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"/>
    </mc:Choice>
  </mc:AlternateContent>
  <xr:revisionPtr revIDLastSave="0" documentId="13_ncr:1_{AD65C57A-8465-40D6-B873-533C6AD36528}" xr6:coauthVersionLast="47" xr6:coauthVersionMax="47" xr10:uidLastSave="{00000000-0000-0000-0000-000000000000}"/>
  <bookViews>
    <workbookView xWindow="-120" yWindow="-120" windowWidth="29040" windowHeight="15720" tabRatio="881" xr2:uid="{00000000-000D-0000-FFFF-FFFF00000000}"/>
  </bookViews>
  <sheets>
    <sheet name="갑지" sheetId="74" r:id="rId1"/>
    <sheet name="설계갑지" sheetId="69" state="hidden" r:id="rId2"/>
    <sheet name="원가계산서" sheetId="96" r:id="rId3"/>
    <sheet name="예산내역서" sheetId="95" r:id="rId4"/>
    <sheet name="수량" sheetId="75" r:id="rId5"/>
    <sheet name="단가산출목록" sheetId="87" r:id="rId6"/>
    <sheet name="단가산출" sheetId="89" r:id="rId7"/>
    <sheet name="건설기계적용기준" sheetId="90" r:id="rId8"/>
    <sheet name="건설기계목록" sheetId="91" r:id="rId9"/>
    <sheet name="건설기계" sheetId="92" r:id="rId10"/>
    <sheet name="노임단가" sheetId="93" r:id="rId11"/>
    <sheet name="자재단가" sheetId="94" r:id="rId12"/>
    <sheet name="처리비단가" sheetId="97" r:id="rId13"/>
    <sheet name="최단거리" sheetId="99" r:id="rId14"/>
    <sheet name="심사결과요약서" sheetId="100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Key11" localSheetId="0" hidden="1">#REF!</definedName>
    <definedName name="_____Key11" localSheetId="14" hidden="1">#REF!</definedName>
    <definedName name="_____Key11" hidden="1">#REF!</definedName>
    <definedName name="____Key11" localSheetId="0" hidden="1">#REF!</definedName>
    <definedName name="____Key11" localSheetId="14" hidden="1">#REF!</definedName>
    <definedName name="____Key11" hidden="1">#REF!</definedName>
    <definedName name="___Key11" localSheetId="0" hidden="1">#REF!</definedName>
    <definedName name="___Key11" localSheetId="14" hidden="1">#REF!</definedName>
    <definedName name="___Key11" hidden="1">#REF!</definedName>
    <definedName name="__IntlFixup" hidden="1">TRUE</definedName>
    <definedName name="__Key11" localSheetId="14" hidden="1">#REF!</definedName>
    <definedName name="__Key11" hidden="1">#REF!</definedName>
    <definedName name="__xlfn.BAHTTEXT" hidden="1">#NAME?</definedName>
    <definedName name="_1¤§¤_¤¡" hidden="1">{#N/A,#N/A,FALSE,"Sheet1"}</definedName>
    <definedName name="_12211" localSheetId="14" hidden="1">#REF!</definedName>
    <definedName name="_12211" hidden="1">#REF!</definedName>
    <definedName name="_15S" localSheetId="14" hidden="1">#REF!</definedName>
    <definedName name="_15S" hidden="1">#REF!</definedName>
    <definedName name="_17_0_S" localSheetId="14" hidden="1">#REF!</definedName>
    <definedName name="_17_0_S" hidden="1">#REF!</definedName>
    <definedName name="_1F" localSheetId="14" hidden="1">[1]노임단가!#REF!</definedName>
    <definedName name="_1F" hidden="1">[1]노임단가!#REF!</definedName>
    <definedName name="_2_0_F" localSheetId="14" hidden="1">[2]노임단가!#REF!</definedName>
    <definedName name="_2_0_F" hidden="1">[2]노임단가!#REF!</definedName>
    <definedName name="_3_2___Parse" localSheetId="14" hidden="1">[1]노임단가!#REF!</definedName>
    <definedName name="_3_2___Parse" hidden="1">[1]노임단가!#REF!</definedName>
    <definedName name="_35wrn.Ã¶°ñÁý°èÇ_._.5Ä­." hidden="1">{#N/A,#N/A,FALSE,"Sheet1"}</definedName>
    <definedName name="_4_2_0_Parse" localSheetId="14" hidden="1">[2]노임단가!#REF!</definedName>
    <definedName name="_4_2_0_Parse" hidden="1">[2]노임단가!#REF!</definedName>
    <definedName name="_6S" localSheetId="0" hidden="1">#REF!</definedName>
    <definedName name="_6S" localSheetId="14" hidden="1">#REF!</definedName>
    <definedName name="_6S" hidden="1">#REF!</definedName>
    <definedName name="_7_0_S" localSheetId="14" hidden="1">#REF!</definedName>
    <definedName name="_7_0_S" hidden="1">#REF!</definedName>
    <definedName name="_box01" localSheetId="1">#REF!</definedName>
    <definedName name="_Dist_Bin" localSheetId="0" hidden="1">[3]조명시설!#REF!</definedName>
    <definedName name="_Dist_Bin" localSheetId="14" hidden="1">#REF!</definedName>
    <definedName name="_Dist_Bin" hidden="1">#REF!</definedName>
    <definedName name="_Dist_Values" localSheetId="0" hidden="1">[3]조명시설!#REF!</definedName>
    <definedName name="_Dist_Values" localSheetId="14" hidden="1">#REF!</definedName>
    <definedName name="_Dist_Values" hidden="1">#REF!</definedName>
    <definedName name="_Fill" localSheetId="0" hidden="1">[3]조명시설!#REF!</definedName>
    <definedName name="_Fill" localSheetId="1" hidden="1">#REF!</definedName>
    <definedName name="_Fill" localSheetId="14" hidden="1">#REF!</definedName>
    <definedName name="_Fill" hidden="1">#REF!</definedName>
    <definedName name="_xlnm._FilterDatabase" localSheetId="0" hidden="1">#REF!</definedName>
    <definedName name="_xlnm._FilterDatabase" localSheetId="4" hidden="1">#REF!</definedName>
    <definedName name="_xlnm._FilterDatabase" localSheetId="14" hidden="1">#REF!</definedName>
    <definedName name="_xlnm._FilterDatabase" hidden="1">#REF!</definedName>
    <definedName name="_Key1" localSheetId="0" hidden="1">[3]조명시설!#REF!</definedName>
    <definedName name="_Key1" localSheetId="1" hidden="1">#REF!</definedName>
    <definedName name="_Key1" localSheetId="14" hidden="1">#REF!</definedName>
    <definedName name="_Key1" hidden="1">#REF!</definedName>
    <definedName name="_Key11" localSheetId="14" hidden="1">#REF!</definedName>
    <definedName name="_Key11" hidden="1">#REF!</definedName>
    <definedName name="_Key2" localSheetId="0" hidden="1">[3]조명시설!#REF!</definedName>
    <definedName name="_Key2" localSheetId="1" hidden="1">#REF!</definedName>
    <definedName name="_Key2" localSheetId="4" hidden="1">#REF!</definedName>
    <definedName name="_Key2" localSheetId="14" hidden="1">#REF!</definedName>
    <definedName name="_Key2" hidden="1">#REF!</definedName>
    <definedName name="_kfkf" localSheetId="14" hidden="1">#REF!</definedName>
    <definedName name="_kfkf" hidden="1">#REF!</definedName>
    <definedName name="_MatInverse_In" localSheetId="14" hidden="1">#REF!</definedName>
    <definedName name="_MatInverse_In" hidden="1">#REF!</definedName>
    <definedName name="_MatMult_A" localSheetId="14" hidden="1">#REF!</definedName>
    <definedName name="_MatMult_A" hidden="1">#REF!</definedName>
    <definedName name="_MatMult_AxB" localSheetId="14" hidden="1">#REF!</definedName>
    <definedName name="_MatMult_AxB" hidden="1">#REF!</definedName>
    <definedName name="_MatMult_B" localSheetId="14" hidden="1">#REF!</definedName>
    <definedName name="_MatMult_B" hidden="1">#REF!</definedName>
    <definedName name="_Order1" localSheetId="0" hidden="1">0</definedName>
    <definedName name="_Order1" hidden="1">255</definedName>
    <definedName name="_Order2" localSheetId="0" hidden="1">0</definedName>
    <definedName name="_Order2" hidden="1">255</definedName>
    <definedName name="_Parse_In" localSheetId="4" hidden="1">#REF!</definedName>
    <definedName name="_Parse_In" localSheetId="14" hidden="1">#REF!</definedName>
    <definedName name="_Parse_In" hidden="1">#REF!</definedName>
    <definedName name="_Parse_Out" localSheetId="14" hidden="1">[4]Sheet1!#REF!</definedName>
    <definedName name="_Parse_Out" hidden="1">[4]Sheet1!#REF!</definedName>
    <definedName name="_Regression_Int" hidden="1">1</definedName>
    <definedName name="_Regression_Out" localSheetId="0" hidden="1">#REF!</definedName>
    <definedName name="_Regression_Out" localSheetId="4" hidden="1">#REF!</definedName>
    <definedName name="_Regression_Out" localSheetId="14" hidden="1">#REF!</definedName>
    <definedName name="_Regression_Out" hidden="1">#REF!</definedName>
    <definedName name="_Regression_X" localSheetId="0" hidden="1">#REF!</definedName>
    <definedName name="_Regression_X" localSheetId="4" hidden="1">#REF!</definedName>
    <definedName name="_Regression_X" localSheetId="14" hidden="1">#REF!</definedName>
    <definedName name="_Regression_X" hidden="1">#REF!</definedName>
    <definedName name="_Regression_Y" localSheetId="0" hidden="1">#REF!</definedName>
    <definedName name="_Regression_Y" localSheetId="4" hidden="1">#REF!</definedName>
    <definedName name="_Regression_Y" localSheetId="14" hidden="1">#REF!</definedName>
    <definedName name="_Regression_Y" hidden="1">#REF!</definedName>
    <definedName name="_Sort" localSheetId="0" hidden="1">'[5]6PILE  (돌출)'!#REF!</definedName>
    <definedName name="_Sort" localSheetId="1" hidden="1">#REF!</definedName>
    <definedName name="_Sort" localSheetId="4" hidden="1">#REF!</definedName>
    <definedName name="_Sort" localSheetId="14" hidden="1">#REF!</definedName>
    <definedName name="_Sort" hidden="1">#REF!</definedName>
    <definedName name="_Sortt" localSheetId="14" hidden="1">#REF!</definedName>
    <definedName name="_Sortt" hidden="1">#REF!</definedName>
    <definedName name="_Table1_In1" localSheetId="14" hidden="1">#REF!</definedName>
    <definedName name="_Table1_In1" hidden="1">#REF!</definedName>
    <definedName name="_Table1_Out" localSheetId="14" hidden="1">#REF!</definedName>
    <definedName name="_Table1_Out" hidden="1">#REF!</definedName>
    <definedName name="_woogi" localSheetId="14" hidden="1">#REF!</definedName>
    <definedName name="_woogi" hidden="1">#REF!</definedName>
    <definedName name="_woogi2" localSheetId="14" hidden="1">#REF!</definedName>
    <definedName name="_woogi2" hidden="1">#REF!</definedName>
    <definedName name="_woogi24" localSheetId="14" hidden="1">#REF!</definedName>
    <definedName name="_woogi24" hidden="1">#REF!</definedName>
    <definedName name="_woogi3" localSheetId="14" hidden="1">#REF!</definedName>
    <definedName name="_woogi3" hidden="1">#REF!</definedName>
    <definedName name="_재ㅐ햐" localSheetId="14" hidden="1">#REF!</definedName>
    <definedName name="_재ㅐ햐" hidden="1">#REF!</definedName>
    <definedName name="a" localSheetId="1">BlankMacro1</definedName>
    <definedName name="aa" localSheetId="0" hidden="1">[6]내역서!#REF!</definedName>
    <definedName name="AA" localSheetId="1">BlankMacro1</definedName>
    <definedName name="aaa" localSheetId="1">BlankMacro1</definedName>
    <definedName name="aaaaa" localSheetId="1">BlankMacro1</definedName>
    <definedName name="AAAAA" localSheetId="4" hidden="1">{#N/A,#N/A,TRUE,"총괄"}</definedName>
    <definedName name="aaaaaaaaaa" hidden="1">{#N/A,#N/A,FALSE,"운반시간"}</definedName>
    <definedName name="ab" localSheetId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localSheetId="0" hidden="1">"C:\dnkim\협력업체\카드발송.mdb"</definedName>
    <definedName name="AccessDatabase" hidden="1">"C:\My Documents\북부수도사업소\전원차단장치\전원차~1\전원차단장치 내역서 03월06일.mdb"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0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">#REF!</definedName>
    <definedName name="AS2DocOpenMode" hidden="1">"AS2DocumentBrowse"</definedName>
    <definedName name="ASDF" hidden="1">{#N/A,#N/A,FALSE,"골재소요량";#N/A,#N/A,FALSE,"골재소요량"}</definedName>
    <definedName name="asfwe" localSheetId="0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0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" localSheetId="1">#REF!</definedName>
    <definedName name="B2XK35" localSheetId="1">#REF!</definedName>
    <definedName name="bb" localSheetId="14" hidden="1">[6]내역서!#REF!</definedName>
    <definedName name="bb" hidden="1">[6]내역서!#REF!</definedName>
    <definedName name="BOOK2" hidden="1">{#N/A,#N/A,TRUE,"손익보고"}</definedName>
    <definedName name="box" localSheetId="1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G" localSheetId="1">#REF!</definedName>
    <definedName name="cmrfid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" localSheetId="1">#REF!</definedName>
    <definedName name="cxee" localSheetId="0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" localSheetId="1">BlankMacro1</definedName>
    <definedName name="_xlnm.Database" localSheetId="1">#REF!</definedName>
    <definedName name="dataww" localSheetId="14" hidden="1">#REF!</definedName>
    <definedName name="dataww" hidden="1">#REF!</definedName>
    <definedName name="DB작업공수" localSheetId="1">#REF!</definedName>
    <definedName name="DC" localSheetId="1">#REF!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rwr" localSheetId="0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localSheetId="0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ldldldll" localSheetId="0" hidden="1">[7]조명시설!#REF!</definedName>
    <definedName name="dldldldll" localSheetId="14" hidden="1">[7]조명시설!#REF!</definedName>
    <definedName name="dldldldll" hidden="1">[7]조명시설!#REF!</definedName>
    <definedName name="dn" localSheetId="0" hidden="1">{#N/A,#N/A,FALSE,"혼합골재"}</definedName>
    <definedName name="dn" hidden="1">{#N/A,#N/A,FALSE,"혼합골재"}</definedName>
    <definedName name="dsaf" hidden="1">{#N/A,#N/A,FALSE,"조골재"}</definedName>
    <definedName name="DSF" hidden="1">{#N/A,#N/A,FALSE,"골재소요량";#N/A,#N/A,FALSE,"골재소요량"}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" localSheetId="1">#REF!</definedName>
    <definedName name="ee" localSheetId="0" hidden="1">{#N/A,#N/A,FALSE,"단가표지"}</definedName>
    <definedName name="ee" hidden="1">{#N/A,#N/A,FALSE,"단가표지"}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wq" localSheetId="0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" hidden="1">{#N/A,#N/A,FALSE,"Sheet1"}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FH" hidden="1">[8]수량산출!$A$1:$A$8561</definedName>
    <definedName name="FHFK" localSheetId="14" hidden="1">[8]수량산출!#REF!</definedName>
    <definedName name="FHFK" hidden="1">[8]수량산출!#REF!</definedName>
    <definedName name="fx" hidden="1">{#N/A,#N/A,FALSE,"조골재"}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0" hidden="1">#REF!</definedName>
    <definedName name="GEMCO" localSheetId="14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1">#REF!</definedName>
    <definedName name="gkdah" localSheetId="1">#REF!</definedName>
    <definedName name="grew" localSheetId="14" hidden="1">#REF!</definedName>
    <definedName name="grew" hidden="1">#REF!</definedName>
    <definedName name="G견적" hidden="1">{#N/A,#N/A,TRUE,"손익보고"}</definedName>
    <definedName name="han" localSheetId="14" hidden="1">#REF!</definedName>
    <definedName name="han" hidden="1">#REF!</definedName>
    <definedName name="hardwar" localSheetId="14" hidden="1">#REF!</definedName>
    <definedName name="hardwar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0" hidden="1">#REF!</definedName>
    <definedName name="HH" localSheetId="14" hidden="1">#REF!</definedName>
    <definedName name="HH" hidden="1">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4" hidden="1">#REF!</definedName>
    <definedName name="H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{"'제조(순번)'!$A$386:$A$387","'제조(순번)'!$A$1:$H$399"}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localSheetId="0" hidden="1">"공사부문시중노임단가"</definedName>
    <definedName name="HTML_Header" hidden="1">"8%"</definedName>
    <definedName name="HTML_LastUpdate" localSheetId="0" hidden="1">"01-09-01"</definedName>
    <definedName name="HTML_LastUpdate" hidden="1">"2000-11-08"</definedName>
    <definedName name="HTML_LineAfter" hidden="1">FALSE</definedName>
    <definedName name="HTML_LineBefore" hidden="1">FALSE</definedName>
    <definedName name="HTML_Name" localSheetId="0" hidden="1">"동양경제연구원"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localSheetId="0" hidden="1">"C:\자료방\시중노임단가\2001년\MyHTML.htm"</definedName>
    <definedName name="HTML_PathFile" hidden="1">"C:\My Documents\MyHTML.htm"</definedName>
    <definedName name="HTML_Title" localSheetId="0" hidden="1">"공사부문-시중노임단가(2001)"</definedName>
    <definedName name="HTML_Title" hidden="1">"Firrsrwd"</definedName>
    <definedName name="HTML1_1" hidden="1">"'[엑셀95-따라하기 문제.xls]인터넷 어시스턴트'!$A$1:$J$18"</definedName>
    <definedName name="HTML1_12" hidden="1">"C:\김종완\원고\[작업중] 한빛-엑셀70\CD-ROM문제\따라하기 문제&amp;그림\MyHTML01.htm"</definedName>
    <definedName name="HTML1_5" hidden="1">"엑셀 워크시트를 HTML문서로 변환한다. 이 적업은 &lt;한빛 미디어&gt; 책에서만 가능하며, [어린왕자]만의 독특한 아이디어 이다."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G" localSheetId="1">#REF!</definedName>
    <definedName name="JJJ" localSheetId="0" hidden="1">#REF!</definedName>
    <definedName name="JJJ" localSheetId="14" hidden="1">#REF!</definedName>
    <definedName name="JJJ" hidden="1">#REF!</definedName>
    <definedName name="jkjk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N" localSheetId="1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0" hidden="1">#REF!</definedName>
    <definedName name="KKK" localSheetId="14" hidden="1">#REF!</definedName>
    <definedName name="KKK" hidden="1">#REF!</definedName>
    <definedName name="ktf" localSheetId="14" hidden="1">#REF!</definedName>
    <definedName name="ktf" hidden="1">#REF!</definedName>
    <definedName name="kty" localSheetId="14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istPrice범위" localSheetId="1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14" hidden="1">#REF!</definedName>
    <definedName name="LLL" hidden="1">#REF!</definedName>
    <definedName name="L서버" localSheetId="1">#REF!</definedName>
    <definedName name="L서버내용" localSheetId="1">#REF!</definedName>
    <definedName name="L서버번호" localSheetId="1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ld예산" hidden="1">{#N/A,#N/A,TRUE,"손익보고"}</definedName>
    <definedName name="OOO" localSheetId="0" hidden="1">#REF!</definedName>
    <definedName name="OPENVIEW" localSheetId="1">#REF!</definedName>
    <definedName name="OV" localSheetId="1">#REF!</definedName>
    <definedName name="p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0" hidden="1">#REF!</definedName>
    <definedName name="PPP" localSheetId="14" hidden="1">#REF!</definedName>
    <definedName name="PPP" hidden="1">#REF!</definedName>
    <definedName name="PRINT" localSheetId="1">#REF!</definedName>
    <definedName name="_xlnm.Print_Area" localSheetId="0">갑지!$A$1:$K$18</definedName>
    <definedName name="_xlnm.Print_Area" localSheetId="9">건설기계!$A$1:$N$15</definedName>
    <definedName name="_xlnm.Print_Area" localSheetId="8">건설기계목록!$A$1:$I$6</definedName>
    <definedName name="_xlnm.Print_Area" localSheetId="7">건설기계적용기준!$A$1:$I$34</definedName>
    <definedName name="_xlnm.Print_Area" localSheetId="10">노임단가!$A$1:$N$5</definedName>
    <definedName name="_xlnm.Print_Area" localSheetId="6">단가산출!$A$1:$DA$205</definedName>
    <definedName name="_xlnm.Print_Area" localSheetId="1">설계갑지!$A$1:$J$19</definedName>
    <definedName name="_xlnm.Print_Area" localSheetId="14">심사결과요약서!$A$1:$I$33</definedName>
    <definedName name="_xlnm.Print_Area" localSheetId="2">원가계산서!$A$1:$I$33</definedName>
    <definedName name="_xlnm.Print_Area" localSheetId="13">최단거리!$A$1:$Z$57</definedName>
    <definedName name="product" localSheetId="1">#REF!</definedName>
    <definedName name="Projects" localSheetId="1">#REF!</definedName>
    <definedName name="Q3WEE" hidden="1">{#N/A,#N/A,FALSE,"조골재"}</definedName>
    <definedName name="qsdf" localSheetId="0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localSheetId="0" hidden="1">{#N/A,#N/A,FALSE,"단가표지"}</definedName>
    <definedName name="qw" hidden="1">{#N/A,#N/A,FALSE,"단가표지"}</definedName>
    <definedName name="qwerqerwr" localSheetId="14" hidden="1">#REF!</definedName>
    <definedName name="qwerqerwr" hidden="1">#REF!</definedName>
    <definedName name="REF_6" localSheetId="1">#REF!</definedName>
    <definedName name="REF_F" localSheetId="1">#REF!</definedName>
    <definedName name="REF_G" localSheetId="1">#REF!</definedName>
    <definedName name="REF_H" localSheetId="1">#REF!</definedName>
    <definedName name="REF_J" localSheetId="1">#REF!</definedName>
    <definedName name="REF_L" localSheetId="1">#REF!</definedName>
    <definedName name="REF_O" localSheetId="1">#REF!</definedName>
    <definedName name="REF_Q" localSheetId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localSheetId="14" hidden="1">[8]수량산출!#REF!</definedName>
    <definedName name="RK" hidden="1">[8]수량산출!#REF!</definedName>
    <definedName name="RL" localSheetId="0" hidden="1">{"'단계별시설공사비'!$A$3:$K$51"}</definedName>
    <definedName name="RLA" hidden="1">{"'단계별시설공사비'!$A$3:$K$51"}</definedName>
    <definedName name="Royalty" hidden="1">{#N/A,#N/A,FALSE,"Sheet1"}</definedName>
    <definedName name="SAPBEXdnldView" hidden="1">"41UZB7GLN48S0KSOKHEOLAP7A"</definedName>
    <definedName name="SAPBEXsysID" hidden="1">"BWP"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">#REF!</definedName>
    <definedName name="SDAS" localSheetId="0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g" localSheetId="14" hidden="1">#REF!</definedName>
    <definedName name="sdg" hidden="1">#REF!</definedName>
    <definedName name="SDS" hidden="1">{#N/A,#N/A,FALSE,"2~8번"}</definedName>
    <definedName name="SERVER" localSheetId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ido" localSheetId="1">#REF!</definedName>
    <definedName name="SM" localSheetId="1">#REF!</definedName>
    <definedName name="sss" localSheetId="0" hidden="1">#REF!</definedName>
    <definedName name="sss" localSheetId="1" hidden="1">#REF!</definedName>
    <definedName name="sss" localSheetId="14" hidden="1">#REF!</definedName>
    <definedName name="sss" hidden="1">#REF!</definedName>
    <definedName name="startA" localSheetId="1">#REF!</definedName>
    <definedName name="stEg" localSheetId="1">#REF!</definedName>
    <definedName name="stEv" localSheetId="1">#REF!</definedName>
    <definedName name="stJh" localSheetId="1">#REF!</definedName>
    <definedName name="stMh" localSheetId="1">#REF!</definedName>
    <definedName name="stPe" localSheetId="1">#REF!</definedName>
    <definedName name="stTr" localSheetId="1">#REF!</definedName>
    <definedName name="SVR" localSheetId="1">#REF!</definedName>
    <definedName name="SVRAG" localSheetId="1">#REF!</definedName>
    <definedName name="SVRDESC" localSheetId="1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price" localSheetId="1">설계갑지!swprice</definedName>
    <definedName name="TG" localSheetId="1">#REF!</definedName>
    <definedName name="tr" localSheetId="14" hidden="1">#REF!</definedName>
    <definedName name="tr" hidden="1">#REF!</definedName>
    <definedName name="TTTT" localSheetId="14" hidden="1">#REF!</definedName>
    <definedName name="TTTT" hidden="1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" localSheetId="1">#REF!</definedName>
    <definedName name="VB" localSheetId="1">#REF!</definedName>
    <definedName name="VC" localSheetId="1">#REF!</definedName>
    <definedName name="VD" localSheetId="1">#REF!</definedName>
    <definedName name="VE" localSheetId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illow3500" localSheetId="1">#REF!</definedName>
    <definedName name="wjsr" localSheetId="0" hidden="1">#REF!</definedName>
    <definedName name="wjsr" localSheetId="14" hidden="1">#REF!</definedName>
    <definedName name="wjsr" hidden="1">#REF!</definedName>
    <definedName name="wm.조골재1" localSheetId="0" hidden="1">{#N/A,#N/A,FALSE,"조골재"}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단가산출서.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localSheetId="0" hidden="1">{#N/A,#N/A,FALSE,"속도"}</definedName>
    <definedName name="wrn.속도." hidden="1">{#N/A,#N/A,FALSE,"속도"}</definedName>
    <definedName name="wrn.손익._.보고." hidden="1">{#N/A,#N/A,TRUE,"손익보고"}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0" hidden="1">{"SJ - 기본 보기",#N/A,FALSE,"공사별 외주견적"}</definedName>
    <definedName name="wrn.업체별._.견적공사명." hidden="1">{"SJ - 기본 보기",#N/A,FALSE,"공사별 외주견적"}</definedName>
    <definedName name="wrn.연동제." hidden="1">{#N/A,#N/A,TRUE,"총괄"}</definedName>
    <definedName name="wrn.운반시간." localSheetId="0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이정표." localSheetId="0" hidden="1">{#N/A,#N/A,FALSE,"이정표"}</definedName>
    <definedName name="wrn.이정표." hidden="1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0" hidden="1">{#N/A,#N/A,FALSE,"조골재"}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w" localSheetId="0" hidden="1">[6]내역서!#REF!</definedName>
    <definedName name="xxca" localSheetId="0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XXX" localSheetId="1">#REF!</definedName>
    <definedName name="YBG견적서통" hidden="1">{#N/A,#N/A,TRUE,"손익보고"}</definedName>
    <definedName name="yyy" localSheetId="0" hidden="1">[9]수량산출!$A$1:$A$8561</definedName>
    <definedName name="yyy" hidden="1">[10]수량산출!$A$1:$A$8561</definedName>
    <definedName name="Z_FF4D09C0_E43C_418A_B174_BC1464898C15_.wvu.PrintArea" localSheetId="1" hidden="1">설계갑지!$A$1:$J$19</definedName>
    <definedName name="zx" localSheetId="14" hidden="1">[2]노임단가!#REF!</definedName>
    <definedName name="zx" hidden="1">[2]노임단가!#REF!</definedName>
    <definedName name="ㄱ" localSheetId="0" hidden="1">[11]수량산출!#REF!</definedName>
    <definedName name="ㄱ" localSheetId="14" hidden="1">[11]수량산출!#REF!</definedName>
    <definedName name="ㄱ" hidden="1">[11]수량산출!#REF!</definedName>
    <definedName name="ㄱㅈㅎ" localSheetId="14" hidden="1">#REF!</definedName>
    <definedName name="ㄱㅈㅎ" hidden="1">#REF!</definedName>
    <definedName name="가" localSheetId="1">#REF!</definedName>
    <definedName name="가2" localSheetId="1">#REF!</definedName>
    <definedName name="가3" localSheetId="1">#REF!</definedName>
    <definedName name="가4" localSheetId="1">#REF!</definedName>
    <definedName name="가5" localSheetId="1">#REF!</definedName>
    <definedName name="가6" localSheetId="1">#REF!</definedName>
    <definedName name="가격범위" localSheetId="1">#REF!</definedName>
    <definedName name="가스구조일수" localSheetId="1">#REF!</definedName>
    <definedName name="가스구조일수1" localSheetId="1">#REF!</definedName>
    <definedName name="가스시설종수" localSheetId="1">#REF!</definedName>
    <definedName name="가스연장" localSheetId="1">#REF!</definedName>
    <definedName name="가스작업연장" localSheetId="1">#REF!</definedName>
    <definedName name="가스재구조일수" localSheetId="1">#REF!</definedName>
    <definedName name="가스재구조화비율" localSheetId="1">#REF!</definedName>
    <definedName name="가스정위치작업일수" localSheetId="1">#REF!</definedName>
    <definedName name="가스조사연장" localSheetId="1">#REF!</definedName>
    <definedName name="가스탐사지형계수" localSheetId="1">#REF!</definedName>
    <definedName name="가아" localSheetId="14" hidden="1">[12]수량산출!#REF!</definedName>
    <definedName name="가아" hidden="1">[12]수량산출!#REF!</definedName>
    <definedName name="가중치" localSheetId="1">#REF!</definedName>
    <definedName name="감" localSheetId="0" hidden="1">'[13]CC16-내역서'!#REF!</definedName>
    <definedName name="강아지" localSheetId="14" hidden="1">#REF!</definedName>
    <definedName name="강아지" hidden="1">#REF!</definedName>
    <definedName name="개발언어보정계수" localSheetId="1">#REF!</definedName>
    <definedName name="개발원가" localSheetId="1">#REF!</definedName>
    <definedName name="거ㅏ" hidden="1">[14]수량산출!$A$3:$H$8539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물등기수" localSheetId="1">#REF!</definedName>
    <definedName name="건축원가" hidden="1">[15]전기!$B$4:$B$163</definedName>
    <definedName name="검색" localSheetId="1">#REF!</definedName>
    <definedName name="경계블럭연장" localSheetId="0" hidden="1">[16]조명시설!#REF!</definedName>
    <definedName name="경계블럭연장" localSheetId="14" hidden="1">[16]조명시설!#REF!</definedName>
    <definedName name="경계블럭연장" hidden="1">[16]조명시설!#REF!</definedName>
    <definedName name="계산범위" localSheetId="1">#REF!</definedName>
    <definedName name="고급" localSheetId="1">#REF!</definedName>
    <definedName name="고급기능" localSheetId="1">#REF!</definedName>
    <definedName name="고급기술자" localSheetId="1">#REF!</definedName>
    <definedName name="고급달" localSheetId="1">#REF!</definedName>
    <definedName name="고급도화" localSheetId="1">#REF!</definedName>
    <definedName name="고급엔지니어링" localSheetId="1">#REF!</definedName>
    <definedName name="고급여비" localSheetId="1">#REF!</definedName>
    <definedName name="고급지도제작" localSheetId="1">#REF!</definedName>
    <definedName name="고급측량" localSheetId="1">#REF!</definedName>
    <definedName name="고급항공사진" localSheetId="1">#REF!</definedName>
    <definedName name="고기" localSheetId="1">#REF!</definedName>
    <definedName name="고기달" localSheetId="1">#REF!</definedName>
    <definedName name="고능" localSheetId="1">#REF!</definedName>
    <definedName name="곡동" localSheetId="0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공단" localSheetId="1">#REF!</definedName>
    <definedName name="공보" localSheetId="1">#REF!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전" localSheetId="1">#REF!</definedName>
    <definedName name="공제" localSheetId="14" hidden="1">[17]조명시설!#REF!</definedName>
    <definedName name="공제" hidden="1">[17]조명시설!#REF!</definedName>
    <definedName name="공종총괄" hidden="1">{#N/A,#N/A,FALSE,"골재소요량";#N/A,#N/A,FALSE,"골재소요량"}</definedName>
    <definedName name="과업명" localSheetId="1">#REF!</definedName>
    <definedName name="곽동준" localSheetId="0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0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리" localSheetId="1">#REF!</definedName>
    <definedName name="교대집계" hidden="1">{#N/A,#N/A,FALSE,"배수1"}</definedName>
    <definedName name="교외지비율" localSheetId="1">#REF!</definedName>
    <definedName name="구릉지비율" localSheetId="1">#REF!</definedName>
    <definedName name="구조작업량" localSheetId="1">#REF!</definedName>
    <definedName name="구조지형계수" localSheetId="1">#REF!</definedName>
    <definedName name="구조화일수" localSheetId="1">#REF!</definedName>
    <definedName name="구축비율" localSheetId="1">#REF!</definedName>
    <definedName name="구축비율2" localSheetId="1">#REF!</definedName>
    <definedName name="규모계수" localSheetId="1">#REF!</definedName>
    <definedName name="규모별보정계수" localSheetId="1">#REF!</definedName>
    <definedName name="규모보정계수" localSheetId="1">#REF!</definedName>
    <definedName name="근로자계수" localSheetId="1">#REF!</definedName>
    <definedName name="금액" localSheetId="1">#REF!</definedName>
    <definedName name="급조연장" localSheetId="1">#REF!</definedName>
    <definedName name="기계" localSheetId="0" hidden="1">{"'단계별시설공사비'!$A$3:$K$51"}</definedName>
    <definedName name="기계설치" localSheetId="0" hidden="1">{#N/A,#N/A,FALSE,"Sheet1"}</definedName>
    <definedName name="기기" localSheetId="14" hidden="1">#REF!</definedName>
    <definedName name="기기" hidden="1">#REF!</definedName>
    <definedName name="기능수" localSheetId="1">#REF!</definedName>
    <definedName name="기본SW인건비" localSheetId="1">#REF!</definedName>
    <definedName name="기술3" hidden="1">{#N/A,#N/A,TRUE,"손익보고"}</definedName>
    <definedName name="기술료" localSheetId="1">#REF!</definedName>
    <definedName name="기술료율" localSheetId="1">#REF!</definedName>
    <definedName name="기술사" localSheetId="1">#REF!</definedName>
    <definedName name="기술사달" localSheetId="1">#REF!</definedName>
    <definedName name="기조" localSheetId="1">#REF!</definedName>
    <definedName name="기종계수" localSheetId="1">#REF!</definedName>
    <definedName name="기종별보정계수" localSheetId="1">#REF!</definedName>
    <definedName name="기초인건비" localSheetId="1">#REF!</definedName>
    <definedName name="기타공종집계" hidden="1">{#N/A,#N/A,FALSE,"조골재"}</definedName>
    <definedName name="기타구조일수" localSheetId="1">#REF!</definedName>
    <definedName name="기타자재집계" hidden="1">{#N/A,#N/A,FALSE,"2~8번"}</definedName>
    <definedName name="기타정위치작업일수" localSheetId="1">#REF!</definedName>
    <definedName name="기타조사연장" localSheetId="1">#REF!</definedName>
    <definedName name="기타탐사연장" localSheetId="1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0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0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정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께기수량집계표" localSheetId="14" hidden="1">[18]조명시설!#REF!</definedName>
    <definedName name="께기수량집계표" hidden="1">[18]조명시설!#REF!</definedName>
    <definedName name="ㄴ31" localSheetId="1">#REF!</definedName>
    <definedName name="ㄴㄱㄹ" localSheetId="14" hidden="1">#REF!</definedName>
    <definedName name="ㄴㄱㄹ" hidden="1">#REF!</definedName>
    <definedName name="ㄴㄴㄴ" localSheetId="0" hidden="1">#REF!</definedName>
    <definedName name="ㄴㄴㄴ" localSheetId="1">BlankMacro1</definedName>
    <definedName name="ㄴㄴㄴㄴ" localSheetId="0" hidden="1">#REF!</definedName>
    <definedName name="ㄴㄴㄴㄴ" localSheetId="14" hidden="1">#REF!</definedName>
    <definedName name="ㄴㄴㄴㄴ" hidden="1">#REF!</definedName>
    <definedName name="ㄴㄴㄴㄴㄴ" localSheetId="0" hidden="1">#REF!</definedName>
    <definedName name="ㄴㄴㄴㄴㄴ" localSheetId="14" hidden="1">#REF!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0" hidden="1">#REF!</definedName>
    <definedName name="ㄴㅁ" localSheetId="14" hidden="1">#REF!</definedName>
    <definedName name="ㄴㅁ" hidden="1">#REF!</definedName>
    <definedName name="나" localSheetId="1">#REF!</definedName>
    <definedName name="나2" localSheetId="1">#REF!</definedName>
    <definedName name="나3" localSheetId="1">#REF!</definedName>
    <definedName name="나4" localSheetId="1">#REF!</definedName>
    <definedName name="나5" localSheetId="1">#REF!</definedName>
    <definedName name="나6" localSheetId="1">#REF!</definedName>
    <definedName name="낙찰" localSheetId="1">#REF!</definedName>
    <definedName name="낙찰율" localSheetId="1">#REF!</definedName>
    <definedName name="난방구조일수" localSheetId="1">#REF!</definedName>
    <definedName name="난방정위치작업일수" localSheetId="1">#REF!</definedName>
    <definedName name="난방조사연장" localSheetId="1">#REF!</definedName>
    <definedName name="난방탐사연장" localSheetId="1">#REF!</definedName>
    <definedName name="노임단가" localSheetId="0" hidden="1">{"'제조(순번)'!$A$386:$A$387","'제조(순번)'!$A$1:$H$399"}</definedName>
    <definedName name="농경지비율" localSheetId="1">#REF!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ㄷ" localSheetId="14" hidden="1">#REF!</definedName>
    <definedName name="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14" hidden="1">#REF!</definedName>
    <definedName name="ㄷㅎㄹㅇ" hidden="1">#REF!</definedName>
    <definedName name="다" localSheetId="1">#REF!</definedName>
    <definedName name="다2" localSheetId="1">#REF!</definedName>
    <definedName name="다3" localSheetId="1">#REF!</definedName>
    <definedName name="다4" localSheetId="1">#REF!</definedName>
    <definedName name="다5" localSheetId="1">#REF!</definedName>
    <definedName name="다6" localSheetId="1">#REF!</definedName>
    <definedName name="단가1" hidden="1">{"'단계별시설공사비'!$A$3:$K$51"}</definedName>
    <definedName name="단가합" localSheetId="1">#REF!</definedName>
    <definedName name="단순인력" localSheetId="1">#REF!</definedName>
    <definedName name="단위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구경천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리석포장" hidden="1">{#N/A,#N/A,TRUE,"총괄"}</definedName>
    <definedName name="대비2" hidden="1">{"'단계별시설공사비'!$A$3:$K$51"}</definedName>
    <definedName name="대비3" hidden="1">{"'단계별시설공사비'!$A$3:$K$51"}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SW" localSheetId="1">#REF!</definedName>
    <definedName name="도로범용수정" localSheetId="1">#REF!</definedName>
    <definedName name="도로소프트" localSheetId="1">#REF!</definedName>
    <definedName name="도로스텝당인건비" localSheetId="1">#REF!</definedName>
    <definedName name="도로연장" localSheetId="1">#REF!</definedName>
    <definedName name="도로작업연장" localSheetId="1">#REF!</definedName>
    <definedName name="도로정위치연장" localSheetId="1">#REF!</definedName>
    <definedName name="도로지형계수" localSheetId="1">#REF!</definedName>
    <definedName name="도면가격" localSheetId="1">#REF!</definedName>
    <definedName name="도면가격2" localSheetId="1">#REF!</definedName>
    <definedName name="도면수" localSheetId="1">#REF!</definedName>
    <definedName name="도면편집작업량" localSheetId="1">#REF!</definedName>
    <definedName name="도면편집지형계수" localSheetId="1">#REF!</definedName>
    <definedName name="도면편집지형증감계수" localSheetId="1">#REF!</definedName>
    <definedName name="도면편집축척별시간당작업량" localSheetId="1">#REF!</definedName>
    <definedName name="도면편집축척시간작업량" localSheetId="1">#REF!</definedName>
    <definedName name="도시3급" localSheetId="1">#REF!</definedName>
    <definedName name="도시작업계수" localSheetId="1">#REF!</definedName>
    <definedName name="도시적용1" localSheetId="1">#REF!</definedName>
    <definedName name="도시적용2" localSheetId="1">#REF!</definedName>
    <definedName name="도시적용3" localSheetId="1">#REF!</definedName>
    <definedName name="도시적용4" localSheetId="1">#REF!</definedName>
    <definedName name="도시적용5" localSheetId="1">#REF!</definedName>
    <definedName name="도화고급" localSheetId="1">#REF!</definedName>
    <definedName name="도화중급" localSheetId="1">#REF!</definedName>
    <definedName name="도화증감계수" localSheetId="1">#REF!</definedName>
    <definedName name="도화지형증감계수" localSheetId="1">#REF!</definedName>
    <definedName name="도화초급" localSheetId="1">#REF!</definedName>
    <definedName name="도화축척별작업량" localSheetId="1">#REF!</definedName>
    <definedName name="동준" localSheetId="0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0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[17]조명시설!#REF!</definedName>
    <definedName name="ㄹ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4" hidden="1">#REF!</definedName>
    <definedName name="ㄹㄹㄹ" hidden="1">#REF!</definedName>
    <definedName name="ㄹㄹㄹㄹ" localSheetId="1">BlankMacro1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14" hidden="1">#REF!</definedName>
    <definedName name="ㄹㅇㄹㅇ" hidden="1">#REF!</definedName>
    <definedName name="ㄹㅇ퓨ㅓㅜㅏㅗㅜㅠㅅ퐇휴ㅗㅎ" hidden="1">{#N/A,#N/A,FALSE,"조골재"}</definedName>
    <definedName name="ㄹ호" localSheetId="0" hidden="1">#REF!</definedName>
    <definedName name="ㄹ호" localSheetId="14" hidden="1">#REF!</definedName>
    <definedName name="ㄹ호" hidden="1">#REF!</definedName>
    <definedName name="라" localSheetId="1">#REF!</definedName>
    <definedName name="라2" localSheetId="1">#REF!</definedName>
    <definedName name="라3" localSheetId="1">#REF!</definedName>
    <definedName name="라4" localSheetId="1">#REF!</definedName>
    <definedName name="라5" localSheetId="1">#REF!</definedName>
    <definedName name="라6" localSheetId="1">#REF!</definedName>
    <definedName name="레이어별작업비율" localSheetId="1">#REF!</definedName>
    <definedName name="레이어작업비율" localSheetId="1">#REF!</definedName>
    <definedName name="류효정" localSheetId="0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ㅀ" localSheetId="0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ㄴ" localSheetId="0" hidden="1">{#N/A,#N/A,FALSE,"2~8번"}</definedName>
    <definedName name="ㅁㄴ" localSheetId="14" hidden="1">#REF!</definedName>
    <definedName name="ㅁㄴ" hidden="1">#REF!</definedName>
    <definedName name="ㅁㄴㅇ" localSheetId="0" hidden="1">{#N/A,#N/A,FALSE,"운반시간"}</definedName>
    <definedName name="ㅁㄴㅇ" localSheetId="1">#REF!</definedName>
    <definedName name="ㅁㅁ" localSheetId="0" hidden="1">#REF!</definedName>
    <definedName name="ㅁㅁ" localSheetId="1">BlankMacro1</definedName>
    <definedName name="ㅁㅁㅁ" localSheetId="1">BlankMacro1</definedName>
    <definedName name="ㅁㅁㅁㅁ" hidden="1">{#N/A,#N/A,TRUE,"총괄"}</definedName>
    <definedName name="ㅁㅁㅁㅁㅁㅁ" localSheetId="0" hidden="1">#REF!</definedName>
    <definedName name="ㅁㅁㅁㅁㅁㅁ" localSheetId="14" hidden="1">#REF!</definedName>
    <definedName name="ㅁㅁㅁㅁㅁㅁ" hidden="1">#REF!</definedName>
    <definedName name="만득이" hidden="1">{#N/A,#N/A,FALSE,"2~8번"}</definedName>
    <definedName name="매당가격" localSheetId="1">#REF!</definedName>
    <definedName name="맷수" localSheetId="1">#REF!</definedName>
    <definedName name="면적" localSheetId="1">#REF!</definedName>
    <definedName name="모래층산출근거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자이크" localSheetId="1">#REF!</definedName>
    <definedName name="ㅂ" hidden="1">[11]수량산출!$A$3:$H$8539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0" hidden="1">{#N/A,#N/A,FALSE,"2~8번"}</definedName>
    <definedName name="ㅂㅈ" hidden="1">{#N/A,#N/A,TRUE,"1";#N/A,#N/A,TRUE,"2";#N/A,#N/A,TRUE,"3";#N/A,#N/A,TRUE,"4";#N/A,#N/A,TRUE,"5";#N/A,#N/A,TRUE,"6";#N/A,#N/A,TRUE,"7"}</definedName>
    <definedName name="ㅂㅈㄷ" hidden="1">{#N/A,#N/A,FALSE,"골재소요량";#N/A,#N/A,FALSE,"골재소요량"}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어쟈루" localSheetId="14" hidden="1">#REF!</definedName>
    <definedName name="박어쟈루" hidden="1">#REF!</definedName>
    <definedName name="발주처" localSheetId="1">#REF!</definedName>
    <definedName name="배관공집계" hidden="1">{"'단계별시설공사비'!$A$3:$K$51"}</definedName>
    <definedName name="범용기본" localSheetId="1">#REF!</definedName>
    <definedName name="범용도로" localSheetId="1">#REF!</definedName>
    <definedName name="범용도입" localSheetId="1">#REF!</definedName>
    <definedName name="범용도입비" localSheetId="1">#REF!</definedName>
    <definedName name="범용상수" localSheetId="1">#REF!</definedName>
    <definedName name="범용수정" localSheetId="1">#REF!</definedName>
    <definedName name="범용스텝당인건비" localSheetId="1">#REF!</definedName>
    <definedName name="범용추가" localSheetId="1">#REF!</definedName>
    <definedName name="범용커스터마이징" localSheetId="1">BlankMacro1</definedName>
    <definedName name="범용하수" localSheetId="1">#REF!</definedName>
    <definedName name="범위" localSheetId="1">#REF!</definedName>
    <definedName name="범위1" localSheetId="1">#REF!</definedName>
    <definedName name="벽체" hidden="1">{#N/A,#N/A,FALSE,"혼합골재"}</definedName>
    <definedName name="벽체1" hidden="1">{#N/A,#N/A,FALSE,"혼합골재"}</definedName>
    <definedName name="보고" hidden="1">{"'단계별시설공사비'!$A$3:$K$51"}</definedName>
    <definedName name="보도" hidden="1">{#N/A,#N/A,TRUE,"총괄"}</definedName>
    <definedName name="보정계수1" localSheetId="1">#REF!</definedName>
    <definedName name="보정계수2" localSheetId="1">#REF!</definedName>
    <definedName name="보정계수3" localSheetId="1">#REF!</definedName>
    <definedName name="보정계수4" localSheetId="1">#REF!</definedName>
    <definedName name="보정계수5" localSheetId="1">#REF!</definedName>
    <definedName name="보통인력" localSheetId="1">#REF!</definedName>
    <definedName name="보통인부" localSheetId="1">#REF!</definedName>
    <definedName name="보험료" localSheetId="1">#REF!</definedName>
    <definedName name="비교" hidden="1">255</definedName>
    <definedName name="비교표1" hidden="1">255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14" hidden="1">#REF!</definedName>
    <definedName name="ㅅㅅ" hidden="1">#REF!</definedName>
    <definedName name="ㅅㅅㅅ" localSheetId="1">BlankMacro1</definedName>
    <definedName name="사랑" localSheetId="14" hidden="1">#REF!</definedName>
    <definedName name="사랑" hidden="1">#REF!</definedName>
    <definedName name="사전" localSheetId="1">#REF!</definedName>
    <definedName name="사진대지1" localSheetId="14" hidden="1">#REF!</definedName>
    <definedName name="사진대지1" hidden="1">#REF!</definedName>
    <definedName name="사진매수" localSheetId="1">#REF!</definedName>
    <definedName name="사진표정" localSheetId="1">#REF!</definedName>
    <definedName name="산악지비율" localSheetId="1">#REF!</definedName>
    <definedName name="산출" hidden="1">{"'단계별시설공사비'!$A$3:$K$51"}</definedName>
    <definedName name="산출1" localSheetId="0" hidden="1">{"'단계별시설공사비'!$A$3:$K$51"}</definedName>
    <definedName name="산출근거자갈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차심사" localSheetId="1">#REF!</definedName>
    <definedName name="상각비" localSheetId="1">#REF!</definedName>
    <definedName name="상세요구" localSheetId="1">#REF!</definedName>
    <definedName name="상수SW" localSheetId="1">#REF!</definedName>
    <definedName name="상수소프트" localSheetId="1">#REF!</definedName>
    <definedName name="상수연장" localSheetId="1">#REF!</definedName>
    <definedName name="상수작업연장" localSheetId="1">#REF!</definedName>
    <definedName name="상수적용율" localSheetId="1">#REF!</definedName>
    <definedName name="상수조사" localSheetId="1">BlankMacro1</definedName>
    <definedName name="상수지형계수" localSheetId="1">#REF!</definedName>
    <definedName name="상하수범용수정" localSheetId="1">#REF!</definedName>
    <definedName name="생활지리" localSheetId="1">#REF!</definedName>
    <definedName name="생활지리규모" localSheetId="1">#REF!</definedName>
    <definedName name="생활지리기능점수" localSheetId="1">#REF!</definedName>
    <definedName name="생활지리언어" localSheetId="1">#REF!</definedName>
    <definedName name="생활지리품질" localSheetId="1">#REF!</definedName>
    <definedName name="생활지리형태" localSheetId="1">#REF!</definedName>
    <definedName name="서버가격" localSheetId="1">#REF!</definedName>
    <definedName name="서버번호" localSheetId="1">#REF!,#REF!,#REF!,#REF!,#REF!,#REF!,#REF!,#REF!,#REF!,#REF!,#REF!,#REF!,#REF!</definedName>
    <definedName name="석재" hidden="1">{#N/A,#N/A,FALSE,"골재소요량";#N/A,#N/A,FALSE,"골재소요량"}</definedName>
    <definedName name="선택셀" localSheetId="1">#REF!</definedName>
    <definedName name="설계" localSheetId="1">#REF!</definedName>
    <definedName name="설계설명" localSheetId="14" hidden="1">#REF!</definedName>
    <definedName name="설계설명" hidden="1">#REF!</definedName>
    <definedName name="성과총괄" localSheetId="1">#REF!</definedName>
    <definedName name="소방" localSheetId="0" hidden="1">{"SJ - 기본 보기",#N/A,FALSE,"공사별 외주견적"}</definedName>
    <definedName name="소방" hidden="1">{"SJ - 기본 보기",#N/A,FALSE,"공사별 외주견적"}</definedName>
    <definedName name="소요매수" localSheetId="1">#REF!</definedName>
    <definedName name="소용매수" localSheetId="1">#REF!</definedName>
    <definedName name="소프트웨어" localSheetId="1">#REF!</definedName>
    <definedName name="속고기" localSheetId="1">#REF!</definedName>
    <definedName name="속중기" localSheetId="1">#REF!</definedName>
    <definedName name="속중능" localSheetId="1">#REF!</definedName>
    <definedName name="속초기" localSheetId="1">#REF!</definedName>
    <definedName name="송유구조일수" localSheetId="1">#REF!</definedName>
    <definedName name="송유정위치작업일수" localSheetId="1">#REF!</definedName>
    <definedName name="송유조사연장" localSheetId="1">#REF!</definedName>
    <definedName name="송유탐사연장" localSheetId="1">#REF!</definedName>
    <definedName name="수동레이어" localSheetId="1">#REF!</definedName>
    <definedName name="수동물수" localSheetId="1">#REF!</definedName>
    <definedName name="수동일수" localSheetId="1">#REF!</definedName>
    <definedName name="수동지형계수" localSheetId="1">#REF!</definedName>
    <definedName name="수량3" hidden="1">{"'단계별시설공사비'!$A$3:$K$51"}</definedName>
    <definedName name="수량51" hidden="1">{"'단계별시설공사비'!$A$3:$K$51"}</definedName>
    <definedName name="수량54" hidden="1">{"'단계별시설공사비'!$A$3:$K$51"}</definedName>
    <definedName name="수량55" hidden="1">{"'단계별시설공사비'!$A$3:$K$51"}</definedName>
    <definedName name="수량66" hidden="1">{"'단계별시설공사비'!$A$3:$K$51"}</definedName>
    <definedName name="수량대비2." hidden="1">{"'단계별시설공사비'!$A$3:$K$51"}</definedName>
    <definedName name="수량산출" localSheetId="4" hidden="1">#REF!</definedName>
    <definedName name="수정도화비율" localSheetId="1">#REF!</definedName>
    <definedName name="수정도화지형증감계수" localSheetId="1">#REF!</definedName>
    <definedName name="수정도화축척별작업량" localSheetId="1">#REF!</definedName>
    <definedName name="스텝" localSheetId="1">#REF!</definedName>
    <definedName name="스텝당인건비" localSheetId="1">#REF!</definedName>
    <definedName name="승용교" hidden="1">{#N/A,#N/A,FALSE,"2~8번"}</definedName>
    <definedName name="시가지비율" localSheetId="1">#REF!</definedName>
    <definedName name="시설구조일수" localSheetId="1">#REF!</definedName>
    <definedName name="시설물집계" hidden="1">{#N/A,#N/A,FALSE,"골재소요량";#N/A,#N/A,FALSE,"골재소요량"}</definedName>
    <definedName name="시설정위치지형계수" localSheetId="1">#REF!</definedName>
    <definedName name="시설종류수" localSheetId="1">#REF!</definedName>
    <definedName name="시설종수" localSheetId="1">#REF!</definedName>
    <definedName name="시운번1" hidden="1">{"'단계별시설공사비'!$A$3:$K$51"}</definedName>
    <definedName name="시험굴착" localSheetId="1">BlankMacro1</definedName>
    <definedName name="시험설치" localSheetId="1">#REF!</definedName>
    <definedName name="실정보고사항" hidden="1">{"'단계별시설공사비'!$A$3:$K$51"}</definedName>
    <definedName name="ㅇ" localSheetId="1">BlankMacro1</definedName>
    <definedName name="ㅇㄹ" localSheetId="0" hidden="1">#REF!</definedName>
    <definedName name="ㅇㄹ" localSheetId="14" hidden="1">#REF!</definedName>
    <definedName name="ㅇㄹ" hidden="1">#REF!</definedName>
    <definedName name="ㅇㄹㄹ" localSheetId="0" hidden="1">#REF!</definedName>
    <definedName name="ㅇㄹㄹ" localSheetId="14" hidden="1">#REF!</definedName>
    <definedName name="ㅇㄹㄹ" hidden="1">#REF!</definedName>
    <definedName name="ㅇㄹㅇㄹ" localSheetId="0" hidden="1">#REF!</definedName>
    <definedName name="ㅇㄹㅇㄹ" localSheetId="14" hidden="1">#REF!</definedName>
    <definedName name="ㅇㄹㅇ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1">BlankMacro1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4" hidden="1">#REF!</definedName>
    <definedName name="ㅇㅇㄹ" hidden="1">#REF!</definedName>
    <definedName name="ㅇㅇㅇ" localSheetId="0" hidden="1">#REF!</definedName>
    <definedName name="ㅇㅇㅇ" localSheetId="1">BlankMacro1</definedName>
    <definedName name="ㅇㅇㅇㅇ" localSheetId="0" hidden="1">#REF!</definedName>
    <definedName name="ㅇㅇㅇㅇ" localSheetId="1">BlankMacro1</definedName>
    <definedName name="ㅇㅇㅇㅇㅇ" localSheetId="1">BlankMacro1</definedName>
    <definedName name="ㅇㅇㅇㅇㅇㅇ" localSheetId="1">BlankMacro1</definedName>
    <definedName name="ㅇㅇㅇㅇㅇㅇㅇ" localSheetId="1">BlankMacro1</definedName>
    <definedName name="ㅇㅇㅇㅇㅇㅇㅇㅇ" localSheetId="1">BlankMacro1</definedName>
    <definedName name="ㅇㅇㅇㅇㅇㅇㅇㅇㅇ" localSheetId="1">BlankMacro1</definedName>
    <definedName name="아랑러ㅏㅇㄴㄹ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부루가" hidden="1">{#N/A,#N/A,FALSE,"2~8번"}</definedName>
    <definedName name="아스콘2" localSheetId="14" hidden="1">[17]조명시설!#REF!</definedName>
    <definedName name="아스콘2" hidden="1">[17]조명시설!#REF!</definedName>
    <definedName name="암라ㅣ" hidden="1">{#N/A,#N/A,FALSE,"2~8번"}</definedName>
    <definedName name="억이상" localSheetId="0" hidden="1">{#N/A,#N/A,FALSE,"2~8번"}</definedName>
    <definedName name="억이상" hidden="1">{#N/A,#N/A,FALSE,"2~8번"}</definedName>
    <definedName name="언어보정계수" localSheetId="1">#REF!</definedName>
    <definedName name="언어보정인건비" localSheetId="1">#REF!</definedName>
    <definedName name="연장" localSheetId="1">#REF!</definedName>
    <definedName name="염색기술3" hidden="1">{#N/A,#N/A,TRUE,"손익보고"}</definedName>
    <definedName name="예산" hidden="1">{#N/A,#N/A,TRUE,"손익보고"}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벽수량집계표" hidden="1">{#N/A,#N/A,FALSE,"2~8번"}</definedName>
    <definedName name="옹벽수량집계표총괄" hidden="1">{#N/A,#N/A,FALSE,"혼합골재"}</definedName>
    <definedName name="완공3" localSheetId="14" hidden="1">#REF!</definedName>
    <definedName name="완공3" hidden="1">#REF!</definedName>
    <definedName name="요율" localSheetId="4" hidden="1">{#N/A,#N/A,TRUE,"총괄"}</definedName>
    <definedName name="용지단가" localSheetId="1">#REF!</definedName>
    <definedName name="용지수량" localSheetId="1">#REF!</definedName>
    <definedName name="원가" localSheetId="14" hidden="1">[19]날개벽수량표!#REF!</definedName>
    <definedName name="원가" hidden="1">[19]날개벽수량표!#REF!</definedName>
    <definedName name="응용SW인건비" localSheetId="1">#REF!</definedName>
    <definedName name="의" localSheetId="0" hidden="1">{#N/A,#N/A,FALSE,"운반시간"}</definedName>
    <definedName name="의" hidden="1">{#N/A,#N/A,FALSE,"운반시간"}</definedName>
    <definedName name="이가" localSheetId="0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동" hidden="1">{#N/A,#N/A,FALSE,"조골재"}</definedName>
    <definedName name="이릉" localSheetId="0" hidden="1">#REF!</definedName>
    <definedName name="이릉" localSheetId="14" hidden="1">#REF!</definedName>
    <definedName name="이릉" hidden="1">#REF!</definedName>
    <definedName name="이종훈" hidden="1">[15]전기!$A$4:$A$163</definedName>
    <definedName name="이차기계비" localSheetId="1">#REF!</definedName>
    <definedName name="이차심사" localSheetId="1">#REF!</definedName>
    <definedName name="이차여비" localSheetId="1">#REF!</definedName>
    <definedName name="이차현지검측" localSheetId="1">#REF!</definedName>
    <definedName name="인건비" localSheetId="1">#REF!</definedName>
    <definedName name="인구" localSheetId="1">#REF!</definedName>
    <definedName name="인구" localSheetId="4" hidden="1">#REF!</definedName>
    <definedName name="인력" localSheetId="1">#REF!</definedName>
    <definedName name="인력2" localSheetId="1">#REF!</definedName>
    <definedName name="인력3" localSheetId="1">#REF!</definedName>
    <definedName name="인력관리" localSheetId="1">#REF!</definedName>
    <definedName name="인력수" localSheetId="1">#REF!</definedName>
    <definedName name="인부" localSheetId="1">#REF!</definedName>
    <definedName name="인쇄량" localSheetId="1">#REF!</definedName>
    <definedName name="인쇄비" localSheetId="1">#REF!</definedName>
    <definedName name="인쇄수량" localSheetId="1">#REF!</definedName>
    <definedName name="인터넷" localSheetId="1">#REF!</definedName>
    <definedName name="인트라넷" localSheetId="1">#REF!</definedName>
    <definedName name="인트라넷서버" localSheetId="1">#REF!</definedName>
    <definedName name="인화" localSheetId="1">#REF!</definedName>
    <definedName name="일반부" hidden="1">{#N/A,#N/A,FALSE,"조골재"}</definedName>
    <definedName name="일위대가2" hidden="1">{#N/A,#N/A,TRUE,"손익보고"}</definedName>
    <definedName name="일위대가3" hidden="1">{#N/A,#N/A,TRUE,"손익보고"}</definedName>
    <definedName name="일위대가6" hidden="1">{#N/A,#N/A,TRUE,"손익보고"}</definedName>
    <definedName name="일차기계비" localSheetId="1">#REF!</definedName>
    <definedName name="일차심사" localSheetId="1">#REF!</definedName>
    <definedName name="일차여비" localSheetId="1">#REF!</definedName>
    <definedName name="일차현지검측" localSheetId="1">#REF!</definedName>
    <definedName name="일출력" localSheetId="1">#REF!</definedName>
    <definedName name="임대면적" localSheetId="1">#REF!</definedName>
    <definedName name="임대비" localSheetId="1">#REF!</definedName>
    <definedName name="입력노임" localSheetId="1">#REF!</definedName>
    <definedName name="입력레이어" localSheetId="1">#REF!</definedName>
    <definedName name="입력물수" localSheetId="1">#REF!</definedName>
    <definedName name="입력일수" localSheetId="1">#REF!</definedName>
    <definedName name="입력작업량" localSheetId="1">#REF!</definedName>
    <definedName name="입력지형계수" localSheetId="1">#REF!</definedName>
    <definedName name="잉크가격" localSheetId="1">#REF!</definedName>
    <definedName name="잉크단가" localSheetId="1">#REF!</definedName>
    <definedName name="ㅈㄱ" hidden="1">{#N/A,#N/A,FALSE,"조골재"}</definedName>
    <definedName name="ㅈㅈ" localSheetId="1">BlankMacro1</definedName>
    <definedName name="자재단가근거" localSheetId="14" hidden="1">#REF!</definedName>
    <definedName name="자재단가근거" hidden="1">#REF!</definedName>
    <definedName name="작업계수" localSheetId="1">#REF!</definedName>
    <definedName name="작업관리" localSheetId="1">#REF!</definedName>
    <definedName name="작업량증감계수" localSheetId="1">#REF!</definedName>
    <definedName name="재경비" hidden="1">{#N/A,#N/A,TRUE,"총괄"}</definedName>
    <definedName name="재구조화비율" localSheetId="1">#REF!</definedName>
    <definedName name="재단" localSheetId="1">#REF!</definedName>
    <definedName name="적용1" localSheetId="1">#REF!</definedName>
    <definedName name="적용2" localSheetId="1">#REF!</definedName>
    <definedName name="적용3" localSheetId="1">#REF!</definedName>
    <definedName name="적용4" localSheetId="1">#REF!</definedName>
    <definedName name="적용5" localSheetId="1">#REF!</definedName>
    <definedName name="전기산출" localSheetId="14" hidden="1">#REF!</definedName>
    <definedName name="전기산출" hidden="1">#REF!</definedName>
    <definedName name="전기산출내역" localSheetId="14" hidden="1">#REF!</definedName>
    <definedName name="전기산출내역" hidden="1">#REF!</definedName>
    <definedName name="전력구조일수" localSheetId="1">#REF!</definedName>
    <definedName name="전력재구조일수" localSheetId="1">#REF!</definedName>
    <definedName name="전력정위치작업일수" localSheetId="1">#REF!</definedName>
    <definedName name="전력조사연장" localSheetId="1">#REF!</definedName>
    <definedName name="전력탐사연장" localSheetId="1">#REF!</definedName>
    <definedName name="전문인력" localSheetId="1">#REF!</definedName>
    <definedName name="절사" localSheetId="1">#REF!</definedName>
    <definedName name="정리" localSheetId="1">#REF!</definedName>
    <definedName name="정보1급" localSheetId="1">#REF!</definedName>
    <definedName name="정보처리1급" localSheetId="1">#REF!</definedName>
    <definedName name="정비비" localSheetId="1">#REF!</definedName>
    <definedName name="정비사" localSheetId="1">#REF!</definedName>
    <definedName name="정위치시간당작업량" localSheetId="1">#REF!</definedName>
    <definedName name="정위치작업계수" localSheetId="1">#REF!</definedName>
    <definedName name="정위치작업량" localSheetId="1">#REF!</definedName>
    <definedName name="정위치작업일수" localSheetId="1">#REF!</definedName>
    <definedName name="정위치지형계수" localSheetId="1">#REF!</definedName>
    <definedName name="정위치편집작업증감계수" localSheetId="1">#REF!</definedName>
    <definedName name="정위치편집지형증감계수" localSheetId="1">#REF!</definedName>
    <definedName name="정위치편집축척별시간당작업량" localSheetId="1">#REF!</definedName>
    <definedName name="제6호표" localSheetId="1">BlankMacro1</definedName>
    <definedName name="제경비" localSheetId="1">#REF!</definedName>
    <definedName name="제경비율" localSheetId="1">#REF!</definedName>
    <definedName name="제조" localSheetId="1">#REF!</definedName>
    <definedName name="조" localSheetId="0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종사" localSheetId="1">#REF!</definedName>
    <definedName name="조효" localSheetId="0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0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줄눈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중급" localSheetId="1">#REF!</definedName>
    <definedName name="중급기능" localSheetId="1">#REF!</definedName>
    <definedName name="중급기능사" localSheetId="1">#REF!</definedName>
    <definedName name="중급기술자" localSheetId="1">#REF!</definedName>
    <definedName name="중급달" localSheetId="1">#REF!</definedName>
    <definedName name="중급엔지니어링" localSheetId="1">#REF!</definedName>
    <definedName name="중급여비" localSheetId="1">#REF!</definedName>
    <definedName name="중급지도제작" localSheetId="1">#REF!</definedName>
    <definedName name="중급측량" localSheetId="1">#REF!</definedName>
    <definedName name="중급항공사진" localSheetId="1">#REF!</definedName>
    <definedName name="중기" localSheetId="1">#REF!</definedName>
    <definedName name="중기달" localSheetId="1">#REF!</definedName>
    <definedName name="중능" localSheetId="1">#REF!</definedName>
    <definedName name="지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고능" localSheetId="1">#REF!</definedName>
    <definedName name="지도제작고급" localSheetId="1">#REF!</definedName>
    <definedName name="지도제작중급" localSheetId="1">#REF!</definedName>
    <definedName name="지도제작초급" localSheetId="1">#REF!</definedName>
    <definedName name="지리조사지형증감계수" localSheetId="1">#REF!</definedName>
    <definedName name="지리조사축척계수" localSheetId="1">#REF!</definedName>
    <definedName name="지역난방재구조일수" localSheetId="1">#REF!</definedName>
    <definedName name="지역난방재구조화비율" localSheetId="1">#REF!</definedName>
    <definedName name="지적도입력지형증감계수" localSheetId="1">#REF!</definedName>
    <definedName name="지적도입력축척계수" localSheetId="1">#REF!</definedName>
    <definedName name="지적입력지형계수" localSheetId="1">#REF!</definedName>
    <definedName name="지적입력축척계수" localSheetId="1">#REF!</definedName>
    <definedName name="지중능" localSheetId="1">#REF!</definedName>
    <definedName name="지초능" localSheetId="1">#REF!</definedName>
    <definedName name="지하시설물통합관리시스템" localSheetId="1">BlankMacro1</definedName>
    <definedName name="지형구조작업량" localSheetId="1">#REF!</definedName>
    <definedName name="지형구조지형계수" localSheetId="1">#REF!</definedName>
    <definedName name="지형증감계수" localSheetId="1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경비" localSheetId="1">#REF!</definedName>
    <definedName name="직접인건비" localSheetId="1">#REF!</definedName>
    <definedName name="ㅊ" hidden="1">{#N/A,#N/A,TRUE,"총괄"}</definedName>
    <definedName name="차수벽2.5수정" hidden="1">{#N/A,#N/A,FALSE,"배수1"}</definedName>
    <definedName name="차차" localSheetId="0" hidden="1">[3]조명시설!#REF!</definedName>
    <definedName name="차차" localSheetId="14" hidden="1">[3]조명시설!#REF!</definedName>
    <definedName name="차차" hidden="1">[3]조명시설!#REF!</definedName>
    <definedName name="철거공종집계" hidden="1">{#N/A,#N/A,FALSE,"골재소요량";#N/A,#N/A,FALSE,"골재소요량"}</definedName>
    <definedName name="철거총괄" hidden="1">{#N/A,#N/A,FALSE,"골재소요량";#N/A,#N/A,FALSE,"골재소요량"}</definedName>
    <definedName name="철근집계표" hidden="1">{#N/A,#N/A,FALSE,"단가표지"}</definedName>
    <definedName name="초급" localSheetId="1">[20]기계경비!#REF!</definedName>
    <definedName name="초급1" localSheetId="1">#REF!</definedName>
    <definedName name="초급기능" localSheetId="1">#REF!</definedName>
    <definedName name="초급기능사" localSheetId="1">#REF!</definedName>
    <definedName name="초급기술자" localSheetId="1">#REF!</definedName>
    <definedName name="초급달" localSheetId="1">#REF!</definedName>
    <definedName name="초급도화" localSheetId="1">#REF!</definedName>
    <definedName name="초급엔지니어링" localSheetId="1">#REF!</definedName>
    <definedName name="초급지도제작" localSheetId="1">#REF!</definedName>
    <definedName name="초급항공사진" localSheetId="1">#REF!</definedName>
    <definedName name="초기" localSheetId="1">#REF!</definedName>
    <definedName name="초기달" localSheetId="1">#REF!</definedName>
    <definedName name="초능" localSheetId="1">#REF!</definedName>
    <definedName name="총" localSheetId="1">BlankMacro1</definedName>
    <definedName name="총괄1" hidden="1">{"'단계별시설공사비'!$A$3:$K$51"}</definedName>
    <definedName name="총괄기계비" localSheetId="1">#REF!</definedName>
    <definedName name="총괄보완" localSheetId="1">#REF!</definedName>
    <definedName name="총괄사급" localSheetId="1">#REF!</definedName>
    <definedName name="총괄심사" localSheetId="1">#REF!</definedName>
    <definedName name="총괄여비" localSheetId="1">#REF!</definedName>
    <definedName name="총괄이급" localSheetId="1">#REF!</definedName>
    <definedName name="총괄일급" localSheetId="1">#REF!</definedName>
    <definedName name="총괄표" localSheetId="4" hidden="1">{#N/A,#N/A,TRUE,"총괄"}</definedName>
    <definedName name="총괄현지검측" localSheetId="1">#REF!</definedName>
    <definedName name="총비용" localSheetId="1">#REF!</definedName>
    <definedName name="총스텝수" localSheetId="1">#REF!</definedName>
    <definedName name="촬영기계경비" localSheetId="1">#REF!</definedName>
    <definedName name="촬영사" localSheetId="1">#REF!</definedName>
    <definedName name="추가SW인건비" localSheetId="1">#REF!</definedName>
    <definedName name="축척작업량" localSheetId="1">#REF!</definedName>
    <definedName name="측고기" localSheetId="1">#REF!</definedName>
    <definedName name="측량고급" localSheetId="1">#REF!</definedName>
    <definedName name="측량중급" localSheetId="1">#REF!</definedName>
    <definedName name="측량초급" localSheetId="1">#REF!</definedName>
    <definedName name="측부" localSheetId="1">#REF!</definedName>
    <definedName name="측중기" localSheetId="1">#REF!</definedName>
    <definedName name="측초기" localSheetId="1">#REF!</definedName>
    <definedName name="측특기" localSheetId="1">#REF!</definedName>
    <definedName name="칠곡" hidden="1">{#N/A,#N/A,TRUE,"손익보고"}</definedName>
    <definedName name="칠푼이" hidden="1">{#N/A,#N/A,FALSE,"2~8번"}</definedName>
    <definedName name="컨설팅비용" localSheetId="1">#REF!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공" localSheetId="1">#REF!</definedName>
    <definedName name="템_모듈1" localSheetId="1">BlankMacro1</definedName>
    <definedName name="템_모듈2" localSheetId="1">BlankMacro1</definedName>
    <definedName name="템_모듈3" localSheetId="1">BlankMacro1</definedName>
    <definedName name="템_모듈4" localSheetId="1">BlankMacro1</definedName>
    <definedName name="템_모듈5" localSheetId="1">BlankMacro1</definedName>
    <definedName name="템_모듈6" localSheetId="1">BlankMacro1</definedName>
    <definedName name="템프리트" localSheetId="1">BlankMacro1</definedName>
    <definedName name="템플리트모듈1" localSheetId="1">BlankMacro1</definedName>
    <definedName name="템플리트모듈120" localSheetId="1">BlankMacro1</definedName>
    <definedName name="템플리트모듈2" localSheetId="1">BlankMacro1</definedName>
    <definedName name="템플리트모듈220" localSheetId="1">BlankMacro1</definedName>
    <definedName name="템플리트모듈3" localSheetId="1">BlankMacro1</definedName>
    <definedName name="템플리트모듈4" localSheetId="1">BlankMacro1</definedName>
    <definedName name="템플리트모듈5" localSheetId="1">BlankMacro1</definedName>
    <definedName name="템플리트모듈6" localSheetId="1">BlankMacro1</definedName>
    <definedName name="템플리트모듈7" localSheetId="1">BlankMacro1</definedName>
    <definedName name="토공2차" hidden="1">{#N/A,#N/A,TRUE,"총괄"}</definedName>
    <definedName name="토공이수" localSheetId="14" hidden="1">#REF!</definedName>
    <definedName name="토공이수" hidden="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통괄" hidden="1">{"'단계별시설공사비'!$A$3:$K$51"}</definedName>
    <definedName name="통신구조일수" localSheetId="1">#REF!</definedName>
    <definedName name="통신전력재구조일수" localSheetId="1">#REF!</definedName>
    <definedName name="통신전력재구조화비율" localSheetId="1">#REF!</definedName>
    <definedName name="통신정위치작업일수" localSheetId="1">#REF!</definedName>
    <definedName name="통신조사연장" localSheetId="1">#REF!</definedName>
    <definedName name="통신탐사연장" localSheetId="1">#REF!</definedName>
    <definedName name="특급" localSheetId="1">#REF!</definedName>
    <definedName name="특급기술자" localSheetId="1">#REF!</definedName>
    <definedName name="특급달" localSheetId="1">#REF!</definedName>
    <definedName name="특급엔지니어링" localSheetId="1">#REF!</definedName>
    <definedName name="특기" localSheetId="1">#REF!</definedName>
    <definedName name="특별인부" localSheetId="1">#REF!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14" hidden="1">#REF!</definedName>
    <definedName name="파일" hidden="1">#REF!</definedName>
    <definedName name="판매" localSheetId="1">#REF!</definedName>
    <definedName name="팔" localSheetId="0" hidden="1">#REF!</definedName>
    <definedName name="팔" localSheetId="14" hidden="1">#REF!</definedName>
    <definedName name="팔" hidden="1">#REF!</definedName>
    <definedName name="페기갑지" localSheetId="14" hidden="1">#REF!</definedName>
    <definedName name="페기갑지" hidden="1">#REF!</definedName>
    <definedName name="페이지" localSheetId="0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평면" localSheetId="1">#REF!</definedName>
    <definedName name="평면부표" localSheetId="1">#REF!</definedName>
    <definedName name="평면작업계수" localSheetId="1">#REF!</definedName>
    <definedName name="평면작업량증감계수" localSheetId="1">#REF!</definedName>
    <definedName name="평면지형계수" localSheetId="1">#REF!</definedName>
    <definedName name="평면지형증감계수" localSheetId="1">#REF!</definedName>
    <definedName name="폐기" localSheetId="14" hidden="1">#REF!</definedName>
    <definedName name="폐기" hidden="1">#REF!</definedName>
    <definedName name="포설공" localSheetId="1">#REF!</definedName>
    <definedName name="포장공" localSheetId="1">#REF!</definedName>
    <definedName name="포장재" hidden="1">{#N/A,#N/A,FALSE,"골재소요량";#N/A,#N/A,FALSE,"골재소요량"}</definedName>
    <definedName name="포장재집계" hidden="1">{#N/A,#N/A,FALSE,"2~8번"}</definedName>
    <definedName name="표고작업량증감계수" localSheetId="1">#REF!</definedName>
    <definedName name="표고지형증감계수" localSheetId="1">#REF!</definedName>
    <definedName name="표오고지형증감계수" localSheetId="1">#REF!</definedName>
    <definedName name="표지" localSheetId="0" hidden="1">#REF!</definedName>
    <definedName name="풍전2" hidden="1">{#N/A,#N/A,TRUE,"손익보고"}</definedName>
    <definedName name="프로그램작성" localSheetId="1">#REF!</definedName>
    <definedName name="필지수" localSheetId="1">#REF!</definedName>
    <definedName name="ㅎ5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" localSheetId="1">BlankMacro1</definedName>
    <definedName name="하드웨어" localSheetId="1">#REF!</definedName>
    <definedName name="하서TMTC구매설치총괄" localSheetId="14" hidden="1">[1]노임단가!#REF!</definedName>
    <definedName name="하서TMTC구매설치총괄" hidden="1">[1]노임단가!#REF!</definedName>
    <definedName name="하수" localSheetId="1">BlankMacro1</definedName>
    <definedName name="하수SW" localSheetId="1">#REF!</definedName>
    <definedName name="하수구조일수" localSheetId="1">#REF!</definedName>
    <definedName name="하수소프트" localSheetId="1">#REF!</definedName>
    <definedName name="하수연장" localSheetId="1">#REF!</definedName>
    <definedName name="하수적용율" localSheetId="1">#REF!</definedName>
    <definedName name="하수조사율" localSheetId="1">#REF!</definedName>
    <definedName name="하수지형계수" localSheetId="1">#REF!</definedName>
    <definedName name="하수처리장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한" localSheetId="0" hidden="1">#REF!</definedName>
    <definedName name="한" localSheetId="14" hidden="1">#REF!</definedName>
    <definedName name="한" hidden="1">#REF!</definedName>
    <definedName name="한동" hidden="1">{#N/A,#N/A,FALSE,"단가표지"}</definedName>
    <definedName name="항공사진고급" localSheetId="1">#REF!</definedName>
    <definedName name="항공사진중급" localSheetId="1">#REF!</definedName>
    <definedName name="항공사진초급" localSheetId="1">#REF!</definedName>
    <definedName name="항공정비사" localSheetId="1">#REF!</definedName>
    <definedName name="항목1" localSheetId="1">#REF!</definedName>
    <definedName name="항목2" localSheetId="1">#REF!</definedName>
    <definedName name="항목3" localSheetId="1">#REF!</definedName>
    <definedName name="항목4" localSheetId="1">#REF!</definedName>
    <definedName name="항목5" localSheetId="1">#REF!</definedName>
    <definedName name="항법사" localSheetId="1">#REF!</definedName>
    <definedName name="해석" localSheetId="1">BlankMacro1</definedName>
    <definedName name="현장지원" localSheetId="1">#REF!</definedName>
    <definedName name="형태계수" localSheetId="1">#REF!</definedName>
    <definedName name="형태별보정계수" localSheetId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활석공" localSheetId="1">#REF!</definedName>
    <definedName name="효석" localSheetId="0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ㅏㅏ" localSheetId="14" hidden="1">#REF!</definedName>
    <definedName name="ㅏㅏ" hidden="1">#REF!</definedName>
    <definedName name="ㅏㅏㅏㅏ" localSheetId="1">BlankMacro1</definedName>
    <definedName name="ㅑㅑㅑㅑ" localSheetId="1">BlankMacro1</definedName>
    <definedName name="ㅓ7" hidden="1">{#N/A,#N/A,FALSE,"단가표지"}</definedName>
    <definedName name="ㅔ갸ㅜㅅ" localSheetId="1">#REF!</definedName>
    <definedName name="ㅗㅓ" hidden="1">{"'제조(순번)'!$A$386:$A$387","'제조(순번)'!$A$1:$H$399"}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 hidden="1">[9]수량산출!$A$1:$A$8561</definedName>
    <definedName name="ㅜ" localSheetId="0" hidden="1">[14]수량산출!#REF!</definedName>
    <definedName name="ㅜ" localSheetId="14" hidden="1">[11]수량산출!#REF!</definedName>
    <definedName name="ㅜ" hidden="1">[11]수량산출!#REF!</definedName>
    <definedName name="ㅠ" localSheetId="1">BlankMacro1</definedName>
    <definedName name="ㅠ뮤ㅐ" localSheetId="14" hidden="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ㅡㅡ" localSheetId="1">BlankMacro1</definedName>
    <definedName name="ㅣ" localSheetId="0" hidden="1">[17]조명시설!#REF!</definedName>
    <definedName name="ㅣ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ㅏㅓ" hidden="1">{#N/A,#N/A,FALSE,"운반시간"}</definedName>
    <definedName name="ㅣㅣㅣ" localSheetId="0" hidden="1">[17]조명시설!#REF!</definedName>
    <definedName name="ㅣㅣㅣㅣ" localSheetId="14" hidden="1">[17]조명시설!#REF!</definedName>
    <definedName name="ㅣㅣㅣㅣ" hidden="1">[17]조명시설!#REF!</definedName>
    <definedName name="ㅣㅣㅣㅣㅣ" localSheetId="14" hidden="1">[17]조명시설!#REF!</definedName>
    <definedName name="ㅣㅣㅣㅣㅣ" hidden="1">[17]조명시설!#REF!</definedName>
    <definedName name="ㅣㅣㅣㅣㅣㅣ" localSheetId="14" hidden="1">[17]조명시설!#REF!</definedName>
    <definedName name="ㅣㅣㅣㅣㅣㅣ" hidden="1">[17]조명시설!#REF!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" i="75" l="1"/>
  <c r="F25" i="100" l="1"/>
  <c r="F26" i="100" s="1"/>
  <c r="F30" i="100" s="1"/>
  <c r="F31" i="100" s="1"/>
  <c r="F32" i="100" s="1"/>
  <c r="F33" i="100" s="1"/>
  <c r="C37" i="95" l="1"/>
  <c r="J172" i="89" l="1"/>
  <c r="AG184" i="89" s="1"/>
  <c r="J133" i="89"/>
  <c r="J90" i="89"/>
  <c r="AG102" i="89" s="1"/>
  <c r="J53" i="89"/>
  <c r="J10" i="89"/>
  <c r="K39" i="95"/>
  <c r="L39" i="95" s="1"/>
  <c r="K38" i="95"/>
  <c r="L38" i="95" s="1"/>
  <c r="K37" i="95"/>
  <c r="L37" i="95" s="1"/>
  <c r="K36" i="95"/>
  <c r="L36" i="95" s="1"/>
  <c r="K35" i="95"/>
  <c r="L35" i="95" s="1"/>
  <c r="L7" i="97"/>
  <c r="K7" i="97"/>
  <c r="J7" i="97" s="1"/>
  <c r="E7" i="97"/>
  <c r="M6" i="97"/>
  <c r="L6" i="97"/>
  <c r="K6" i="97"/>
  <c r="J6" i="97"/>
  <c r="E6" i="97"/>
  <c r="L5" i="97"/>
  <c r="K5" i="97"/>
  <c r="J5" i="97"/>
  <c r="E5" i="97"/>
  <c r="I39" i="95"/>
  <c r="J39" i="95" s="1"/>
  <c r="G39" i="95"/>
  <c r="H39" i="95" s="1"/>
  <c r="I38" i="95"/>
  <c r="J38" i="95" s="1"/>
  <c r="G38" i="95"/>
  <c r="I37" i="95"/>
  <c r="J37" i="95" s="1"/>
  <c r="G37" i="95"/>
  <c r="H37" i="95" s="1"/>
  <c r="I36" i="95"/>
  <c r="G36" i="95"/>
  <c r="H36" i="95" s="1"/>
  <c r="I35" i="95"/>
  <c r="G35" i="95"/>
  <c r="E34" i="95"/>
  <c r="I9" i="95"/>
  <c r="J9" i="95" s="1"/>
  <c r="G9" i="95"/>
  <c r="H9" i="95" s="1"/>
  <c r="I8" i="95"/>
  <c r="J8" i="95" s="1"/>
  <c r="G8" i="95"/>
  <c r="H8" i="95" s="1"/>
  <c r="I7" i="95"/>
  <c r="G7" i="95"/>
  <c r="I6" i="95"/>
  <c r="G6" i="95"/>
  <c r="I5" i="95"/>
  <c r="G5" i="95"/>
  <c r="E4" i="95"/>
  <c r="R5" i="94"/>
  <c r="L5" i="93"/>
  <c r="F13" i="92"/>
  <c r="D13" i="92"/>
  <c r="I13" i="92" s="1"/>
  <c r="F9" i="92"/>
  <c r="D9" i="92"/>
  <c r="M9" i="92" s="1"/>
  <c r="M8" i="92"/>
  <c r="J8" i="92"/>
  <c r="K8" i="92" s="1"/>
  <c r="I8" i="92"/>
  <c r="M7" i="92"/>
  <c r="K7" i="92"/>
  <c r="M6" i="92"/>
  <c r="K6" i="92"/>
  <c r="H6" i="92"/>
  <c r="I6" i="92" s="1"/>
  <c r="H6" i="91"/>
  <c r="G6" i="91"/>
  <c r="F6" i="91"/>
  <c r="H5" i="91"/>
  <c r="G5" i="91"/>
  <c r="F5" i="91"/>
  <c r="W198" i="89"/>
  <c r="N198" i="89"/>
  <c r="L196" i="89"/>
  <c r="L194" i="89"/>
  <c r="L192" i="89"/>
  <c r="AI186" i="89"/>
  <c r="W186" i="89"/>
  <c r="K186" i="89"/>
  <c r="AB184" i="89"/>
  <c r="W184" i="89"/>
  <c r="Q184" i="89"/>
  <c r="W182" i="89"/>
  <c r="P180" i="89"/>
  <c r="V178" i="89"/>
  <c r="O178" i="89"/>
  <c r="J178" i="89"/>
  <c r="AC176" i="89"/>
  <c r="L176" i="89"/>
  <c r="AH174" i="89"/>
  <c r="AD174" i="89"/>
  <c r="T174" i="89"/>
  <c r="J174" i="89"/>
  <c r="CX168" i="89"/>
  <c r="W159" i="89"/>
  <c r="N159" i="89"/>
  <c r="L157" i="89"/>
  <c r="L155" i="89"/>
  <c r="L153" i="89"/>
  <c r="AI147" i="89"/>
  <c r="W147" i="89"/>
  <c r="K147" i="89"/>
  <c r="AB145" i="89"/>
  <c r="W145" i="89"/>
  <c r="Q145" i="89"/>
  <c r="W143" i="89"/>
  <c r="P141" i="89"/>
  <c r="V139" i="89"/>
  <c r="O139" i="89"/>
  <c r="J139" i="89"/>
  <c r="AC137" i="89"/>
  <c r="L137" i="89"/>
  <c r="AI135" i="89"/>
  <c r="AE135" i="89"/>
  <c r="U135" i="89"/>
  <c r="J135" i="89"/>
  <c r="CX129" i="89"/>
  <c r="W120" i="89"/>
  <c r="N120" i="89"/>
  <c r="L118" i="89"/>
  <c r="L116" i="89"/>
  <c r="L114" i="89"/>
  <c r="AI104" i="89"/>
  <c r="W104" i="89"/>
  <c r="K104" i="89"/>
  <c r="AB102" i="89"/>
  <c r="W102" i="89"/>
  <c r="Q102" i="89"/>
  <c r="W100" i="89"/>
  <c r="P98" i="89"/>
  <c r="U96" i="89"/>
  <c r="O96" i="89"/>
  <c r="J96" i="89"/>
  <c r="AC94" i="89"/>
  <c r="L94" i="89"/>
  <c r="AI92" i="89"/>
  <c r="AE92" i="89"/>
  <c r="AP92" i="89" s="1"/>
  <c r="U92" i="89"/>
  <c r="J92" i="89"/>
  <c r="CX86" i="89"/>
  <c r="W77" i="89"/>
  <c r="N77" i="89"/>
  <c r="L75" i="89"/>
  <c r="L73" i="89"/>
  <c r="L71" i="89"/>
  <c r="AI67" i="89"/>
  <c r="W67" i="89"/>
  <c r="K67" i="89"/>
  <c r="AB65" i="89"/>
  <c r="W65" i="89"/>
  <c r="Q65" i="89"/>
  <c r="V61" i="89"/>
  <c r="O61" i="89"/>
  <c r="J61" i="89"/>
  <c r="P59" i="89"/>
  <c r="AC57" i="89"/>
  <c r="L57" i="89"/>
  <c r="AH55" i="89"/>
  <c r="AD55" i="89"/>
  <c r="AO55" i="89" s="1"/>
  <c r="T55" i="89"/>
  <c r="J55" i="89"/>
  <c r="CX49" i="89"/>
  <c r="W40" i="89"/>
  <c r="N40" i="89"/>
  <c r="L38" i="89"/>
  <c r="L36" i="89"/>
  <c r="L34" i="89"/>
  <c r="AI24" i="89"/>
  <c r="W24" i="89"/>
  <c r="K24" i="89"/>
  <c r="AB22" i="89"/>
  <c r="W22" i="89"/>
  <c r="Q22" i="89"/>
  <c r="W20" i="89"/>
  <c r="P18" i="89"/>
  <c r="V16" i="89"/>
  <c r="O16" i="89"/>
  <c r="J16" i="89"/>
  <c r="AB16" i="89" s="1"/>
  <c r="AC14" i="89"/>
  <c r="L14" i="89"/>
  <c r="AI12" i="89"/>
  <c r="AE12" i="89"/>
  <c r="AP12" i="89" s="1"/>
  <c r="U12" i="89"/>
  <c r="J12" i="89"/>
  <c r="G9" i="87"/>
  <c r="F9" i="87"/>
  <c r="G8" i="87"/>
  <c r="F8" i="87"/>
  <c r="G7" i="87"/>
  <c r="F7" i="87"/>
  <c r="G6" i="87"/>
  <c r="F6" i="87"/>
  <c r="G5" i="87"/>
  <c r="F5" i="87"/>
  <c r="AP135" i="89" l="1"/>
  <c r="AO174" i="89"/>
  <c r="AC178" i="89"/>
  <c r="AA180" i="89" s="1"/>
  <c r="AC139" i="89"/>
  <c r="AA141" i="89" s="1"/>
  <c r="AA96" i="89"/>
  <c r="AA98" i="89" s="1"/>
  <c r="AC61" i="89"/>
  <c r="AA18" i="89"/>
  <c r="E37" i="95"/>
  <c r="E6" i="91"/>
  <c r="AG145" i="89"/>
  <c r="AG65" i="89"/>
  <c r="AG22" i="89"/>
  <c r="F37" i="95"/>
  <c r="J36" i="95"/>
  <c r="F36" i="95" s="1"/>
  <c r="H35" i="95"/>
  <c r="J35" i="95"/>
  <c r="E38" i="95"/>
  <c r="E35" i="95"/>
  <c r="E39" i="95"/>
  <c r="F39" i="95"/>
  <c r="H38" i="95"/>
  <c r="F38" i="95" s="1"/>
  <c r="E36" i="95"/>
  <c r="F8" i="92"/>
  <c r="F6" i="92"/>
  <c r="M10" i="92"/>
  <c r="G8" i="92"/>
  <c r="I14" i="92"/>
  <c r="G6" i="92"/>
  <c r="H7" i="92"/>
  <c r="M13" i="92"/>
  <c r="M14" i="92" s="1"/>
  <c r="K13" i="92"/>
  <c r="K14" i="92" s="1"/>
  <c r="I9" i="92"/>
  <c r="K9" i="92"/>
  <c r="K10" i="92" s="1"/>
  <c r="E5" i="91"/>
  <c r="AH182" i="89"/>
  <c r="AJ188" i="89" s="1"/>
  <c r="AI192" i="89" s="1"/>
  <c r="AH100" i="89"/>
  <c r="AJ110" i="89" s="1"/>
  <c r="AI114" i="89" s="1"/>
  <c r="S63" i="89"/>
  <c r="AH143" i="89"/>
  <c r="AH20" i="89"/>
  <c r="I10" i="75"/>
  <c r="I14" i="75" s="1"/>
  <c r="H10" i="75"/>
  <c r="G10" i="75"/>
  <c r="F10" i="75"/>
  <c r="E10" i="75"/>
  <c r="D10" i="75"/>
  <c r="D14" i="75" s="1"/>
  <c r="H14" i="75"/>
  <c r="G14" i="75"/>
  <c r="F14" i="75"/>
  <c r="E8" i="75"/>
  <c r="E14" i="75" s="1"/>
  <c r="D8" i="75"/>
  <c r="G6" i="75"/>
  <c r="F6" i="75"/>
  <c r="E6" i="75"/>
  <c r="D6" i="75"/>
  <c r="I13" i="75"/>
  <c r="H13" i="75"/>
  <c r="G13" i="75"/>
  <c r="F13" i="75"/>
  <c r="E13" i="75"/>
  <c r="D13" i="75"/>
  <c r="C7" i="75"/>
  <c r="C6" i="95" s="1"/>
  <c r="H6" i="95" s="1"/>
  <c r="C8" i="75" l="1"/>
  <c r="J6" i="95"/>
  <c r="L34" i="95"/>
  <c r="J34" i="95"/>
  <c r="F35" i="95"/>
  <c r="AJ149" i="89"/>
  <c r="AH151" i="89" s="1"/>
  <c r="AJ69" i="89"/>
  <c r="AI71" i="89" s="1"/>
  <c r="Y73" i="89" s="1"/>
  <c r="CY73" i="89" s="1"/>
  <c r="AJ30" i="89"/>
  <c r="AI34" i="89" s="1"/>
  <c r="AI40" i="89" s="1"/>
  <c r="DA40" i="89" s="1"/>
  <c r="DA44" i="89" s="1"/>
  <c r="H34" i="95"/>
  <c r="G9" i="92"/>
  <c r="I7" i="92"/>
  <c r="F7" i="92"/>
  <c r="G14" i="92"/>
  <c r="G13" i="92"/>
  <c r="Y196" i="89"/>
  <c r="CZ196" i="89" s="1"/>
  <c r="AI198" i="89"/>
  <c r="DA198" i="89" s="1"/>
  <c r="Y194" i="89"/>
  <c r="CY194" i="89" s="1"/>
  <c r="AI120" i="89"/>
  <c r="DA120" i="89" s="1"/>
  <c r="Y118" i="89"/>
  <c r="CZ118" i="89" s="1"/>
  <c r="AH112" i="89"/>
  <c r="AD116" i="89" s="1"/>
  <c r="CY116" i="89" s="1"/>
  <c r="AH190" i="89"/>
  <c r="F34" i="95" l="1"/>
  <c r="AI153" i="89"/>
  <c r="AI159" i="89" s="1"/>
  <c r="DA159" i="89" s="1"/>
  <c r="AI77" i="89"/>
  <c r="DA77" i="89" s="1"/>
  <c r="DA81" i="89" s="1"/>
  <c r="Y75" i="89"/>
  <c r="CZ75" i="89" s="1"/>
  <c r="CZ81" i="89" s="1"/>
  <c r="CX40" i="89"/>
  <c r="Y38" i="89"/>
  <c r="CZ38" i="89" s="1"/>
  <c r="CX38" i="89" s="1"/>
  <c r="AH32" i="89"/>
  <c r="AD36" i="89" s="1"/>
  <c r="CY36" i="89" s="1"/>
  <c r="G7" i="92"/>
  <c r="I10" i="92"/>
  <c r="G10" i="92" s="1"/>
  <c r="CY124" i="89"/>
  <c r="CX116" i="89"/>
  <c r="CX118" i="89"/>
  <c r="CZ124" i="89"/>
  <c r="CY81" i="89"/>
  <c r="CX73" i="89"/>
  <c r="CZ202" i="89"/>
  <c r="CX196" i="89"/>
  <c r="DA202" i="89"/>
  <c r="CX198" i="89"/>
  <c r="CX194" i="89"/>
  <c r="CY202" i="89"/>
  <c r="CX120" i="89"/>
  <c r="DA124" i="89"/>
  <c r="F29" i="96" l="1"/>
  <c r="G29" i="100"/>
  <c r="Y157" i="89"/>
  <c r="CZ157" i="89" s="1"/>
  <c r="CZ163" i="89" s="1"/>
  <c r="Y155" i="89"/>
  <c r="CY155" i="89" s="1"/>
  <c r="CX155" i="89" s="1"/>
  <c r="CX77" i="89"/>
  <c r="CX75" i="89"/>
  <c r="CX36" i="89"/>
  <c r="CY44" i="89"/>
  <c r="CZ44" i="89"/>
  <c r="DA83" i="89"/>
  <c r="CX81" i="89"/>
  <c r="CX124" i="89"/>
  <c r="DA126" i="89"/>
  <c r="DA163" i="89"/>
  <c r="CX159" i="89"/>
  <c r="DA204" i="89"/>
  <c r="CX202" i="89"/>
  <c r="CX83" i="89" l="1"/>
  <c r="H6" i="87"/>
  <c r="CX126" i="89"/>
  <c r="H7" i="87"/>
  <c r="CX44" i="89"/>
  <c r="CX204" i="89"/>
  <c r="H9" i="87"/>
  <c r="CY163" i="89"/>
  <c r="DA165" i="89" s="1"/>
  <c r="CX157" i="89"/>
  <c r="DA46" i="89"/>
  <c r="C12" i="75"/>
  <c r="C14" i="75"/>
  <c r="C13" i="75"/>
  <c r="C11" i="75"/>
  <c r="C10" i="75"/>
  <c r="C9" i="75"/>
  <c r="C7" i="95" s="1"/>
  <c r="C6" i="75"/>
  <c r="C5" i="75"/>
  <c r="C5" i="95" s="1"/>
  <c r="J5" i="95" l="1"/>
  <c r="J4" i="95" s="1"/>
  <c r="H5" i="95"/>
  <c r="H4" i="95" s="1"/>
  <c r="J7" i="95"/>
  <c r="H7" i="95"/>
  <c r="CX46" i="89"/>
  <c r="H5" i="87"/>
  <c r="CX165" i="89"/>
  <c r="H8" i="87"/>
  <c r="K6" i="95"/>
  <c r="E6" i="87"/>
  <c r="K9" i="95"/>
  <c r="E9" i="87"/>
  <c r="K7" i="95"/>
  <c r="E7" i="87"/>
  <c r="CX163" i="89"/>
  <c r="E6" i="95" l="1"/>
  <c r="L6" i="95"/>
  <c r="F6" i="95" s="1"/>
  <c r="L7" i="95"/>
  <c r="F7" i="95" s="1"/>
  <c r="E7" i="95"/>
  <c r="E5" i="87"/>
  <c r="K5" i="95"/>
  <c r="E9" i="95"/>
  <c r="L9" i="95"/>
  <c r="F9" i="95" s="1"/>
  <c r="E8" i="87"/>
  <c r="K8" i="95"/>
  <c r="G8" i="69"/>
  <c r="G9" i="69"/>
  <c r="C12" i="69"/>
  <c r="C11" i="69"/>
  <c r="C10" i="69"/>
  <c r="E8" i="95" l="1"/>
  <c r="L8" i="95"/>
  <c r="F8" i="95" s="1"/>
  <c r="L5" i="95"/>
  <c r="E5" i="95"/>
  <c r="K11" i="69"/>
  <c r="E11" i="69" s="1"/>
  <c r="L4" i="95" l="1"/>
  <c r="F4" i="95" s="1"/>
  <c r="F5" i="95"/>
  <c r="K12" i="69"/>
  <c r="E12" i="69" s="1"/>
  <c r="F10" i="96" l="1"/>
  <c r="F25" i="96" s="1"/>
  <c r="F26" i="96" s="1"/>
  <c r="F30" i="96" s="1"/>
  <c r="F31" i="96" s="1"/>
  <c r="M17" i="74" s="1"/>
  <c r="D17" i="74" s="1"/>
  <c r="G10" i="100"/>
  <c r="K10" i="69"/>
  <c r="E10" i="69" s="1"/>
  <c r="M16" i="74" l="1"/>
  <c r="D16" i="74" s="1"/>
  <c r="G25" i="100"/>
  <c r="H10" i="100"/>
  <c r="F32" i="96"/>
  <c r="G26" i="100" l="1"/>
  <c r="H25" i="100"/>
  <c r="F33" i="96"/>
  <c r="M15" i="74"/>
  <c r="D15" i="74" s="1"/>
  <c r="H26" i="100" l="1"/>
  <c r="G30" i="100"/>
  <c r="G31" i="100" l="1"/>
  <c r="H31" i="100" s="1"/>
  <c r="H30" i="100"/>
  <c r="G32" i="100"/>
  <c r="G33" i="100" l="1"/>
  <c r="H33" i="100" s="1"/>
  <c r="H32" i="100"/>
</calcChain>
</file>

<file path=xl/sharedStrings.xml><?xml version="1.0" encoding="utf-8"?>
<sst xmlns="http://schemas.openxmlformats.org/spreadsheetml/2006/main" count="1204" uniqueCount="281">
  <si>
    <t xml:space="preserve">○ 용  역  개  요 </t>
    <phoneticPr fontId="3" type="noConversion"/>
  </si>
  <si>
    <t>담
당
자</t>
    <phoneticPr fontId="3" type="noConversion"/>
  </si>
  <si>
    <t>과
장</t>
    <phoneticPr fontId="3" type="noConversion"/>
  </si>
  <si>
    <t>부
장</t>
    <phoneticPr fontId="3" type="noConversion"/>
  </si>
  <si>
    <t>본
부
장</t>
    <phoneticPr fontId="3" type="noConversion"/>
  </si>
  <si>
    <t>설  계  내  역  서</t>
    <phoneticPr fontId="49" type="noConversion"/>
  </si>
  <si>
    <t>제주특별자치도
[상하수도본부]</t>
    <phoneticPr fontId="3" type="noConversion"/>
  </si>
  <si>
    <t>공사이행보증수수료</t>
    <phoneticPr fontId="3" type="noConversion"/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</si>
  <si>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</si>
  <si>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</si>
  <si>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</si>
  <si>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</si>
  <si>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</si>
  <si>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</si>
  <si>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</si>
  <si>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</si>
  <si>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단 가</t>
  </si>
  <si>
    <t>단위</t>
    <phoneticPr fontId="3" type="noConversion"/>
  </si>
  <si>
    <t>계</t>
    <phoneticPr fontId="3" type="noConversion"/>
  </si>
  <si>
    <t>폐아스콘류</t>
    <phoneticPr fontId="50" type="noConversion"/>
  </si>
  <si>
    <t>TON</t>
    <phoneticPr fontId="50" type="noConversion"/>
  </si>
  <si>
    <t>폐콘크리트류</t>
    <phoneticPr fontId="50" type="noConversion"/>
  </si>
  <si>
    <t>도두하수처리구역 하수관로 정비사업 폐기물처리용역(용담3공구)</t>
    <phoneticPr fontId="49" type="noConversion"/>
  </si>
  <si>
    <t>2021년       월       일</t>
    <phoneticPr fontId="3" type="noConversion"/>
  </si>
  <si>
    <t>과 장</t>
    <phoneticPr fontId="3" type="noConversion"/>
  </si>
  <si>
    <t>부 장</t>
    <phoneticPr fontId="3" type="noConversion"/>
  </si>
  <si>
    <t>본부장</t>
    <phoneticPr fontId="3" type="noConversion"/>
  </si>
  <si>
    <t>규     격</t>
    <phoneticPr fontId="3" type="noConversion"/>
  </si>
  <si>
    <t>도두
차집관로</t>
    <phoneticPr fontId="3" type="noConversion"/>
  </si>
  <si>
    <t>도리
차집관로</t>
    <phoneticPr fontId="3" type="noConversion"/>
  </si>
  <si>
    <t>도두
중계펌프장</t>
    <phoneticPr fontId="3" type="noConversion"/>
  </si>
  <si>
    <t>접합정</t>
    <phoneticPr fontId="3" type="noConversion"/>
  </si>
  <si>
    <t>공통공사</t>
    <phoneticPr fontId="3" type="noConversion"/>
  </si>
  <si>
    <t>비  고</t>
    <phoneticPr fontId="3" type="noConversion"/>
  </si>
  <si>
    <t>폐아스콘</t>
    <phoneticPr fontId="3" type="noConversion"/>
  </si>
  <si>
    <t>M3</t>
    <phoneticPr fontId="3" type="noConversion"/>
  </si>
  <si>
    <t>TON</t>
    <phoneticPr fontId="3" type="noConversion"/>
  </si>
  <si>
    <t>폐콘크리트
(무근)</t>
    <phoneticPr fontId="3" type="noConversion"/>
  </si>
  <si>
    <t>폐콘크리트
(철근)</t>
    <phoneticPr fontId="3" type="noConversion"/>
  </si>
  <si>
    <t>합 계</t>
    <phoneticPr fontId="3" type="noConversion"/>
  </si>
  <si>
    <t>2026년</t>
    <phoneticPr fontId="3" type="noConversion"/>
  </si>
  <si>
    <t>우선시공분</t>
    <phoneticPr fontId="3" type="noConversion"/>
  </si>
  <si>
    <t xml:space="preserve"> ○ 용 역 개 요 </t>
    <phoneticPr fontId="50" type="noConversion"/>
  </si>
  <si>
    <t xml:space="preserve"> ○ 용 역 위 치 : 제주시 도두동 일원</t>
    <phoneticPr fontId="50" type="noConversion"/>
  </si>
  <si>
    <t>폐아스콘
(절삭)</t>
    <phoneticPr fontId="3" type="noConversion"/>
  </si>
  <si>
    <t>담당자</t>
    <phoneticPr fontId="3" type="noConversion"/>
  </si>
  <si>
    <t xml:space="preserve">    · 폐아스콘(파취)</t>
    <phoneticPr fontId="3" type="noConversion"/>
  </si>
  <si>
    <t xml:space="preserve">    · 폐아스콘(절삭)</t>
    <phoneticPr fontId="3" type="noConversion"/>
  </si>
  <si>
    <t xml:space="preserve">◎ 총 용 역 비 </t>
    <phoneticPr fontId="3" type="noConversion"/>
  </si>
  <si>
    <t xml:space="preserve">◎ 공 급 가 액 </t>
    <phoneticPr fontId="3" type="noConversion"/>
  </si>
  <si>
    <t xml:space="preserve">◎ 부가가치세 </t>
    <phoneticPr fontId="3" type="noConversion"/>
  </si>
  <si>
    <t>구분</t>
    <phoneticPr fontId="3" type="noConversion"/>
  </si>
  <si>
    <t>계</t>
  </si>
  <si>
    <t>㎥</t>
  </si>
  <si>
    <t>Ton</t>
  </si>
  <si>
    <t>수  량  산  출  서</t>
    <phoneticPr fontId="3" type="noConversion"/>
  </si>
  <si>
    <t>단위중량 2.35ton/m3</t>
    <phoneticPr fontId="62" type="noConversion"/>
  </si>
  <si>
    <t>단 가 산 출  목 록 표</t>
  </si>
  <si>
    <t>A</t>
  </si>
  <si>
    <t>공    종</t>
  </si>
  <si>
    <t>규  격</t>
  </si>
  <si>
    <t>수 량</t>
  </si>
  <si>
    <t>비  고</t>
  </si>
  <si>
    <t>폐기물운반(아스콘굴착)</t>
  </si>
  <si>
    <t>현장→중간처리업체</t>
  </si>
  <si>
    <t>산근  1호표</t>
  </si>
  <si>
    <t>폐기물운반(아스콘절삭)</t>
  </si>
  <si>
    <t>산근  2호표</t>
  </si>
  <si>
    <t>폐기물운반(콘크리트)</t>
  </si>
  <si>
    <t>산근  3호표</t>
  </si>
  <si>
    <t>폐기물운반(건설폐재류)</t>
  </si>
  <si>
    <t>산근  4호표</t>
  </si>
  <si>
    <t>폐기물운반(혼합폐기물)</t>
  </si>
  <si>
    <t>산근  5호표</t>
  </si>
  <si>
    <t>산      출      근      거</t>
  </si>
  <si>
    <t>합  계</t>
  </si>
  <si>
    <t>재료비</t>
  </si>
  <si>
    <t>노무비</t>
  </si>
  <si>
    <t>경  비</t>
  </si>
  <si>
    <t>DA</t>
  </si>
  <si>
    <t>산근   1 호표 ：폐기물운반(아스콘굴착) (현장→중간처리업체) ㎥ 당</t>
  </si>
  <si>
    <t>:S-SCRAP-0010</t>
  </si>
  <si>
    <t>"◈ 폐기물운반(아스콘굴착) 현장→중간처리업체 ; ㎥당"&amp;C_&amp;C_ "1. 운반 (덤프트럭 24ton) "&amp;C_&amp;C_    L = 15.0"km"&amp;C_&amp;C_    K = 0.55, E = 0.9, f = 1/1.50 =&amp;C_&amp;C_    Cms = 18"sec", Es = 0.45&amp;C_&amp;C_    q = 24 / 2.35 * 1.5 = "㎥"&amp;C_&amp;C_    N = q / (0.7 * K) = "회"      &amp;C_&amp;C_    t1 = Cms * N / (60 * Es) =&amp;C_&amp;C_    t2 = (?L * 2) / 35 * 60 = "min"&amp;C_&amp;C_    t3 = 0.80, t4 = 0.15, t5 = 0.50"(자동덮게시설)"&amp;C_&amp;C_    "건설표준품셈 8-1-3 7.운반기계의 유류 산정에 따라 적사시간이"&amp;C_&amp;C_    "10분을 초과할 경우 주행거리에 해당하는 유류만 계상"&amp;C_&amp;C_    Cm = t1 + t2 + t3 + t4 + t5 = "min"&amp;C_&amp;C_    T0 = (t2 + t3 + t4) / Cm =&amp;C_&amp;C_    Q = (60 * q * f * E) / Cm = "㎥/hr"&amp;C_&amp;C_    "재 료 비:"[D0602-0240] / Q * T0 =&amp;C_&amp;C_    "노 무 비:"[D0602-0240] / Q = &amp;C_&amp;C_    "경    비:"([D0602-0240]+[D0610-0240]) / Q = &amp;C_&amp;C_    /-&amp;C_&amp;C_    ++&gt;</t>
  </si>
  <si>
    <t>◈ 폐기물운반(아스콘굴착) 현장→중간처리업체 ; ㎥당</t>
  </si>
  <si>
    <t xml:space="preserve"> 1. 운반 (덤프트럭 24ton)</t>
  </si>
  <si>
    <t>L</t>
  </si>
  <si>
    <t>=</t>
  </si>
  <si>
    <t>km</t>
  </si>
  <si>
    <t>K</t>
  </si>
  <si>
    <t>,</t>
  </si>
  <si>
    <t>E</t>
  </si>
  <si>
    <t>f</t>
  </si>
  <si>
    <t>/</t>
  </si>
  <si>
    <t>Cms</t>
  </si>
  <si>
    <t>sec</t>
  </si>
  <si>
    <t>Es</t>
  </si>
  <si>
    <t>q</t>
  </si>
  <si>
    <t>*</t>
  </si>
  <si>
    <t>N</t>
  </si>
  <si>
    <t>(</t>
  </si>
  <si>
    <t>K)</t>
  </si>
  <si>
    <t>회</t>
  </si>
  <si>
    <t>t1</t>
  </si>
  <si>
    <t>Es)</t>
  </si>
  <si>
    <t>t2</t>
  </si>
  <si>
    <t>)</t>
  </si>
  <si>
    <t>min</t>
  </si>
  <si>
    <t>t3</t>
  </si>
  <si>
    <t>t4</t>
  </si>
  <si>
    <t>t5</t>
  </si>
  <si>
    <t>(자동덮게시설)</t>
  </si>
  <si>
    <t xml:space="preserve">    건설표준품셈 8-1-3 7.운반기계의 유류 산정에 따라 적사시간이</t>
  </si>
  <si>
    <t xml:space="preserve">    10분을 초과할 경우 주행거리에 해당하는 유류만 계상</t>
  </si>
  <si>
    <t>Cm</t>
  </si>
  <si>
    <t>+</t>
  </si>
  <si>
    <t>T0</t>
  </si>
  <si>
    <t>(t2</t>
  </si>
  <si>
    <t>Q</t>
  </si>
  <si>
    <t>E)</t>
  </si>
  <si>
    <t>㎥/hr</t>
  </si>
  <si>
    <t>D0602-0240</t>
  </si>
  <si>
    <t>D0610-0240</t>
  </si>
  <si>
    <t xml:space="preserve">   ------------------------------------------------------------</t>
  </si>
  <si>
    <t>합</t>
  </si>
  <si>
    <t xml:space="preserve">      계</t>
  </si>
  <si>
    <t>산근   2 호표 ：폐기물운반(아스콘절삭) (현장→중간처리업체) ㎥ 당</t>
  </si>
  <si>
    <t>:S-SCRAP-0011</t>
  </si>
  <si>
    <t>"◈ 폐기물운반(아스콘절삭) 현장→중간처리업체 ; ㎥당"&amp;C_&amp;C_ "1. 운반 (덤프트럭 24ton) "&amp;C_&amp;C_    L = 15.0"km"&amp;C_&amp;C_    K = 1.1, E = 0.9, f = 1/1.17 =&amp;C_&amp;C_    Cms = 18"sec", Es = 0.75&amp;C_&amp;C_    N"(절삭기 절삭시간)" = 4"min/㎥"&amp;C_&amp;C_    q = 24 / 2.35 * 1.17 = "㎥"&amp;C_&amp;C_    t1 = N * q =&amp;C_&amp;C_    t2 = (?L * 2) / 35 * 60 = "min"&amp;C_&amp;C_    t3 = 0.50, t4 = 0.15, t5 = 0.50"(자동덮게시설)"&amp;C_&amp;C_    Cm = t1 + t2 + t3 + t4 + t5 = "min"&amp;C_&amp;C_    Q = (60 * q * f * E) / Cm = "㎥/hr"&amp;C_&amp;C_    "재 료 비:"[D0602-0240] / Q =&amp;C_&amp;C_    "노 무 비:"[D0602-0240] / Q = &amp;C_&amp;C_    "경    비:"([D0602-0240]+[D0610-0240]) / Q = &amp;C_&amp;C_    /-&amp;C_&amp;C_    ++&gt;</t>
  </si>
  <si>
    <t>◈ 폐기물운반(아스콘절삭) 현장→중간처리업체 ; ㎥당</t>
  </si>
  <si>
    <t>(절삭기 절삭시간)</t>
  </si>
  <si>
    <t>min/㎥</t>
  </si>
  <si>
    <t>산근   3 호표 ：폐기물운반(콘크리트) (현장→중간처리업체) ㎥ 당</t>
  </si>
  <si>
    <t>:S-SCRAP-0020</t>
  </si>
  <si>
    <t>"◈ 폐기물운반(콘크리트) 현장→중간처리업체 ; ㎥당"&amp;C_&amp;C_ "1. 운반 (덤프트럭 24ton) "&amp;C_&amp;C_    L = 15.0"km"&amp;C_&amp;C_    K = 0.55, E = 0.9, f = 1/1.50 =&amp;C_&amp;C_    Cms = 18"sec", Es = 0.45&amp;C_&amp;C_    q = 24 / 2.3 * 1.5 = "㎥"&amp;C_&amp;C_    N = q / (0.7 * K) = "회"      &amp;C_&amp;C_    t1 = Cms * N / (60 * Es) = &amp;C_&amp;C_    t2 = (?L * 2) / 35 * 60 = "min"&amp;C_&amp;C_    t3 = 0.80, t4 = 0.15, t5 = 0.50"(자동덮게시설)"&amp;C_&amp;C_    "건설표준품셈 8-1-3 7.운반기계의 유류 산정에 따라 적사시간이"&amp;C_&amp;C_    "10분을 초과할 경우 주행거리에 해당하는 유류만 계상"&amp;C_&amp;C_    Cm = t1 + t2 + t3 + t4 + t5 = "min"&amp;C_&amp;C_    T0 = (t2 + t3 + t4) / Cm =&amp;C_&amp;C_    Q = (60 * q * f * E) / Cm = "㎥/hr"&amp;C_&amp;C_    "재 료 비:"[D0602-0240] / Q * T0 =&amp;C_&amp;C_    "노 무 비:"[D0602-0240] / Q = &amp;C_&amp;C_    "경    비:"([D0602-0240]+[D0610-0240]) / Q = &amp;C_&amp;C_    /-&amp;C_&amp;C_    ++&gt;</t>
  </si>
  <si>
    <t>◈ 폐기물운반(콘크리트) 현장→중간처리업체 ; ㎥당</t>
  </si>
  <si>
    <t>산근   4 호표 ：폐기물운반(건설폐재류) (현장→중간처리업체) ㎥ 당</t>
  </si>
  <si>
    <t>:S-SCRAP-0030</t>
  </si>
  <si>
    <t>"◈ 폐기물운반(건설폐재류) 현장→중간처리업체 ; ㎥당"&amp;C_&amp;C_ "1. 운반 (덤프트럭 24ton) "&amp;C_&amp;C_    L = 15.0"km"&amp;C_&amp;C_    K = 0.55, E = 0.9, f = 1 / 1.60 =&amp;C_&amp;C_    Cms = 18"sec", Es = 0.45&amp;C_&amp;C_    q = 24 / 2.95 * 1.60 = "㎥"&amp;C_&amp;C_    N = q / (0.7 * K) = "회"      &amp;C_&amp;C_    t1 = Cms * N / (60 * Es) = &amp;C_&amp;C_    t2 = (?L * 2) / 35 * 60 = "min"&amp;C_&amp;C_    t3 = 0.80, t4 = 0.15, t5 = 0.50"(자동덮게시설)"&amp;C_&amp;C_    Cm = t1 + t2 + t3 + t4 + t5 = "min"&amp;C_&amp;C_    T0 = (t2 + t3 + t4) / Cm =&amp;C_&amp;C_    Q = (60 * q * f * E) / Cm = "㎥/hr"&amp;C_&amp;C_    "재 료 비:"[D0602-0240] / Q =&amp;C_&amp;C_    "노 무 비:"[D0602-0240] / Q = &amp;C_&amp;C_    "경    비:"([D0602-0240]+[D0610-0240]) / Q = &amp;C_&amp;C_    /-&amp;C_&amp;C_    ++&gt;</t>
  </si>
  <si>
    <t>◈ 폐기물운반(건설폐재류) 현장→중간처리업체 ; ㎥당</t>
  </si>
  <si>
    <t>산근   5 호표 ：폐기물운반(혼합폐기물) (현장→중간처리업체) ㎥ 당</t>
  </si>
  <si>
    <t>:S-SCRAP-0040</t>
  </si>
  <si>
    <t>"◈ 폐기물운반(혼합폐기물) 현장→중간처리업체 ; ㎥당"&amp;C_&amp;C_ "1. 운반 (덤프트럭 24ton) "&amp;C_&amp;C_    L = 15.0"km"&amp;C_&amp;C_    K = 0.7, E = 0.9, f = 1/0.63 =&amp;C_&amp;C_    Cms = 18"sec", Es = 0.45&amp;C_&amp;C_    q = 24 / 3.50 * 0.63 = "㎥"&amp;C_&amp;C_    N = q / (0.7 * K) = "회"      &amp;C_&amp;C_    t1 = Cms * N / (60 * Es) = &amp;C_&amp;C_    t2 = (?L * 2) / 35 * 60 = "min"&amp;C_&amp;C_    t3 = 0.80, t4 = 0.15, t5 = 0.50"(자동덮게시설)"&amp;C_&amp;C_    Cm = t1 + t2 + t3 + t4 + t5 = "min"&amp;C_&amp;C_    T0 = (t2 + t3 + t4) / Cm =&amp;C_&amp;C_    Q = (60 * q * f * E) / Cm = "㎥/hr"&amp;C_&amp;C_    "재 료 비:"[D0602-0240] / Q =&amp;C_&amp;C_    "노 무 비:"[D0602-0240] / Q = &amp;C_&amp;C_    "경    비:"([D0602-0240]+[D0610-0240]) / Q = &amp;C_&amp;C_    /-&amp;C_&amp;C_    ++&gt;</t>
  </si>
  <si>
    <t>◈ 폐기물운반(혼합폐기물) 현장→중간처리업체 ; ㎥당</t>
  </si>
  <si>
    <t>◈ ◈ 적    용    기    준 ◈ ◈</t>
  </si>
  <si>
    <t>▣ 유 류 대</t>
  </si>
  <si>
    <t xml:space="preserve">  경    유 : 1,590.00 원</t>
  </si>
  <si>
    <t>▣ 노 무 비</t>
  </si>
  <si>
    <t xml:space="preserve">  ⊙ 노임산출계수(보통)</t>
  </si>
  <si>
    <t>W1048</t>
  </si>
  <si>
    <t xml:space="preserve">  건설기계운전사 : 283,323.00 x 16/12 x 1/8 x 25/20 = 59,025.00 원</t>
  </si>
  <si>
    <t>건 설 기 계  목 록 표</t>
  </si>
  <si>
    <t>덤프트럭</t>
  </si>
  <si>
    <t>24 ton</t>
  </si>
  <si>
    <t>시간</t>
  </si>
  <si>
    <t>덤프트럭 자동덮개시설</t>
  </si>
  <si>
    <t>24ton</t>
  </si>
  <si>
    <t>건 설 기 계  손 료</t>
  </si>
  <si>
    <t>구    분</t>
  </si>
  <si>
    <t>금  액</t>
  </si>
  <si>
    <t xml:space="preserve"> ：덤프트럭 (24 ton)【기계가격：147,825 천원】</t>
  </si>
  <si>
    <t>경    유</t>
  </si>
  <si>
    <t>저 유 황</t>
  </si>
  <si>
    <t>ℓ</t>
  </si>
  <si>
    <t>M0000-101</t>
  </si>
  <si>
    <t>잡    품</t>
  </si>
  <si>
    <t>주연료비의 %</t>
  </si>
  <si>
    <t>%</t>
  </si>
  <si>
    <t>건설기계운전사</t>
  </si>
  <si>
    <t>인</t>
  </si>
  <si>
    <t>기계손료</t>
  </si>
  <si>
    <t>상각비:900/정비비:650/관리비:679</t>
  </si>
  <si>
    <t xml:space="preserve">             계             </t>
  </si>
  <si>
    <t xml:space="preserve"> ：덤프트럭 자동덮개시설 (24ton)【기계가격：1,896 천원】</t>
  </si>
  <si>
    <t>상각비:1125/정비비:1063/관리비:496</t>
  </si>
  <si>
    <t>노 임 단 가</t>
  </si>
  <si>
    <t>번호</t>
  </si>
  <si>
    <t>직 종 명</t>
  </si>
  <si>
    <t>건 설 협 회</t>
  </si>
  <si>
    <t>조  달  청</t>
  </si>
  <si>
    <t>기타단가</t>
  </si>
  <si>
    <t>단  가</t>
  </si>
  <si>
    <t>낙찰율(%)</t>
  </si>
  <si>
    <t>상반기</t>
  </si>
  <si>
    <t>하반기</t>
  </si>
  <si>
    <t>일반공사 직종</t>
  </si>
  <si>
    <t>자 재 단 가</t>
  </si>
  <si>
    <t>품    명</t>
  </si>
  <si>
    <t>가 격 정 보</t>
  </si>
  <si>
    <t>물 가 자 료</t>
  </si>
  <si>
    <t>물 가 정 보</t>
  </si>
  <si>
    <t>거 래 가 격</t>
  </si>
  <si>
    <t>유 통 물 가</t>
  </si>
  <si>
    <t>기 타 가 격</t>
  </si>
  <si>
    <t>Page</t>
  </si>
  <si>
    <t>26.09.01(조달청)</t>
  </si>
  <si>
    <t>예  산  내  역  서</t>
  </si>
  <si>
    <t xml:space="preserve"> *. 폐기물 운반비</t>
  </si>
  <si>
    <t xml:space="preserve"> </t>
  </si>
  <si>
    <t xml:space="preserve"> 폐기물운반(아스콘굴착)</t>
  </si>
  <si>
    <t xml:space="preserve"> 폐기물운반(아스콘절삭)</t>
  </si>
  <si>
    <t xml:space="preserve"> 폐기물운반(콘크리트)</t>
  </si>
  <si>
    <t xml:space="preserve"> 폐기물운반(건설폐재류)</t>
  </si>
  <si>
    <t xml:space="preserve"> 폐기물운반(혼합폐기물)</t>
  </si>
  <si>
    <t xml:space="preserve"> *. 폐기물 처리비</t>
  </si>
  <si>
    <t xml:space="preserve"> 폐기물 처리비</t>
  </si>
  <si>
    <t>폐아스팔트콘크리트</t>
  </si>
  <si>
    <t>아스콘 절삭</t>
  </si>
  <si>
    <t>폐콘크리트</t>
  </si>
  <si>
    <t>건설폐재류</t>
  </si>
  <si>
    <t>혼합폐기물</t>
  </si>
  <si>
    <t>순
공
사
원
가</t>
    <phoneticPr fontId="3" type="noConversion"/>
  </si>
  <si>
    <t>재
료
비</t>
    <phoneticPr fontId="3" type="noConversion"/>
  </si>
  <si>
    <t>직접재료비</t>
    <phoneticPr fontId="3" type="noConversion"/>
  </si>
  <si>
    <t>간접재료비</t>
    <phoneticPr fontId="3" type="noConversion"/>
  </si>
  <si>
    <t>소계</t>
    <phoneticPr fontId="3" type="noConversion"/>
  </si>
  <si>
    <t>A</t>
    <phoneticPr fontId="3" type="noConversion"/>
  </si>
  <si>
    <t>노
무
비</t>
    <phoneticPr fontId="3" type="noConversion"/>
  </si>
  <si>
    <t>직접노무비</t>
    <phoneticPr fontId="3" type="noConversion"/>
  </si>
  <si>
    <t>간접노무비</t>
    <phoneticPr fontId="3" type="noConversion"/>
  </si>
  <si>
    <t>B</t>
    <phoneticPr fontId="3" type="noConversion"/>
  </si>
  <si>
    <t>경
비</t>
    <phoneticPr fontId="3" type="noConversion"/>
  </si>
  <si>
    <t>산출경비</t>
    <phoneticPr fontId="3" type="noConversion"/>
  </si>
  <si>
    <t>산재보험료</t>
    <phoneticPr fontId="3" type="noConversion"/>
  </si>
  <si>
    <t>고용보험료</t>
    <phoneticPr fontId="4" type="noConversion"/>
  </si>
  <si>
    <t>건강보험료</t>
    <phoneticPr fontId="4" type="noConversion"/>
  </si>
  <si>
    <t>연금보험료</t>
    <phoneticPr fontId="4" type="noConversion"/>
  </si>
  <si>
    <t>산업안전보건관리비</t>
    <phoneticPr fontId="4" type="noConversion"/>
  </si>
  <si>
    <t>노인장기요양보험료</t>
    <phoneticPr fontId="3" type="noConversion"/>
  </si>
  <si>
    <t>퇴직공제부금비</t>
    <phoneticPr fontId="3" type="noConversion"/>
  </si>
  <si>
    <t>건설기계대여대금지급보증서발급금액</t>
    <phoneticPr fontId="3" type="noConversion"/>
  </si>
  <si>
    <t>하도급대금지급보증수수료</t>
    <phoneticPr fontId="3" type="noConversion"/>
  </si>
  <si>
    <t>환경보전비</t>
    <phoneticPr fontId="3" type="noConversion"/>
  </si>
  <si>
    <t>가설건물</t>
    <phoneticPr fontId="3" type="noConversion"/>
  </si>
  <si>
    <t>지급임차료</t>
    <phoneticPr fontId="3" type="noConversion"/>
  </si>
  <si>
    <t>기타경비</t>
    <phoneticPr fontId="3" type="noConversion"/>
  </si>
  <si>
    <t>C</t>
    <phoneticPr fontId="3" type="noConversion"/>
  </si>
  <si>
    <t>순공사비원가</t>
    <phoneticPr fontId="3" type="noConversion"/>
  </si>
  <si>
    <t>D</t>
    <phoneticPr fontId="3" type="noConversion"/>
  </si>
  <si>
    <t>(A + B + C)</t>
  </si>
  <si>
    <t>일반관리비</t>
    <phoneticPr fontId="3" type="noConversion"/>
  </si>
  <si>
    <t>E</t>
    <phoneticPr fontId="3" type="noConversion"/>
  </si>
  <si>
    <t>이윤</t>
    <phoneticPr fontId="3" type="noConversion"/>
  </si>
  <si>
    <t>F</t>
    <phoneticPr fontId="3" type="noConversion"/>
  </si>
  <si>
    <t>폐기물처리수수료</t>
    <phoneticPr fontId="3" type="noConversion"/>
  </si>
  <si>
    <t>G</t>
    <phoneticPr fontId="3" type="noConversion"/>
  </si>
  <si>
    <t>총원가</t>
    <phoneticPr fontId="3" type="noConversion"/>
  </si>
  <si>
    <t>H</t>
    <phoneticPr fontId="3" type="noConversion"/>
  </si>
  <si>
    <t>D + E + F + G</t>
    <phoneticPr fontId="3" type="noConversion"/>
  </si>
  <si>
    <t>부가가치세</t>
    <phoneticPr fontId="3" type="noConversion"/>
  </si>
  <si>
    <t>I</t>
    <phoneticPr fontId="3" type="noConversion"/>
  </si>
  <si>
    <t>G + H</t>
  </si>
  <si>
    <t>도급액</t>
    <phoneticPr fontId="3" type="noConversion"/>
  </si>
  <si>
    <t>J</t>
    <phoneticPr fontId="3" type="noConversion"/>
  </si>
  <si>
    <t>총용역비</t>
    <phoneticPr fontId="3" type="noConversion"/>
  </si>
  <si>
    <t>L</t>
    <phoneticPr fontId="3" type="noConversion"/>
  </si>
  <si>
    <t>제주하수처리구역 차집관로 정비공사(1공구) 폐기물처리용역
설 계 내 역 서</t>
    <phoneticPr fontId="3" type="noConversion"/>
  </si>
  <si>
    <t>단 가 산 출 근 거</t>
    <phoneticPr fontId="62" type="noConversion"/>
  </si>
  <si>
    <t>경  비:</t>
    <phoneticPr fontId="62" type="noConversion"/>
  </si>
  <si>
    <t>노무비:</t>
    <phoneticPr fontId="62" type="noConversion"/>
  </si>
  <si>
    <t>재료비:</t>
    <phoneticPr fontId="62" type="noConversion"/>
  </si>
  <si>
    <t>견 적  .  표 준 시 장 단 가</t>
  </si>
  <si>
    <t>합 계</t>
  </si>
  <si>
    <t>경 비</t>
  </si>
  <si>
    <t>폐기물 처리비</t>
  </si>
  <si>
    <t>제주도</t>
  </si>
  <si>
    <t xml:space="preserve">    · 폐콘크리트류</t>
    <phoneticPr fontId="3" type="noConversion"/>
  </si>
  <si>
    <t>용역명 : 제주하수처리구역 차집관로 정비공사(1공구) 폐기물처리용역</t>
    <phoneticPr fontId="3" type="noConversion"/>
  </si>
  <si>
    <t>용  역  원  가  계  산  서</t>
    <phoneticPr fontId="3" type="noConversion"/>
  </si>
  <si>
    <t>금      액</t>
    <phoneticPr fontId="3" type="noConversion"/>
  </si>
  <si>
    <t>요  율</t>
    <phoneticPr fontId="3" type="noConversion"/>
  </si>
  <si>
    <t>산  출  근  거</t>
    <phoneticPr fontId="62" type="noConversion"/>
  </si>
  <si>
    <t>비      고</t>
    <phoneticPr fontId="62" type="noConversion"/>
  </si>
  <si>
    <t>천미만 절삭</t>
    <phoneticPr fontId="62" type="noConversion"/>
  </si>
  <si>
    <t>Ton</t>
    <phoneticPr fontId="62" type="noConversion"/>
  </si>
  <si>
    <t>2026 년    10월     설계</t>
    <phoneticPr fontId="3" type="noConversion"/>
  </si>
  <si>
    <t>서귀포시</t>
    <phoneticPr fontId="62" type="noConversion"/>
  </si>
  <si>
    <t>심사결과요약서</t>
    <phoneticPr fontId="3" type="noConversion"/>
  </si>
  <si>
    <t>(단위:원)</t>
    <phoneticPr fontId="62" type="noConversion"/>
  </si>
  <si>
    <t>요청내용</t>
    <phoneticPr fontId="3" type="noConversion"/>
  </si>
  <si>
    <t>심사내용</t>
    <phoneticPr fontId="3" type="noConversion"/>
  </si>
  <si>
    <t>증감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</si>
</sst>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0">
    <numFmt numFmtId="5" formatCode="&quot;₩&quot;#,##0;\-&quot;₩&quot;#,##0"/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178" formatCode="_-&quot;$&quot;* #,##0_-;\-&quot;$&quot;* #,##0_-;_-&quot;$&quot;* &quot;-&quot;_-;_-@_-"/>
    <numFmt numFmtId="179" formatCode="&quot;₩&quot;#,##0.00\ ;\(&quot;₩&quot;#,##0.00\)"/>
    <numFmt numFmtId="180" formatCode="&quot;₩&quot;#,##0;&quot;₩&quot;\-#,##0"/>
    <numFmt numFmtId="181" formatCode="_ &quot;₩&quot;* #,##0_ ;_ &quot;₩&quot;* \-#,##0_ ;_ &quot;₩&quot;* &quot;-&quot;_ ;_ @_ "/>
    <numFmt numFmtId="182" formatCode="#,##0.0_);\(#,##0.0\)"/>
    <numFmt numFmtId="183" formatCode="_(* #,##0.0000_);_(* \(#,##0.0000\);_(* &quot;-&quot;??_);_(@_)"/>
    <numFmt numFmtId="184" formatCode="0.000%"/>
    <numFmt numFmtId="185" formatCode="0.0%;\(0.0%\)"/>
    <numFmt numFmtId="186" formatCode="0.0%;&quot;₩&quot;&quot;₩&quot;&quot;₩&quot;&quot;₩&quot;&quot;₩&quot;&quot;₩&quot;&quot;₩&quot;&quot;₩&quot;&quot;₩&quot;&quot;₩&quot;&quot;₩&quot;&quot;₩&quot;&quot;₩&quot;\(0.0%&quot;₩&quot;&quot;₩&quot;&quot;₩&quot;&quot;₩&quot;&quot;₩&quot;&quot;₩&quot;&quot;₩&quot;&quot;₩&quot;&quot;₩&quot;&quot;₩&quot;&quot;₩&quot;&quot;₩&quot;&quot;₩&quot;\)"/>
    <numFmt numFmtId="187" formatCode="0.00000"/>
    <numFmt numFmtId="188" formatCode="&quot;$&quot;#,##0_);[Red]\(&quot;$&quot;#,##0\)"/>
    <numFmt numFmtId="189" formatCode="_ * #,##0.00_ ;_ * \-#,##0.00_ ;_ * &quot;-&quot;??_ ;_ @_ "/>
    <numFmt numFmtId="190" formatCode="&quot;₩&quot;#,##0.00;&quot;₩&quot;\-#,##0.00"/>
    <numFmt numFmtId="191" formatCode="#,##0;&quot;₩&quot;&quot;₩&quot;&quot;₩&quot;&quot;₩&quot;&quot;₩&quot;&quot;₩&quot;&quot;₩&quot;&quot;₩&quot;&quot;₩&quot;&quot;₩&quot;&quot;₩&quot;&quot;₩&quot;&quot;₩&quot;\(#,##0&quot;₩&quot;&quot;₩&quot;&quot;₩&quot;&quot;₩&quot;&quot;₩&quot;&quot;₩&quot;&quot;₩&quot;&quot;₩&quot;&quot;₩&quot;&quot;₩&quot;&quot;₩&quot;&quot;₩&quot;&quot;₩&quot;\)"/>
    <numFmt numFmtId="192" formatCode="0.00000%"/>
    <numFmt numFmtId="193" formatCode="&quot;₩&quot;#,##0;[Red]&quot;₩&quot;\-#,##0"/>
    <numFmt numFmtId="194" formatCode="yyyy&quot;/&quot;m&quot;/&quot;d"/>
    <numFmt numFmtId="195" formatCode="#.#"/>
    <numFmt numFmtId="196" formatCode="&quot;₩&quot;#,##0.00;[Red]&quot;₩&quot;\-#,##0.00"/>
    <numFmt numFmtId="197" formatCode="#,##0.0;[Red]&quot;-&quot;#,##0.0"/>
    <numFmt numFmtId="198" formatCode="#,##0_ "/>
    <numFmt numFmtId="199" formatCode="#,##0;[Red]#,##0"/>
    <numFmt numFmtId="200" formatCode="&quot;₩&quot;#,##0;&quot;₩&quot;&quot;₩&quot;&quot;₩&quot;&quot;₩&quot;&quot;₩&quot;\-#,##0"/>
    <numFmt numFmtId="201" formatCode="#,##0;[Red]&quot;-&quot;#,##0"/>
    <numFmt numFmtId="202" formatCode="_ &quot;₩&quot;* #,##0.00_ ;_ &quot;₩&quot;* \-#,##0.00_ ;_ &quot;₩&quot;* &quot;-&quot;??_ ;_ @_ "/>
    <numFmt numFmtId="203" formatCode="_-* #,##0.00_-;&quot;₩&quot;&quot;₩&quot;&quot;₩&quot;\-* #,##0.00_-;_-* &quot;-&quot;??_-;_-@_-"/>
    <numFmt numFmtId="204" formatCode="&quot;₩&quot;#,##0;[Red]&quot;₩&quot;&quot;₩&quot;&quot;₩&quot;&quot;₩&quot;&quot;₩&quot;\-#,##0"/>
    <numFmt numFmtId="205" formatCode="0.000000"/>
    <numFmt numFmtId="206" formatCode="_-&quot;₩&quot;* #,##0.00_-;&quot;₩&quot;&quot;₩&quot;&quot;₩&quot;\-&quot;₩&quot;* #,##0.00_-;_-&quot;₩&quot;* &quot;-&quot;??_-;_-@_-"/>
    <numFmt numFmtId="207" formatCode="&quot;₩&quot;#,##0.00;&quot;₩&quot;&quot;₩&quot;&quot;₩&quot;&quot;₩&quot;&quot;₩&quot;\-#,##0.00"/>
    <numFmt numFmtId="208" formatCode="_-[$€-2]* #,##0.00_-;\-[$€-2]* #,##0.00_-;_-[$€-2]* &quot;-&quot;??_-"/>
    <numFmt numFmtId="209" formatCode="###,###,"/>
    <numFmt numFmtId="210" formatCode="General_)"/>
    <numFmt numFmtId="211" formatCode="0.0_)"/>
    <numFmt numFmtId="212" formatCode="_ * #,##0.000000_ ;_ * &quot;₩&quot;\-#,##0.000000_ ;_ * &quot;-&quot;??_ ;_ @_ "/>
    <numFmt numFmtId="213" formatCode="#,##0.0"/>
    <numFmt numFmtId="214" formatCode="&quot;₩&quot;#,##0;[Red]&quot;₩&quot;&quot;₩&quot;&quot;₩&quot;\-#,##0"/>
    <numFmt numFmtId="215" formatCode="#,##0.000"/>
    <numFmt numFmtId="216" formatCode="0_);[Red]\(0\)"/>
    <numFmt numFmtId="217" formatCode="_ * #,##0_ ;_ * &quot;₩&quot;&quot;₩&quot;&quot;₩&quot;\-#,##0_ ;_ * &quot;-&quot;_ ;_ @_ "/>
    <numFmt numFmtId="21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20" formatCode="0.0"/>
    <numFmt numFmtId="221" formatCode="mm&quot;월&quot;\ dd&quot;일&quot;"/>
    <numFmt numFmtId="222" formatCode="_-* #,##0.0_-;\-* #,##0.0_-;_-* &quot;-&quot;??_-;_-@_-"/>
    <numFmt numFmtId="223" formatCode="_-* #,##0_-;\-* #,##0_-;_-* &quot;-&quot;??_-;_-@_-"/>
    <numFmt numFmtId="224" formatCode="#,##0.0;[Red]#,##0.0;&quot; &quot;"/>
    <numFmt numFmtId="225" formatCode="0.0000%"/>
    <numFmt numFmtId="226" formatCode="#,##0.0000"/>
    <numFmt numFmtId="227" formatCode="#,##0.00;[Red]#,##0.00;&quot; &quot;"/>
    <numFmt numFmtId="228" formatCode="#,##0.00_);[Red]\(#,##0.00\)"/>
    <numFmt numFmtId="229" formatCode="#,##0.00_ "/>
    <numFmt numFmtId="230" formatCode="_-&quot;₩&quot;* #,##0_-;&quot;₩&quot;&quot;₩&quot;&quot;₩&quot;&quot;₩&quot;\-&quot;₩&quot;* #,##0_-;_-&quot;₩&quot;* &quot;-&quot;_-;_-@_-"/>
    <numFmt numFmtId="231" formatCode="#,##0.000\ &quot;㎏ &quot;"/>
    <numFmt numFmtId="232" formatCode="#,##0.000\ &quot;m  &quot;"/>
    <numFmt numFmtId="233" formatCode="#,##0.000\ &quot;㎡ &quot;"/>
    <numFmt numFmtId="234" formatCode="#,##0.000\ &quot;㎥ &quot;"/>
    <numFmt numFmtId="235" formatCode="0.00_);[Red]\(0.00\)"/>
    <numFmt numFmtId="236" formatCode="_(&quot;RM&quot;* #,##0.00_);_(&quot;RM&quot;* \(#,##0.00\);_(&quot;RM&quot;* &quot;-&quot;??_);_(@_)"/>
    <numFmt numFmtId="237" formatCode="&quot;US$&quot;#,##0_);\(&quot;US$&quot;#,##0\)"/>
    <numFmt numFmtId="238" formatCode="&quot;₩&quot;\$#,##0.00_);[Red]&quot;₩&quot;\(&quot;₩&quot;\$#,##0.00&quot;₩&quot;\)"/>
    <numFmt numFmtId="239" formatCode="0.0%"/>
    <numFmt numFmtId="240" formatCode="?/?#"/>
    <numFmt numFmtId="241" formatCode="0.0%;[Red]\-0.0%"/>
    <numFmt numFmtId="242" formatCode="_-* #,##0;\-* #,##0;_-* &quot;-&quot;;_-@"/>
    <numFmt numFmtId="243" formatCode="* #,##0;* \-#,##0;* &quot;-&quot;;@"/>
    <numFmt numFmtId="244" formatCode="_-* #,##0.00\ _B_F_-;\-* #,##0.00\ _B_F_-;_-* &quot;-&quot;??\ _B_F_-;_-@_-"/>
    <numFmt numFmtId="245" formatCode="_(* #,##0.00_);_(* \(#,##0.00\);_(* &quot;-&quot;??_);_(@_)"/>
    <numFmt numFmtId="246" formatCode="&quot;  &quot;@"/>
    <numFmt numFmtId="247" formatCode="#,##0;&quot;-&quot;#,##0"/>
    <numFmt numFmtId="248" formatCode="&quot;*&quot;#,##0\ &quot;일 (월)&quot;\ \ "/>
    <numFmt numFmtId="249" formatCode="&quot;?#,##0.00;\-&quot;&quot;?&quot;#,##0.00"/>
    <numFmt numFmtId="250" formatCode="&quot;US$&quot;#,##0_);[Red]\(&quot;US$&quot;#,##0\)"/>
    <numFmt numFmtId="251" formatCode="#,##0&quot; &quot;;[Red]&quot;△&quot;#,##0&quot; &quot;"/>
    <numFmt numFmtId="252" formatCode="* #,##0&quot; &quot;;[Red]* &quot;△&quot;#,##0&quot; &quot;;* @"/>
    <numFmt numFmtId="253" formatCode="#,##0.####;[Red]&quot;△&quot;#,##0.####"/>
    <numFmt numFmtId="254" formatCode="#,##0.00##;[Red]&quot;△&quot;#,##0.00##"/>
    <numFmt numFmtId="255" formatCode="_ * #,##0.00_ ;_ * &quot;₩&quot;\!\-#,##0.00_ ;_ * &quot;-&quot;??_ ;_ @_ "/>
    <numFmt numFmtId="256" formatCode="0_ "/>
    <numFmt numFmtId="257" formatCode="0\ &quot;EA&quot;"/>
    <numFmt numFmtId="258" formatCode="_ * #,##0_ ;_ * &quot;₩&quot;&quot;₩&quot;&quot;₩&quot;&quot;₩&quot;&quot;₩&quot;\-#,##0_ ;_ * &quot;-&quot;_ ;_ @_ "/>
    <numFmt numFmtId="259" formatCode="0\ &quot;t&quot;"/>
    <numFmt numFmtId="260" formatCode="0_);\(0\)"/>
    <numFmt numFmtId="261" formatCode="0.000"/>
    <numFmt numFmtId="262" formatCode="0.00\ &quot;)&quot;"/>
    <numFmt numFmtId="263" formatCode="0.00\ &quot;)]&quot;"/>
    <numFmt numFmtId="264" formatCode="0.00_);[Red]&quot;₩&quot;\!\(0.00&quot;₩&quot;\!\)"/>
    <numFmt numFmtId="265" formatCode="0.000\ &quot;²&quot;"/>
    <numFmt numFmtId="266" formatCode="&quot;(&quot;\ 0.00"/>
    <numFmt numFmtId="267" formatCode="&quot;[(&quot;\ 0.00"/>
    <numFmt numFmtId="268" formatCode="0.0_ "/>
    <numFmt numFmtId="269" formatCode="_ * #,##0_ ;_ * &quot;₩&quot;&quot;₩&quot;&quot;₩&quot;&quot;₩&quot;\-#,##0_ ;_ * &quot;-&quot;_ ;_ @_ "/>
    <numFmt numFmtId="270" formatCode="&quot;RM&quot;#,##0_);[Red]\(&quot;RM&quot;#,##0\)"/>
    <numFmt numFmtId="271" formatCode="_-* #,##0.000_-;\-* #,##0.000_-;_-* &quot;-&quot;_-;_-@_-"/>
    <numFmt numFmtId="272" formatCode="&quot;금 &quot;#,#00"/>
    <numFmt numFmtId="273" formatCode="#."/>
    <numFmt numFmtId="274" formatCode="##\/##\/##"/>
    <numFmt numFmtId="275" formatCode="_-* #,##0.0_-;\-* #,##0.0_-;_-* &quot;-&quot;_-;_-@_-"/>
    <numFmt numFmtId="276" formatCode="#,##0.00;[Red]&quot;-&quot;#,##0.00"/>
    <numFmt numFmtId="277" formatCode="_-* #,##0.0_-;&quot;₩&quot;\!\-* #,##0.0_-;_-* &quot;-&quot;_-;_-@_-"/>
    <numFmt numFmtId="278" formatCode="#,##0&quot; 원&quot;"/>
    <numFmt numFmtId="279" formatCode="#,##0.00000"/>
    <numFmt numFmtId="280" formatCode="_(* #,##0_);_(* \(#,##0\);_(* &quot;-&quot;_);_(@_)"/>
    <numFmt numFmtId="281" formatCode="0.0000"/>
    <numFmt numFmtId="282" formatCode="#,##0,"/>
    <numFmt numFmtId="283" formatCode="_ * #,##0_ ;_ * &quot;₩&quot;\!\-#,##0_ ;_ * &quot;-&quot;_ ;_ @_ "/>
    <numFmt numFmtId="284" formatCode="&quot;$&quot;#,##0.00_);\(&quot;$&quot;#,##0.00\)"/>
    <numFmt numFmtId="285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86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87" formatCode="_(&quot;$&quot;* #,##0_);_(&quot;$&quot;* \(#,##0\);_(&quot;$&quot;* &quot;-&quot;_);_(@_)"/>
    <numFmt numFmtId="288" formatCode="_(&quot;₩&quot;* #,##0_);_(&quot;₩&quot;* \(#,##0\);_(&quot;₩&quot;* &quot;-&quot;_);_(@_)"/>
    <numFmt numFmtId="289" formatCode="_(&quot;RM&quot;* #,##0_);_(&quot;RM&quot;* \(#,##0\);_(&quot;RM&quot;* &quot;-&quot;_);_(@_)"/>
    <numFmt numFmtId="290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91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92" formatCode="_(&quot;$&quot;* #,##0.00_);_(&quot;$&quot;* \(#,##0.00\);_(&quot;$&quot;* &quot;-&quot;??_);_(@_)"/>
    <numFmt numFmtId="293" formatCode="_(&quot;₩&quot;* #,##0.00_);_(&quot;₩&quot;* \(#,##0.00\);_(&quot;₩&quot;* &quot;-&quot;??_);_(@_)"/>
    <numFmt numFmtId="294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95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96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98" formatCode="_ * #,##0.000000_ ;_ * \-#,##0.000000_ ;_ * &quot;-&quot;_ ;_ @_ "/>
    <numFmt numFmtId="299" formatCode="_-* #,##0&quot;₩&quot;\ _D_M_-;&quot;₩&quot;\-* #,##0&quot;₩&quot;\ _D_M_-;_-* &quot;-&quot;&quot;₩&quot;\ _D_M_-;_-@_-"/>
    <numFmt numFmtId="300" formatCode="* #,##0.0"/>
    <numFmt numFmtId="301" formatCode="_ * #,##0_ ;_ * &quot;₩&quot;\-#,##0_ ;_ * &quot;-&quot;??_ ;_ @_ "/>
    <numFmt numFmtId="302" formatCode="0.0%;[Red]&quot;△&quot;0.0%"/>
    <numFmt numFmtId="303" formatCode="0.00000000"/>
    <numFmt numFmtId="304" formatCode="&quot;$&quot;#,##0.00_);[Red]\(&quot;$&quot;#,##0.00\)"/>
    <numFmt numFmtId="305" formatCode="_ &quot;₩&quot;* #,##0.00_ ;_ &quot;₩&quot;* &quot;₩&quot;&quot;₩&quot;&quot;₩&quot;&quot;₩&quot;\-#,##0.00_ ;_ &quot;₩&quot;* &quot;-&quot;??_ ;_ @_ "/>
    <numFmt numFmtId="306" formatCode="&quot;$&quot;#,##0.00;;"/>
    <numFmt numFmtId="307" formatCode="_ * #,##0_ ;_ * \-#,##0_ ;_ * &quot;-&quot;??_ ;_ @_ "/>
    <numFmt numFmtId="308" formatCode="_-&quot;₩&quot;* #,##0.00_-;&quot;₩&quot;&quot;₩&quot;&quot;₩&quot;&quot;₩&quot;&quot;₩&quot;&quot;₩&quot;&quot;₩&quot;&quot;₩&quot;&quot;₩&quot;\-&quot;₩&quot;* #,##0.00_-;_-&quot;₩&quot;* &quot;-&quot;??_-;_-@_-"/>
    <numFmt numFmtId="309" formatCode="0.0000000000000"/>
    <numFmt numFmtId="310" formatCode="&quot;Fr.&quot;\ #,##0;[Red]&quot;Fr.&quot;\ \-#,##0"/>
    <numFmt numFmtId="311" formatCode="&quot;Fr.&quot;\ #,##0.00;[Red]&quot;Fr.&quot;\ \-#,##0.00"/>
    <numFmt numFmtId="312" formatCode="&quot;$&quot;#,##0.00"/>
    <numFmt numFmtId="313" formatCode="&quot;₩&quot;#,##0;&quot;₩&quot;&quot;₩&quot;\-#,##0"/>
    <numFmt numFmtId="314" formatCode="_*\ ??_-"/>
    <numFmt numFmtId="315" formatCode="_ &quot;₩&quot;* #,##0.0000000_ ;_ &quot;₩&quot;* &quot;₩&quot;\-#,##0.0000000_ ;_ &quot;₩&quot;* &quot;-&quot;??_ ;_ @_ "/>
    <numFmt numFmtId="316" formatCode="#,##0;[Red]&quot;△&quot;#,##0"/>
    <numFmt numFmtId="317" formatCode="#,##0\ &quot;DM&quot;;[Red]\-#,##0\ &quot;DM&quot;"/>
    <numFmt numFmtId="318" formatCode="#,##0.00\ &quot;DM&quot;;[Red]\-#,##0.00\ &quot;DM&quot;"/>
    <numFmt numFmtId="319" formatCode="_-* #,##0\ &quot;DM&quot;_-;\-* #,##0\ &quot;DM&quot;_-;_-* &quot;-&quot;\ &quot;DM&quot;_-;_-@_-"/>
    <numFmt numFmtId="320" formatCode="_-* #,##0.00\ &quot;DM&quot;_-;\-* #,##0.00\ &quot;DM&quot;_-;_-* &quot;-&quot;??\ &quot;DM&quot;_-;_-@_-"/>
    <numFmt numFmtId="321" formatCode="&quot;₩&quot;#,##0;&quot;₩&quot;&quot;₩&quot;&quot;₩&quot;&quot;₩&quot;\-#,##0"/>
    <numFmt numFmtId="322" formatCode="0.0_);[Red]\(0.0\)"/>
    <numFmt numFmtId="323" formatCode="_-* #,##0.00_-;\-* #,##0.00_-;_-* &quot;-&quot;_-;_-@_-"/>
    <numFmt numFmtId="324" formatCode="0.000_ "/>
    <numFmt numFmtId="325" formatCode="0.000\ "/>
    <numFmt numFmtId="326" formatCode="&quot;₩&quot;#,##0;[Red]&quot;₩&quot;&quot;₩&quot;&quot;₩&quot;&quot;₩&quot;\-#,##0"/>
    <numFmt numFmtId="327" formatCode="_-* #,##0.00_-;&quot;₩&quot;&quot;₩&quot;\-* #,##0.00_-;_-* &quot;-&quot;??_-;_-@_-"/>
    <numFmt numFmtId="328" formatCode="#,##0\ \ "/>
    <numFmt numFmtId="329" formatCode="#,##0&quot;월 생산계획&quot;"/>
    <numFmt numFmtId="330" formatCode="#,##0_);[Red]&quot;₩&quot;\!\-#,##0"/>
    <numFmt numFmtId="331" formatCode="_-&quot;₩&quot;* #,##0.00_-;&quot;₩&quot;&quot;₩&quot;\-&quot;₩&quot;* #,##0.00_-;_-&quot;₩&quot;* &quot;-&quot;??_-;_-@_-"/>
    <numFmt numFmtId="332" formatCode="&quot;₩&quot;#,##0.00;&quot;₩&quot;&quot;₩&quot;&quot;₩&quot;&quot;₩&quot;\-#,##0.00"/>
    <numFmt numFmtId="333" formatCode="#,##0_);[Red]\(#,##0\)"/>
    <numFmt numFmtId="334" formatCode="#,##0.#######"/>
    <numFmt numFmtId="335" formatCode="_-* #,##0.00_-;\-* #,##0.00_-;_-* &quot;&quot;_-;_-@_-"/>
    <numFmt numFmtId="336" formatCode="#,##0.0########"/>
    <numFmt numFmtId="337" formatCode="[Blue]&quot;증&quot;#,##0\ ;[Red]&quot;△&quot;#,##0\ "/>
    <numFmt numFmtId="338" formatCode="#,##0.0000_);[Red]\(#,##0.0000\)"/>
  </numFmts>
  <fonts count="236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0"/>
      <name val="Arial"/>
      <family val="2"/>
    </font>
    <font>
      <b/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宋体"/>
      <family val="3"/>
      <charset val="129"/>
    </font>
    <font>
      <sz val="10"/>
      <name val="명조"/>
      <family val="3"/>
      <charset val="129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12"/>
      <name val="ⓒoUAAA¨u"/>
      <family val="1"/>
      <charset val="129"/>
    </font>
    <font>
      <sz val="12"/>
      <name val="System"/>
      <family val="2"/>
      <charset val="129"/>
    </font>
    <font>
      <u/>
      <sz val="8"/>
      <color indexed="12"/>
      <name val="Times New Roman"/>
      <family val="1"/>
    </font>
    <font>
      <b/>
      <i/>
      <sz val="12"/>
      <name val="Times New Roman"/>
      <family val="1"/>
    </font>
    <font>
      <sz val="7"/>
      <name val="Small Fonts"/>
      <family val="2"/>
    </font>
    <font>
      <sz val="10"/>
      <color indexed="8"/>
      <name val="MS Sans Serif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9.5"/>
      <name val="돋움"/>
      <family val="3"/>
      <charset val="129"/>
    </font>
    <font>
      <sz val="12"/>
      <name val="굴림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견고딕"/>
      <family val="1"/>
      <charset val="129"/>
    </font>
    <font>
      <sz val="8"/>
      <name val="바탕"/>
      <family val="1"/>
      <charset val="129"/>
    </font>
    <font>
      <sz val="8"/>
      <name val="맑은 고딕"/>
      <family val="3"/>
      <charset val="129"/>
    </font>
    <font>
      <u/>
      <sz val="10"/>
      <color indexed="14"/>
      <name val="MS Sans Serif"/>
      <family val="2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3"/>
      <name val="맑은 고딕"/>
      <family val="3"/>
      <charset val="129"/>
      <scheme val="major"/>
    </font>
    <font>
      <sz val="23"/>
      <name val="맑은 고딕"/>
      <family val="3"/>
      <charset val="129"/>
      <scheme val="major"/>
    </font>
    <font>
      <sz val="9"/>
      <color indexed="8"/>
      <name val="굴림체"/>
      <family val="2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8"/>
      <name val="MS Sans Serif"/>
      <family val="2"/>
    </font>
    <font>
      <sz val="10"/>
      <name val="Univers (WN)"/>
      <family val="2"/>
    </font>
    <font>
      <sz val="1"/>
      <color indexed="18"/>
      <name val="Courier"/>
      <family val="3"/>
    </font>
    <font>
      <sz val="12"/>
      <name val="Helv"/>
      <family val="2"/>
    </font>
    <font>
      <b/>
      <sz val="12"/>
      <name val="Book Antiqua"/>
      <family val="1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sz val="18"/>
      <color indexed="12"/>
      <name val="MS Sans Serif"/>
      <family val="2"/>
    </font>
    <font>
      <b/>
      <sz val="24"/>
      <name val="Arial"/>
      <family val="2"/>
    </font>
    <font>
      <b/>
      <sz val="14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b/>
      <sz val="11"/>
      <name val="돋움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sz val="9"/>
      <color indexed="8"/>
      <name val="굴림체"/>
      <family val="3"/>
      <charset val="129"/>
    </font>
    <font>
      <u/>
      <sz val="7.2"/>
      <color indexed="36"/>
      <name val="바탕체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name val="돋움체"/>
      <family val="3"/>
      <charset val="129"/>
    </font>
    <font>
      <sz val="9"/>
      <color indexed="8"/>
      <name val="Arial"/>
      <family val="2"/>
    </font>
    <font>
      <sz val="9"/>
      <name val="새굴림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1"/>
      <color indexed="9"/>
      <name val="맑은 고딕"/>
      <family val="3"/>
      <charset val="129"/>
    </font>
    <font>
      <sz val="12"/>
      <name val="¸íÁ¶"/>
      <family val="3"/>
      <charset val="129"/>
    </font>
    <font>
      <sz val="10"/>
      <color indexed="24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9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새굴림"/>
      <family val="1"/>
      <charset val="129"/>
    </font>
    <font>
      <sz val="11"/>
      <name val="새굴림"/>
      <family val="1"/>
      <charset val="129"/>
    </font>
    <font>
      <sz val="11"/>
      <name val="맑은 고딕"/>
      <family val="3"/>
      <charset val="129"/>
      <scheme val="major"/>
    </font>
    <font>
      <sz val="11"/>
      <color rgb="FFFF0000"/>
      <name val="새굴림"/>
      <family val="1"/>
      <charset val="129"/>
    </font>
    <font>
      <b/>
      <sz val="18"/>
      <name val="새굴림"/>
      <family val="1"/>
      <charset val="129"/>
    </font>
    <font>
      <sz val="28"/>
      <name val="새굴림"/>
      <family val="1"/>
      <charset val="129"/>
    </font>
    <font>
      <sz val="14"/>
      <name val="새굴림"/>
      <family val="1"/>
      <charset val="129"/>
    </font>
    <font>
      <b/>
      <sz val="13"/>
      <name val="새굴림"/>
      <family val="1"/>
      <charset val="129"/>
    </font>
    <font>
      <b/>
      <sz val="22"/>
      <name val="새굴림"/>
      <family val="1"/>
      <charset val="129"/>
    </font>
    <font>
      <sz val="14"/>
      <color indexed="10"/>
      <name val="새굴림"/>
      <family val="1"/>
      <charset val="129"/>
    </font>
    <font>
      <sz val="13"/>
      <name val="새굴림"/>
      <family val="1"/>
      <charset val="129"/>
    </font>
    <font>
      <sz val="14"/>
      <color indexed="10"/>
      <name val="맑은 고딕"/>
      <family val="3"/>
      <charset val="129"/>
      <scheme val="major"/>
    </font>
    <font>
      <b/>
      <sz val="14"/>
      <color indexed="10"/>
      <name val="새굴림"/>
      <family val="1"/>
      <charset val="129"/>
    </font>
    <font>
      <b/>
      <sz val="16"/>
      <color theme="1"/>
      <name val="새굴림"/>
      <family val="1"/>
      <charset val="129"/>
    </font>
    <font>
      <b/>
      <sz val="14"/>
      <color rgb="FF0000FF"/>
      <name val="새굴림"/>
      <family val="1"/>
      <charset val="129"/>
    </font>
    <font>
      <b/>
      <sz val="14"/>
      <color indexed="10"/>
      <name val="맑은 고딕"/>
      <family val="3"/>
      <charset val="129"/>
      <scheme val="major"/>
    </font>
    <font>
      <b/>
      <sz val="14"/>
      <color rgb="FFFF0000"/>
      <name val="새굴림"/>
      <family val="1"/>
      <charset val="129"/>
    </font>
    <font>
      <b/>
      <sz val="13"/>
      <color indexed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i/>
      <sz val="12"/>
      <name val="굴림체"/>
      <family val="3"/>
      <charset val="129"/>
    </font>
    <font>
      <sz val="11"/>
      <name val="ⓒoUAAA¨u"/>
      <family val="1"/>
      <charset val="129"/>
    </font>
    <font>
      <sz val="8"/>
      <color indexed="8"/>
      <name val="Gulim"/>
      <family val="3"/>
    </font>
    <font>
      <sz val="1"/>
      <color indexed="16"/>
      <name val="Courier"/>
      <family val="3"/>
    </font>
    <font>
      <sz val="11"/>
      <name val="￥i￠￢￠?o"/>
      <family val="3"/>
      <charset val="129"/>
    </font>
    <font>
      <b/>
      <sz val="10"/>
      <name val="MS Sans Serif"/>
      <family val="2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0"/>
      <name val="굴림"/>
      <family val="3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UAAA¼"/>
      <family val="3"/>
    </font>
    <font>
      <b/>
      <sz val="8"/>
      <name val="Arial"/>
      <family val="2"/>
    </font>
    <font>
      <sz val="10"/>
      <name val="¹UAAA¼"/>
      <family val="1"/>
      <charset val="129"/>
    </font>
    <font>
      <sz val="10"/>
      <name val="¹ÙÅÁÃ¼"/>
      <family val="3"/>
      <charset val="129"/>
    </font>
    <font>
      <sz val="8"/>
      <name val="¹ÙÅÁÃ¼"/>
      <family val="1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12"/>
      <color indexed="8"/>
      <name val="Arial"/>
      <family val="2"/>
    </font>
    <font>
      <sz val="10"/>
      <color indexed="12"/>
      <name val="Arial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8"/>
      <color indexed="12"/>
      <name val="Arial"/>
      <family val="2"/>
    </font>
    <font>
      <sz val="11"/>
      <name val="Tahoma"/>
      <family val="2"/>
    </font>
    <font>
      <b/>
      <sz val="14"/>
      <color indexed="12"/>
      <name val="바탕체"/>
      <family val="1"/>
      <charset val="129"/>
    </font>
    <font>
      <b/>
      <sz val="18"/>
      <name val="(한)신중명조"/>
      <family val="1"/>
      <charset val="129"/>
    </font>
    <font>
      <b/>
      <sz val="10"/>
      <name val="돋움"/>
      <family val="3"/>
      <charset val="129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돋움체"/>
      <family val="3"/>
      <charset val="129"/>
    </font>
    <font>
      <b/>
      <sz val="11"/>
      <color indexed="10"/>
      <name val="굴림"/>
      <family val="3"/>
      <charset val="129"/>
    </font>
    <font>
      <sz val="9"/>
      <name val="굴림체"/>
      <family val="3"/>
      <charset val="129"/>
    </font>
    <font>
      <sz val="12"/>
      <name val="바탕"/>
      <family val="1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b/>
      <sz val="14"/>
      <name val="돋움체"/>
      <family val="3"/>
      <charset val="129"/>
    </font>
    <font>
      <sz val="17"/>
      <name val="바탕체"/>
      <family val="1"/>
      <charset val="129"/>
    </font>
    <font>
      <sz val="10"/>
      <color theme="1"/>
      <name val="Arial"/>
      <family val="2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새굴림"/>
      <family val="1"/>
      <charset val="129"/>
    </font>
    <font>
      <b/>
      <sz val="15"/>
      <name val="새굴림"/>
      <family val="1"/>
      <charset val="129"/>
    </font>
    <font>
      <sz val="15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8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b/>
      <sz val="7"/>
      <color theme="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2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7"/>
      <name val="굴림체"/>
      <family val="3"/>
      <charset val="129"/>
    </font>
    <font>
      <sz val="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724">
    <xf numFmtId="0" fontId="0" fillId="0" borderId="0">
      <alignment vertical="center"/>
    </xf>
    <xf numFmtId="38" fontId="4" fillId="0" borderId="1">
      <alignment horizontal="right"/>
    </xf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4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17" fillId="0" borderId="0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/>
    <xf numFmtId="9" fontId="6" fillId="2" borderId="0"/>
    <xf numFmtId="200" fontId="1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201" fontId="34" fillId="0" borderId="0">
      <alignment vertical="center"/>
    </xf>
    <xf numFmtId="176" fontId="7" fillId="0" borderId="0" applyFont="0" applyFill="0" applyBorder="0" applyAlignment="0" applyProtection="0"/>
    <xf numFmtId="0" fontId="4" fillId="0" borderId="2">
      <alignment horizontal="center"/>
    </xf>
    <xf numFmtId="0" fontId="17" fillId="0" borderId="0">
      <protection locked="0"/>
    </xf>
    <xf numFmtId="0" fontId="4" fillId="0" borderId="0"/>
    <xf numFmtId="0" fontId="30" fillId="0" borderId="3" applyProtection="0">
      <alignment horizontal="left" vertical="center" wrapText="1"/>
    </xf>
    <xf numFmtId="203" fontId="14" fillId="0" borderId="0">
      <protection locked="0"/>
    </xf>
    <xf numFmtId="0" fontId="15" fillId="0" borderId="0"/>
    <xf numFmtId="4" fontId="17" fillId="0" borderId="0">
      <protection locked="0"/>
    </xf>
    <xf numFmtId="204" fontId="14" fillId="0" borderId="0">
      <protection locked="0"/>
    </xf>
    <xf numFmtId="0" fontId="36" fillId="0" borderId="0"/>
    <xf numFmtId="0" fontId="15" fillId="0" borderId="0"/>
    <xf numFmtId="181" fontId="2" fillId="0" borderId="0" applyFill="0" applyBorder="0" applyAlignment="0"/>
    <xf numFmtId="182" fontId="5" fillId="0" borderId="0" applyFill="0" applyBorder="0" applyAlignment="0"/>
    <xf numFmtId="183" fontId="5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184" fontId="2" fillId="0" borderId="0" applyFill="0" applyBorder="0" applyAlignment="0"/>
    <xf numFmtId="185" fontId="5" fillId="0" borderId="0" applyFill="0" applyBorder="0" applyAlignment="0"/>
    <xf numFmtId="182" fontId="5" fillId="0" borderId="0" applyFill="0" applyBorder="0" applyAlignment="0"/>
    <xf numFmtId="0" fontId="16" fillId="0" borderId="0"/>
    <xf numFmtId="0" fontId="17" fillId="0" borderId="4">
      <protection locked="0"/>
    </xf>
    <xf numFmtId="176" fontId="7" fillId="0" borderId="0" applyFont="0" applyFill="0" applyBorder="0" applyAlignment="0" applyProtection="0"/>
    <xf numFmtId="4" fontId="17" fillId="0" borderId="0">
      <protection locked="0"/>
    </xf>
    <xf numFmtId="38" fontId="6" fillId="0" borderId="0" applyFont="0" applyFill="0" applyBorder="0" applyAlignment="0" applyProtection="0"/>
    <xf numFmtId="184" fontId="2" fillId="0" borderId="0" applyFont="0" applyFill="0" applyBorder="0" applyAlignment="0" applyProtection="0"/>
    <xf numFmtId="186" fontId="2" fillId="0" borderId="0"/>
    <xf numFmtId="3" fontId="6" fillId="0" borderId="0" applyFont="0" applyFill="0" applyBorder="0" applyAlignment="0" applyProtection="0"/>
    <xf numFmtId="217" fontId="31" fillId="0" borderId="0" applyFont="0" applyFill="0" applyBorder="0" applyAlignment="0" applyProtection="0"/>
    <xf numFmtId="0" fontId="18" fillId="0" borderId="0" applyNumberFormat="0" applyAlignment="0">
      <alignment horizontal="left"/>
    </xf>
    <xf numFmtId="0" fontId="32" fillId="0" borderId="0" applyFont="0" applyFill="0" applyBorder="0" applyAlignment="0" applyProtection="0"/>
    <xf numFmtId="187" fontId="2" fillId="0" borderId="0">
      <protection locked="0"/>
    </xf>
    <xf numFmtId="188" fontId="6" fillId="0" borderId="0" applyFont="0" applyFill="0" applyBorder="0" applyAlignment="0" applyProtection="0"/>
    <xf numFmtId="182" fontId="5" fillId="0" borderId="0" applyFont="0" applyFill="0" applyBorder="0" applyAlignment="0" applyProtection="0"/>
    <xf numFmtId="205" fontId="4" fillId="0" borderId="5" applyFill="0" applyBorder="0" applyAlignment="0"/>
    <xf numFmtId="0" fontId="6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/>
    <xf numFmtId="190" fontId="2" fillId="0" borderId="0">
      <protection locked="0"/>
    </xf>
    <xf numFmtId="14" fontId="19" fillId="0" borderId="0" applyFill="0" applyBorder="0" applyAlignment="0"/>
    <xf numFmtId="191" fontId="2" fillId="0" borderId="0"/>
    <xf numFmtId="206" fontId="14" fillId="0" borderId="0">
      <protection locked="0"/>
    </xf>
    <xf numFmtId="207" fontId="14" fillId="0" borderId="0">
      <protection locked="0"/>
    </xf>
    <xf numFmtId="184" fontId="2" fillId="0" borderId="0" applyFill="0" applyBorder="0" applyAlignment="0"/>
    <xf numFmtId="182" fontId="5" fillId="0" borderId="0" applyFill="0" applyBorder="0" applyAlignment="0"/>
    <xf numFmtId="184" fontId="2" fillId="0" borderId="0" applyFill="0" applyBorder="0" applyAlignment="0"/>
    <xf numFmtId="185" fontId="5" fillId="0" borderId="0" applyFill="0" applyBorder="0" applyAlignment="0"/>
    <xf numFmtId="182" fontId="5" fillId="0" borderId="0" applyFill="0" applyBorder="0" applyAlignment="0"/>
    <xf numFmtId="0" fontId="20" fillId="0" borderId="0" applyNumberFormat="0" applyAlignment="0">
      <alignment horizontal="left"/>
    </xf>
    <xf numFmtId="208" fontId="30" fillId="0" borderId="0" applyFont="0" applyFill="0" applyBorder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192" fontId="2" fillId="0" borderId="0">
      <protection locked="0"/>
    </xf>
    <xf numFmtId="0" fontId="51" fillId="0" borderId="0" applyNumberFormat="0" applyFill="0" applyBorder="0" applyAlignment="0" applyProtection="0"/>
    <xf numFmtId="38" fontId="21" fillId="3" borderId="0" applyNumberFormat="0" applyBorder="0" applyAlignment="0" applyProtection="0"/>
    <xf numFmtId="0" fontId="22" fillId="0" borderId="0">
      <alignment horizontal="left"/>
    </xf>
    <xf numFmtId="0" fontId="23" fillId="0" borderId="6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93" fontId="2" fillId="0" borderId="0">
      <protection locked="0"/>
    </xf>
    <xf numFmtId="193" fontId="2" fillId="0" borderId="0">
      <protection locked="0"/>
    </xf>
    <xf numFmtId="0" fontId="6" fillId="4" borderId="8"/>
    <xf numFmtId="0" fontId="37" fillId="0" borderId="0" applyNumberFormat="0" applyFill="0" applyBorder="0" applyAlignment="0" applyProtection="0">
      <alignment vertical="top"/>
      <protection locked="0"/>
    </xf>
    <xf numFmtId="10" fontId="21" fillId="5" borderId="5" applyNumberFormat="0" applyBorder="0" applyAlignment="0" applyProtection="0"/>
    <xf numFmtId="209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25" fillId="0" borderId="0" applyNumberFormat="0" applyFont="0" applyFill="0" applyBorder="0" applyProtection="0">
      <alignment horizontal="left" vertical="center"/>
    </xf>
    <xf numFmtId="184" fontId="2" fillId="0" borderId="0" applyFill="0" applyBorder="0" applyAlignment="0"/>
    <xf numFmtId="182" fontId="5" fillId="0" borderId="0" applyFill="0" applyBorder="0" applyAlignment="0"/>
    <xf numFmtId="184" fontId="2" fillId="0" borderId="0" applyFill="0" applyBorder="0" applyAlignment="0"/>
    <xf numFmtId="185" fontId="5" fillId="0" borderId="0" applyFill="0" applyBorder="0" applyAlignment="0"/>
    <xf numFmtId="182" fontId="5" fillId="0" borderId="0" applyFill="0" applyBorder="0" applyAlignment="0"/>
    <xf numFmtId="210" fontId="38" fillId="0" borderId="0">
      <alignment horizontal="left"/>
    </xf>
    <xf numFmtId="0" fontId="26" fillId="0" borderId="9"/>
    <xf numFmtId="176" fontId="7" fillId="0" borderId="0" applyFont="0" applyFill="0" applyBorder="0" applyAlignment="0" applyProtection="0"/>
    <xf numFmtId="37" fontId="39" fillId="0" borderId="0"/>
    <xf numFmtId="0" fontId="5" fillId="0" borderId="0"/>
    <xf numFmtId="0" fontId="4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0" fontId="2" fillId="0" borderId="0">
      <protection locked="0"/>
    </xf>
    <xf numFmtId="0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6" fillId="0" borderId="0" applyFont="0" applyFill="0" applyBorder="0" applyAlignment="0" applyProtection="0"/>
    <xf numFmtId="195" fontId="2" fillId="0" borderId="0" applyFont="0" applyFill="0" applyBorder="0" applyAlignment="0" applyProtection="0"/>
    <xf numFmtId="184" fontId="2" fillId="0" borderId="0" applyFill="0" applyBorder="0" applyAlignment="0"/>
    <xf numFmtId="182" fontId="5" fillId="0" borderId="0" applyFill="0" applyBorder="0" applyAlignment="0"/>
    <xf numFmtId="184" fontId="2" fillId="0" borderId="0" applyFill="0" applyBorder="0" applyAlignment="0"/>
    <xf numFmtId="185" fontId="5" fillId="0" borderId="0" applyFill="0" applyBorder="0" applyAlignment="0"/>
    <xf numFmtId="182" fontId="5" fillId="0" borderId="0" applyFill="0" applyBorder="0" applyAlignment="0"/>
    <xf numFmtId="9" fontId="40" fillId="0" borderId="0" applyFont="0" applyFill="0" applyProtection="0"/>
    <xf numFmtId="196" fontId="2" fillId="0" borderId="0" applyNumberFormat="0" applyFill="0" applyBorder="0" applyAlignment="0" applyProtection="0">
      <alignment horizontal="left"/>
    </xf>
    <xf numFmtId="0" fontId="40" fillId="0" borderId="0"/>
    <xf numFmtId="0" fontId="26" fillId="0" borderId="0"/>
    <xf numFmtId="40" fontId="27" fillId="0" borderId="0" applyBorder="0">
      <alignment horizontal="right"/>
    </xf>
    <xf numFmtId="211" fontId="41" fillId="0" borderId="0">
      <alignment horizontal="center"/>
    </xf>
    <xf numFmtId="49" fontId="19" fillId="0" borderId="0" applyFill="0" applyBorder="0" applyAlignment="0"/>
    <xf numFmtId="195" fontId="2" fillId="0" borderId="0" applyFill="0" applyBorder="0" applyAlignment="0"/>
    <xf numFmtId="197" fontId="2" fillId="0" borderId="0" applyFill="0" applyBorder="0" applyAlignment="0"/>
    <xf numFmtId="0" fontId="42" fillId="0" borderId="0" applyFill="0" applyBorder="0" applyProtection="0">
      <alignment horizontal="centerContinuous" vertical="center"/>
    </xf>
    <xf numFmtId="0" fontId="31" fillId="6" borderId="0" applyFill="0" applyBorder="0" applyProtection="0">
      <alignment horizontal="center" vertical="center"/>
    </xf>
    <xf numFmtId="193" fontId="2" fillId="0" borderId="10">
      <protection locked="0"/>
    </xf>
    <xf numFmtId="212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28" fillId="0" borderId="0" applyNumberFormat="0" applyFont="0" applyFill="0" applyBorder="0" applyProtection="0">
      <alignment horizontal="center" vertical="center" wrapText="1"/>
    </xf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99" fontId="43" fillId="0" borderId="3">
      <alignment horizontal="right" vertical="center"/>
    </xf>
    <xf numFmtId="0" fontId="8" fillId="0" borderId="0" applyFont="0" applyFill="0" applyBorder="0" applyAlignment="0" applyProtection="0"/>
    <xf numFmtId="0" fontId="44" fillId="0" borderId="0">
      <alignment vertical="center"/>
    </xf>
    <xf numFmtId="3" fontId="15" fillId="0" borderId="11">
      <alignment horizontal="center"/>
    </xf>
    <xf numFmtId="0" fontId="29" fillId="0" borderId="3">
      <alignment horizontal="center" vertical="center"/>
    </xf>
    <xf numFmtId="0" fontId="8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0" fillId="6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11" fillId="0" borderId="0"/>
    <xf numFmtId="0" fontId="29" fillId="0" borderId="3">
      <alignment horizontal="center" vertical="center"/>
    </xf>
    <xf numFmtId="201" fontId="47" fillId="0" borderId="0">
      <alignment vertical="center"/>
    </xf>
    <xf numFmtId="41" fontId="4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/>
    <xf numFmtId="0" fontId="12" fillId="0" borderId="12"/>
    <xf numFmtId="0" fontId="48" fillId="0" borderId="0">
      <alignment horizontal="center" vertical="center"/>
    </xf>
    <xf numFmtId="0" fontId="13" fillId="0" borderId="0"/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9" fillId="0" borderId="3" applyFill="0" applyProtection="0">
      <alignment horizontal="center" vertical="center"/>
    </xf>
    <xf numFmtId="214" fontId="2" fillId="6" borderId="0" applyFill="0" applyBorder="0" applyProtection="0">
      <alignment horizontal="right"/>
    </xf>
    <xf numFmtId="42" fontId="4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2" fillId="0" borderId="0"/>
    <xf numFmtId="5" fontId="2" fillId="0" borderId="0" applyBorder="0"/>
    <xf numFmtId="0" fontId="8" fillId="0" borderId="4" applyNumberFormat="0" applyFont="0" applyFill="0" applyAlignment="0" applyProtection="0"/>
    <xf numFmtId="17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61" fillId="0" borderId="0"/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" fillId="0" borderId="28">
      <alignment horizontal="center"/>
    </xf>
    <xf numFmtId="0" fontId="64" fillId="0" borderId="0">
      <alignment vertical="center"/>
    </xf>
    <xf numFmtId="3" fontId="65" fillId="0" borderId="5"/>
    <xf numFmtId="24" fontId="15" fillId="0" borderId="0" applyFont="0" applyFill="0" applyBorder="0" applyAlignment="0" applyProtection="0"/>
    <xf numFmtId="218" fontId="15" fillId="0" borderId="0" applyNumberFormat="0" applyFont="0" applyFill="0" applyBorder="0" applyAlignment="0" applyProtection="0"/>
    <xf numFmtId="219" fontId="15" fillId="0" borderId="0" applyNumberFormat="0" applyFont="0" applyFill="0" applyBorder="0" applyAlignment="0" applyProtection="0"/>
    <xf numFmtId="218" fontId="15" fillId="0" borderId="0" applyNumberFormat="0" applyFont="0" applyFill="0" applyBorder="0" applyAlignment="0" applyProtection="0"/>
    <xf numFmtId="219" fontId="15" fillId="0" borderId="0" applyNumberFormat="0" applyFont="0" applyFill="0" applyBorder="0" applyAlignment="0" applyProtection="0"/>
    <xf numFmtId="220" fontId="2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5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" fillId="0" borderId="0"/>
    <xf numFmtId="0" fontId="5" fillId="0" borderId="0"/>
    <xf numFmtId="0" fontId="32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32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32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221" fontId="2" fillId="0" borderId="0" applyFont="0" applyFill="0" applyBorder="0" applyProtection="0">
      <alignment vertical="center"/>
    </xf>
    <xf numFmtId="222" fontId="2" fillId="0" borderId="0">
      <alignment vertical="center"/>
    </xf>
    <xf numFmtId="223" fontId="2" fillId="0" borderId="0" applyFont="0" applyFill="0" applyBorder="0" applyAlignment="0" applyProtection="0">
      <alignment vertical="center"/>
    </xf>
    <xf numFmtId="176" fontId="66" fillId="0" borderId="5">
      <alignment vertical="center"/>
    </xf>
    <xf numFmtId="3" fontId="65" fillId="0" borderId="5"/>
    <xf numFmtId="3" fontId="65" fillId="0" borderId="5"/>
    <xf numFmtId="176" fontId="67" fillId="0" borderId="29" applyBorder="0">
      <alignment vertical="center"/>
    </xf>
    <xf numFmtId="224" fontId="68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7" fontId="69" fillId="0" borderId="0">
      <alignment vertical="center"/>
    </xf>
    <xf numFmtId="0" fontId="2" fillId="0" borderId="0"/>
    <xf numFmtId="0" fontId="6" fillId="0" borderId="0" applyNumberFormat="0" applyFill="0" applyBorder="0" applyAlignment="0" applyProtection="0"/>
    <xf numFmtId="228" fontId="4" fillId="0" borderId="0">
      <protection locked="0"/>
    </xf>
    <xf numFmtId="227" fontId="69" fillId="0" borderId="0">
      <alignment vertical="center"/>
    </xf>
    <xf numFmtId="22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0" fontId="14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4" fillId="0" borderId="0" applyFont="0" applyFill="0" applyBorder="0" applyAlignment="0" applyProtection="0"/>
    <xf numFmtId="228" fontId="4" fillId="0" borderId="0">
      <protection locked="0"/>
    </xf>
    <xf numFmtId="0" fontId="71" fillId="0" borderId="0">
      <alignment horizontal="center" wrapText="1"/>
      <protection locked="0"/>
    </xf>
    <xf numFmtId="228" fontId="4" fillId="0" borderId="0">
      <protection locked="0"/>
    </xf>
    <xf numFmtId="0" fontId="2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>
      <alignment horizontal="right"/>
    </xf>
    <xf numFmtId="0" fontId="73" fillId="0" borderId="0"/>
    <xf numFmtId="0" fontId="74" fillId="0" borderId="0"/>
    <xf numFmtId="22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77" fillId="0" borderId="0"/>
    <xf numFmtId="0" fontId="78" fillId="0" borderId="0"/>
    <xf numFmtId="0" fontId="36" fillId="0" borderId="0"/>
    <xf numFmtId="0" fontId="36" fillId="0" borderId="0"/>
    <xf numFmtId="0" fontId="14" fillId="0" borderId="0"/>
    <xf numFmtId="0" fontId="70" fillId="0" borderId="0"/>
    <xf numFmtId="0" fontId="79" fillId="0" borderId="0" applyNumberFormat="0" applyFill="0" applyBorder="0" applyAlignment="0" applyProtection="0">
      <alignment vertical="top"/>
      <protection locked="0"/>
    </xf>
    <xf numFmtId="228" fontId="4" fillId="0" borderId="0">
      <protection locked="0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15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81" fillId="0" borderId="0">
      <protection locked="0"/>
    </xf>
    <xf numFmtId="0" fontId="81" fillId="0" borderId="0">
      <protection locked="0"/>
    </xf>
    <xf numFmtId="0" fontId="4" fillId="0" borderId="0"/>
    <xf numFmtId="0" fontId="25" fillId="0" borderId="0"/>
    <xf numFmtId="229" fontId="2" fillId="0" borderId="0">
      <protection locked="0"/>
    </xf>
    <xf numFmtId="230" fontId="2" fillId="0" borderId="30">
      <alignment vertical="center"/>
    </xf>
    <xf numFmtId="198" fontId="81" fillId="0" borderId="0">
      <alignment horizontal="center" vertical="center"/>
    </xf>
    <xf numFmtId="0" fontId="4" fillId="0" borderId="0"/>
    <xf numFmtId="2" fontId="28" fillId="0" borderId="0">
      <alignment horizontal="left"/>
    </xf>
    <xf numFmtId="0" fontId="82" fillId="0" borderId="0" applyAlignment="0">
      <alignment horizontal="right"/>
    </xf>
    <xf numFmtId="0" fontId="83" fillId="0" borderId="0"/>
    <xf numFmtId="0" fontId="84" fillId="0" borderId="0"/>
    <xf numFmtId="0" fontId="85" fillId="0" borderId="9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231" fontId="81" fillId="0" borderId="5">
      <alignment vertical="center"/>
    </xf>
    <xf numFmtId="0" fontId="2" fillId="0" borderId="9">
      <protection locked="0"/>
    </xf>
    <xf numFmtId="232" fontId="81" fillId="0" borderId="5">
      <alignment horizontal="right" vertical="center"/>
    </xf>
    <xf numFmtId="233" fontId="81" fillId="0" borderId="5">
      <alignment vertical="center"/>
    </xf>
    <xf numFmtId="234" fontId="81" fillId="0" borderId="5">
      <alignment vertical="center"/>
    </xf>
    <xf numFmtId="0" fontId="25" fillId="0" borderId="0"/>
    <xf numFmtId="0" fontId="87" fillId="0" borderId="0">
      <protection locked="0"/>
    </xf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25" fillId="0" borderId="0"/>
    <xf numFmtId="189" fontId="69" fillId="0" borderId="0">
      <alignment vertical="center"/>
    </xf>
    <xf numFmtId="0" fontId="4" fillId="0" borderId="0"/>
    <xf numFmtId="0" fontId="81" fillId="0" borderId="0">
      <protection locked="0"/>
    </xf>
    <xf numFmtId="0" fontId="81" fillId="0" borderId="0">
      <protection locked="0"/>
    </xf>
    <xf numFmtId="0" fontId="89" fillId="3" borderId="0" applyNumberFormat="0">
      <alignment vertical="center"/>
    </xf>
    <xf numFmtId="235" fontId="69" fillId="0" borderId="0">
      <alignment vertical="center"/>
    </xf>
    <xf numFmtId="0" fontId="90" fillId="0" borderId="0">
      <alignment horizontal="centerContinuous"/>
    </xf>
    <xf numFmtId="235" fontId="69" fillId="0" borderId="0">
      <alignment vertical="distributed"/>
    </xf>
    <xf numFmtId="0" fontId="15" fillId="0" borderId="0"/>
    <xf numFmtId="0" fontId="91" fillId="0" borderId="0">
      <alignment horizontal="center" vertical="center"/>
    </xf>
    <xf numFmtId="0" fontId="92" fillId="0" borderId="0"/>
    <xf numFmtId="0" fontId="93" fillId="3" borderId="0">
      <alignment horizontal="centerContinuous"/>
    </xf>
    <xf numFmtId="0" fontId="95" fillId="0" borderId="0"/>
    <xf numFmtId="0" fontId="96" fillId="0" borderId="2">
      <alignment horizontal="left"/>
    </xf>
    <xf numFmtId="0" fontId="97" fillId="0" borderId="0" applyNumberFormat="0" applyFill="0" applyBorder="0" applyAlignment="0" applyProtection="0">
      <alignment vertical="top"/>
      <protection locked="0"/>
    </xf>
    <xf numFmtId="0" fontId="98" fillId="0" borderId="0">
      <protection locked="0"/>
    </xf>
    <xf numFmtId="0" fontId="7" fillId="0" borderId="0" applyNumberFormat="0" applyFill="0" applyBorder="0" applyAlignment="0" applyProtection="0"/>
    <xf numFmtId="0" fontId="99" fillId="0" borderId="0"/>
    <xf numFmtId="0" fontId="69" fillId="0" borderId="0">
      <alignment vertical="center"/>
    </xf>
    <xf numFmtId="0" fontId="100" fillId="0" borderId="3">
      <alignment horizontal="center" vertical="center"/>
    </xf>
    <xf numFmtId="0" fontId="2" fillId="0" borderId="0"/>
    <xf numFmtId="0" fontId="2" fillId="0" borderId="0">
      <protection locked="0"/>
    </xf>
    <xf numFmtId="0" fontId="101" fillId="0" borderId="20">
      <alignment vertical="center"/>
    </xf>
    <xf numFmtId="176" fontId="32" fillId="0" borderId="31">
      <alignment vertical="center"/>
    </xf>
    <xf numFmtId="0" fontId="32" fillId="0" borderId="5" applyFont="0" applyBorder="0">
      <alignment horizontal="center" vertical="center"/>
    </xf>
    <xf numFmtId="41" fontId="69" fillId="0" borderId="5" applyNumberFormat="0" applyFont="0" applyFill="0" applyBorder="0" applyProtection="0">
      <alignment horizontal="distributed" vertical="center"/>
    </xf>
    <xf numFmtId="10" fontId="67" fillId="0" borderId="0">
      <alignment vertical="center"/>
    </xf>
    <xf numFmtId="37" fontId="17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6" fontId="4" fillId="0" borderId="0" applyFont="0" applyFill="0" applyBorder="0" applyProtection="0">
      <alignment horizontal="center" vertical="center"/>
    </xf>
    <xf numFmtId="237" fontId="4" fillId="0" borderId="0" applyFont="0" applyFill="0" applyBorder="0" applyProtection="0">
      <alignment horizontal="center" vertical="center"/>
    </xf>
    <xf numFmtId="238" fontId="4" fillId="0" borderId="0" applyFont="0" applyFill="0" applyBorder="0" applyAlignment="0" applyProtection="0"/>
    <xf numFmtId="239" fontId="69" fillId="0" borderId="0" applyFont="0" applyFill="0" applyBorder="0" applyAlignment="0" applyProtection="0"/>
    <xf numFmtId="240" fontId="102" fillId="0" borderId="32" applyFont="0" applyFill="0" applyAlignment="0" applyProtection="0">
      <alignment horizontal="center" vertical="center"/>
    </xf>
    <xf numFmtId="0" fontId="103" fillId="0" borderId="0"/>
    <xf numFmtId="176" fontId="104" fillId="0" borderId="25">
      <alignment vertical="center"/>
    </xf>
    <xf numFmtId="241" fontId="69" fillId="0" borderId="0" applyNumberFormat="0" applyFont="0" applyFill="0" applyBorder="0" applyProtection="0">
      <alignment horizontal="centerContinuous" vertical="center"/>
    </xf>
    <xf numFmtId="198" fontId="105" fillId="0" borderId="3">
      <alignment vertical="center"/>
    </xf>
    <xf numFmtId="242" fontId="67" fillId="0" borderId="0">
      <alignment vertical="center"/>
    </xf>
    <xf numFmtId="176" fontId="106" fillId="0" borderId="25">
      <alignment vertical="center"/>
    </xf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4" fontId="4" fillId="0" borderId="0" applyFont="0" applyFill="0" applyBorder="0" applyAlignment="0" applyProtection="0"/>
    <xf numFmtId="41" fontId="2" fillId="0" borderId="0" applyFont="0" applyFill="0" applyBorder="0" applyAlignment="0" applyProtection="0"/>
    <xf numFmtId="6" fontId="6" fillId="0" borderId="0" applyFont="0" applyFill="0" applyProtection="0"/>
    <xf numFmtId="245" fontId="107" fillId="0" borderId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0" borderId="0" applyNumberFormat="0" applyFill="0" applyBorder="0" applyAlignment="0" applyProtection="0">
      <alignment vertical="top"/>
      <protection locked="0"/>
    </xf>
    <xf numFmtId="246" fontId="81" fillId="0" borderId="5" applyBorder="0">
      <alignment vertical="center"/>
    </xf>
    <xf numFmtId="247" fontId="109" fillId="0" borderId="0" applyFont="0" applyFill="0" applyBorder="0" applyAlignment="0" applyProtection="0"/>
    <xf numFmtId="248" fontId="2" fillId="0" borderId="0" applyFont="0" applyFill="0" applyBorder="0" applyAlignment="0" applyProtection="0"/>
    <xf numFmtId="249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0" fillId="0" borderId="0">
      <alignment vertical="center"/>
    </xf>
    <xf numFmtId="0" fontId="99" fillId="0" borderId="0"/>
    <xf numFmtId="0" fontId="29" fillId="3" borderId="3" applyProtection="0">
      <alignment horizontal="center" vertical="center"/>
    </xf>
    <xf numFmtId="22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4" fillId="0" borderId="0" applyFont="0" applyFill="0" applyBorder="0" applyAlignment="0" applyProtection="0"/>
    <xf numFmtId="228" fontId="4" fillId="0" borderId="0">
      <protection locked="0"/>
    </xf>
    <xf numFmtId="250" fontId="4" fillId="0" borderId="0" applyFont="0" applyFill="0" applyBorder="0" applyProtection="0">
      <alignment vertical="center"/>
    </xf>
    <xf numFmtId="176" fontId="4" fillId="0" borderId="5">
      <alignment horizontal="center" vertical="center"/>
    </xf>
    <xf numFmtId="40" fontId="4" fillId="0" borderId="0">
      <protection locked="0"/>
    </xf>
    <xf numFmtId="41" fontId="2" fillId="0" borderId="0" applyFont="0" applyFill="0" applyBorder="0" applyAlignment="0" applyProtection="0"/>
    <xf numFmtId="176" fontId="4" fillId="0" borderId="0" applyNumberFormat="0" applyFont="0" applyFill="0" applyBorder="0" applyProtection="0">
      <alignment vertical="center"/>
    </xf>
    <xf numFmtId="38" fontId="69" fillId="0" borderId="0" applyFont="0" applyFill="0" applyBorder="0" applyAlignment="0" applyProtection="0">
      <alignment vertical="center"/>
    </xf>
    <xf numFmtId="198" fontId="69" fillId="0" borderId="0" applyFont="0" applyFill="0" applyBorder="0" applyAlignment="0" applyProtection="0">
      <alignment vertical="center"/>
    </xf>
    <xf numFmtId="38" fontId="69" fillId="0" borderId="0" applyFill="0" applyBorder="0" applyAlignment="0" applyProtection="0">
      <alignment vertical="center"/>
    </xf>
    <xf numFmtId="242" fontId="111" fillId="0" borderId="0" applyFont="0" applyFill="0" applyBorder="0" applyAlignment="0" applyProtection="0"/>
    <xf numFmtId="251" fontId="15" fillId="0" borderId="0" applyFont="0" applyFill="0" applyBorder="0" applyAlignment="0" applyProtection="0"/>
    <xf numFmtId="252" fontId="15" fillId="0" borderId="0" applyFont="0" applyFill="0" applyBorder="0" applyAlignment="0" applyProtection="0"/>
    <xf numFmtId="253" fontId="15" fillId="0" borderId="0" applyFont="0" applyFill="0" applyBorder="0" applyAlignment="0" applyProtection="0"/>
    <xf numFmtId="254" fontId="15" fillId="0" borderId="0" applyFont="0" applyFill="0" applyBorder="0" applyAlignment="0" applyProtection="0"/>
    <xf numFmtId="0" fontId="4" fillId="0" borderId="0" applyFont="0" applyFill="0" applyBorder="0" applyAlignment="0" applyProtection="0"/>
    <xf numFmtId="255" fontId="4" fillId="0" borderId="0" applyFont="0" applyFill="0" applyBorder="0" applyAlignment="0" applyProtection="0"/>
    <xf numFmtId="22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0" fontId="106" fillId="0" borderId="3">
      <alignment horizontal="center" vertical="center"/>
    </xf>
    <xf numFmtId="0" fontId="106" fillId="0" borderId="3">
      <alignment horizontal="left" vertical="center"/>
    </xf>
    <xf numFmtId="0" fontId="106" fillId="0" borderId="3">
      <alignment vertical="center" textRotation="255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107" fillId="0" borderId="0"/>
    <xf numFmtId="0" fontId="107" fillId="0" borderId="0"/>
    <xf numFmtId="0" fontId="107" fillId="0" borderId="0"/>
    <xf numFmtId="0" fontId="107" fillId="0" borderId="0"/>
    <xf numFmtId="0" fontId="2" fillId="0" borderId="0"/>
    <xf numFmtId="0" fontId="2" fillId="0" borderId="0"/>
    <xf numFmtId="0" fontId="112" fillId="0" borderId="0"/>
    <xf numFmtId="0" fontId="107" fillId="0" borderId="0"/>
    <xf numFmtId="0" fontId="107" fillId="0" borderId="0"/>
    <xf numFmtId="0" fontId="107" fillId="0" borderId="0"/>
    <xf numFmtId="0" fontId="4" fillId="0" borderId="3">
      <alignment vertical="center" wrapText="1"/>
    </xf>
    <xf numFmtId="0" fontId="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1" fillId="0" borderId="0"/>
    <xf numFmtId="176" fontId="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56" fontId="113" fillId="0" borderId="0">
      <protection locked="0"/>
    </xf>
    <xf numFmtId="256" fontId="113" fillId="0" borderId="0">
      <protection locked="0"/>
    </xf>
    <xf numFmtId="256" fontId="113" fillId="0" borderId="0">
      <protection locked="0"/>
    </xf>
    <xf numFmtId="0" fontId="114" fillId="0" borderId="12"/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0" fontId="2" fillId="0" borderId="0"/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2" fontId="115" fillId="0" borderId="34">
      <alignment horizontal="right"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256" fontId="113" fillId="0" borderId="0">
      <protection locked="0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16" fillId="17" borderId="0" applyNumberFormat="0" applyBorder="0" applyAlignment="0" applyProtection="0">
      <alignment vertical="center"/>
    </xf>
    <xf numFmtId="0" fontId="116" fillId="17" borderId="0" applyNumberFormat="0" applyBorder="0" applyAlignment="0" applyProtection="0">
      <alignment vertical="center"/>
    </xf>
    <xf numFmtId="0" fontId="116" fillId="17" borderId="0" applyNumberFormat="0" applyBorder="0" applyAlignment="0" applyProtection="0">
      <alignment vertical="center"/>
    </xf>
    <xf numFmtId="0" fontId="116" fillId="17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15" borderId="0" applyNumberFormat="0" applyBorder="0" applyAlignment="0" applyProtection="0">
      <alignment vertical="center"/>
    </xf>
    <xf numFmtId="0" fontId="116" fillId="15" borderId="0" applyNumberFormat="0" applyBorder="0" applyAlignment="0" applyProtection="0">
      <alignment vertical="center"/>
    </xf>
    <xf numFmtId="0" fontId="116" fillId="15" borderId="0" applyNumberFormat="0" applyBorder="0" applyAlignment="0" applyProtection="0">
      <alignment vertical="center"/>
    </xf>
    <xf numFmtId="0" fontId="116" fillId="15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20" borderId="0" applyNumberFormat="0" applyBorder="0" applyAlignment="0" applyProtection="0">
      <alignment vertical="center"/>
    </xf>
    <xf numFmtId="0" fontId="116" fillId="20" borderId="0" applyNumberFormat="0" applyBorder="0" applyAlignment="0" applyProtection="0">
      <alignment vertical="center"/>
    </xf>
    <xf numFmtId="0" fontId="116" fillId="20" borderId="0" applyNumberFormat="0" applyBorder="0" applyAlignment="0" applyProtection="0">
      <alignment vertical="center"/>
    </xf>
    <xf numFmtId="0" fontId="116" fillId="20" borderId="0" applyNumberFormat="0" applyBorder="0" applyAlignment="0" applyProtection="0">
      <alignment vertical="center"/>
    </xf>
    <xf numFmtId="196" fontId="117" fillId="0" borderId="0" applyFont="0" applyFill="0" applyBorder="0" applyAlignment="0" applyProtection="0"/>
    <xf numFmtId="193" fontId="117" fillId="0" borderId="0" applyFont="0" applyFill="0" applyBorder="0" applyAlignment="0" applyProtection="0"/>
    <xf numFmtId="256" fontId="113" fillId="0" borderId="0">
      <protection locked="0"/>
    </xf>
    <xf numFmtId="38" fontId="117" fillId="0" borderId="0" applyFont="0" applyFill="0" applyBorder="0" applyAlignment="0" applyProtection="0"/>
    <xf numFmtId="40" fontId="117" fillId="0" borderId="0" applyFont="0" applyFill="0" applyBorder="0" applyAlignment="0" applyProtection="0"/>
    <xf numFmtId="256" fontId="113" fillId="0" borderId="0">
      <protection locked="0"/>
    </xf>
    <xf numFmtId="256" fontId="113" fillId="0" borderId="0">
      <protection locked="0"/>
    </xf>
    <xf numFmtId="189" fontId="6" fillId="0" borderId="0" applyFont="0" applyFill="0" applyBorder="0" applyAlignment="0" applyProtection="0"/>
    <xf numFmtId="0" fontId="70" fillId="0" borderId="0"/>
    <xf numFmtId="0" fontId="76" fillId="0" borderId="0"/>
    <xf numFmtId="0" fontId="2" fillId="0" borderId="0" applyFill="0" applyBorder="0" applyAlignment="0"/>
    <xf numFmtId="256" fontId="113" fillId="0" borderId="4">
      <protection locked="0"/>
    </xf>
    <xf numFmtId="0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257" fontId="74" fillId="0" borderId="0" applyFill="0" applyBorder="0">
      <alignment horizontal="centerContinuous"/>
    </xf>
    <xf numFmtId="256" fontId="113" fillId="0" borderId="0">
      <protection locked="0"/>
    </xf>
    <xf numFmtId="256" fontId="113" fillId="0" borderId="0">
      <protection locked="0"/>
    </xf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" fontId="118" fillId="0" borderId="0" applyFont="0" applyFill="0" applyBorder="0" applyAlignment="0" applyProtection="0"/>
    <xf numFmtId="258" fontId="4" fillId="0" borderId="0"/>
    <xf numFmtId="3" fontId="81" fillId="0" borderId="31">
      <alignment horizontal="right" vertical="center"/>
    </xf>
    <xf numFmtId="4" fontId="81" fillId="0" borderId="31">
      <alignment horizontal="right" vertical="center"/>
    </xf>
    <xf numFmtId="38" fontId="15" fillId="0" borderId="0" applyFont="0" applyFill="0" applyBorder="0" applyAlignment="0" applyProtection="0"/>
    <xf numFmtId="259" fontId="74" fillId="0" borderId="0" applyFill="0" applyBorder="0">
      <alignment horizontal="centerContinuous"/>
    </xf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8" fillId="0" borderId="4" applyNumberFormat="0" applyFont="0" applyFill="0" applyAlignment="0" applyProtection="0"/>
    <xf numFmtId="0" fontId="116" fillId="21" borderId="0" applyNumberFormat="0" applyBorder="0" applyAlignment="0" applyProtection="0">
      <alignment vertical="center"/>
    </xf>
    <xf numFmtId="0" fontId="116" fillId="21" borderId="0" applyNumberFormat="0" applyBorder="0" applyAlignment="0" applyProtection="0">
      <alignment vertical="center"/>
    </xf>
    <xf numFmtId="0" fontId="116" fillId="21" borderId="0" applyNumberFormat="0" applyBorder="0" applyAlignment="0" applyProtection="0">
      <alignment vertical="center"/>
    </xf>
    <xf numFmtId="0" fontId="116" fillId="21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23" borderId="0" applyNumberFormat="0" applyBorder="0" applyAlignment="0" applyProtection="0">
      <alignment vertical="center"/>
    </xf>
    <xf numFmtId="0" fontId="116" fillId="23" borderId="0" applyNumberFormat="0" applyBorder="0" applyAlignment="0" applyProtection="0">
      <alignment vertical="center"/>
    </xf>
    <xf numFmtId="0" fontId="116" fillId="23" borderId="0" applyNumberFormat="0" applyBorder="0" applyAlignment="0" applyProtection="0">
      <alignment vertical="center"/>
    </xf>
    <xf numFmtId="0" fontId="116" fillId="23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19" borderId="0" applyNumberFormat="0" applyBorder="0" applyAlignment="0" applyProtection="0">
      <alignment vertical="center"/>
    </xf>
    <xf numFmtId="0" fontId="116" fillId="24" borderId="0" applyNumberFormat="0" applyBorder="0" applyAlignment="0" applyProtection="0">
      <alignment vertical="center"/>
    </xf>
    <xf numFmtId="0" fontId="116" fillId="24" borderId="0" applyNumberFormat="0" applyBorder="0" applyAlignment="0" applyProtection="0">
      <alignment vertical="center"/>
    </xf>
    <xf numFmtId="0" fontId="116" fillId="24" borderId="0" applyNumberFormat="0" applyBorder="0" applyAlignment="0" applyProtection="0">
      <alignment vertical="center"/>
    </xf>
    <xf numFmtId="0" fontId="116" fillId="24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25" borderId="35" applyNumberFormat="0" applyAlignment="0" applyProtection="0">
      <alignment vertical="center"/>
    </xf>
    <xf numFmtId="0" fontId="120" fillId="25" borderId="35" applyNumberFormat="0" applyAlignment="0" applyProtection="0">
      <alignment vertical="center"/>
    </xf>
    <xf numFmtId="0" fontId="120" fillId="25" borderId="35" applyNumberFormat="0" applyAlignment="0" applyProtection="0">
      <alignment vertical="center"/>
    </xf>
    <xf numFmtId="0" fontId="120" fillId="25" borderId="35" applyNumberFormat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1" fillId="26" borderId="36" applyNumberFormat="0" applyFont="0" applyAlignment="0" applyProtection="0">
      <alignment vertical="center"/>
    </xf>
    <xf numFmtId="0" fontId="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0" fontId="32" fillId="26" borderId="36" applyNumberFormat="0" applyFont="0" applyAlignment="0" applyProtection="0">
      <alignment vertical="center"/>
    </xf>
    <xf numFmtId="260" fontId="2" fillId="0" borderId="0" applyFont="0" applyFill="0" applyBorder="0" applyAlignment="0" applyProtection="0"/>
    <xf numFmtId="0" fontId="122" fillId="27" borderId="0" applyNumberFormat="0" applyBorder="0" applyAlignment="0" applyProtection="0">
      <alignment vertical="center"/>
    </xf>
    <xf numFmtId="0" fontId="122" fillId="27" borderId="0" applyNumberFormat="0" applyBorder="0" applyAlignment="0" applyProtection="0">
      <alignment vertical="center"/>
    </xf>
    <xf numFmtId="0" fontId="122" fillId="27" borderId="0" applyNumberFormat="0" applyBorder="0" applyAlignment="0" applyProtection="0">
      <alignment vertical="center"/>
    </xf>
    <xf numFmtId="0" fontId="122" fillId="27" borderId="0" applyNumberFormat="0" applyBorder="0" applyAlignment="0" applyProtection="0">
      <alignment vertical="center"/>
    </xf>
    <xf numFmtId="0" fontId="123" fillId="0" borderId="0" applyNumberFormat="0" applyFont="0" applyFill="0" applyBorder="0" applyProtection="0">
      <alignment horizontal="centerContinuous" vertical="center"/>
    </xf>
    <xf numFmtId="0" fontId="123" fillId="0" borderId="0" applyNumberFormat="0" applyFont="0" applyFill="0" applyBorder="0" applyProtection="0">
      <alignment horizontal="centerContinuous" vertical="center"/>
    </xf>
    <xf numFmtId="256" fontId="123" fillId="0" borderId="0" applyNumberFormat="0" applyFont="0" applyFill="0" applyBorder="0" applyProtection="0">
      <alignment horizontal="centerContinuous"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28" borderId="37" applyNumberFormat="0" applyAlignment="0" applyProtection="0">
      <alignment vertical="center"/>
    </xf>
    <xf numFmtId="0" fontId="125" fillId="28" borderId="37" applyNumberFormat="0" applyAlignment="0" applyProtection="0">
      <alignment vertical="center"/>
    </xf>
    <xf numFmtId="0" fontId="125" fillId="28" borderId="37" applyNumberFormat="0" applyAlignment="0" applyProtection="0">
      <alignment vertical="center"/>
    </xf>
    <xf numFmtId="0" fontId="125" fillId="28" borderId="37" applyNumberFormat="0" applyAlignment="0" applyProtection="0">
      <alignment vertical="center"/>
    </xf>
    <xf numFmtId="0" fontId="106" fillId="0" borderId="0"/>
    <xf numFmtId="1" fontId="123" fillId="0" borderId="0" applyFont="0" applyFill="0" applyBorder="0" applyProtection="0">
      <alignment horizontal="centerContinuous" vertical="center"/>
    </xf>
    <xf numFmtId="0" fontId="123" fillId="0" borderId="0" applyFont="0" applyFill="0" applyBorder="0" applyProtection="0">
      <alignment horizontal="centerContinuous" vertical="center"/>
    </xf>
    <xf numFmtId="261" fontId="123" fillId="0" borderId="0" applyFont="0" applyFill="0" applyBorder="0" applyProtection="0">
      <alignment horizontal="centerContinuous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6" fillId="0" borderId="38" applyNumberFormat="0" applyFill="0" applyAlignment="0" applyProtection="0">
      <alignment vertical="center"/>
    </xf>
    <xf numFmtId="0" fontId="126" fillId="0" borderId="38" applyNumberFormat="0" applyFill="0" applyAlignment="0" applyProtection="0">
      <alignment vertical="center"/>
    </xf>
    <xf numFmtId="0" fontId="126" fillId="0" borderId="38" applyNumberFormat="0" applyFill="0" applyAlignment="0" applyProtection="0">
      <alignment vertical="center"/>
    </xf>
    <xf numFmtId="0" fontId="126" fillId="0" borderId="38" applyNumberFormat="0" applyFill="0" applyAlignment="0" applyProtection="0">
      <alignment vertical="center"/>
    </xf>
    <xf numFmtId="0" fontId="127" fillId="0" borderId="39" applyNumberFormat="0" applyFill="0" applyAlignment="0" applyProtection="0">
      <alignment vertical="center"/>
    </xf>
    <xf numFmtId="0" fontId="127" fillId="0" borderId="39" applyNumberFormat="0" applyFill="0" applyAlignment="0" applyProtection="0">
      <alignment vertical="center"/>
    </xf>
    <xf numFmtId="0" fontId="127" fillId="0" borderId="39" applyNumberFormat="0" applyFill="0" applyAlignment="0" applyProtection="0">
      <alignment vertical="center"/>
    </xf>
    <xf numFmtId="0" fontId="127" fillId="0" borderId="39" applyNumberFormat="0" applyFill="0" applyAlignment="0" applyProtection="0">
      <alignment vertical="center"/>
    </xf>
    <xf numFmtId="262" fontId="128" fillId="0" borderId="0" applyFill="0" applyBorder="0">
      <alignment horizontal="centerContinuous"/>
    </xf>
    <xf numFmtId="263" fontId="128" fillId="0" borderId="0" applyFill="0" applyBorder="0">
      <alignment horizontal="centerContinuous"/>
    </xf>
    <xf numFmtId="264" fontId="69" fillId="0" borderId="0" applyFont="0" applyFill="0" applyBorder="0" applyAlignment="0" applyProtection="0"/>
    <xf numFmtId="49" fontId="30" fillId="0" borderId="1" applyNumberFormat="0" applyAlignment="0"/>
    <xf numFmtId="0" fontId="123" fillId="0" borderId="0" applyNumberFormat="0" applyFont="0" applyFill="0" applyBorder="0" applyProtection="0">
      <alignment vertical="center"/>
    </xf>
    <xf numFmtId="0" fontId="129" fillId="12" borderId="35" applyNumberFormat="0" applyAlignment="0" applyProtection="0">
      <alignment vertical="center"/>
    </xf>
    <xf numFmtId="0" fontId="129" fillId="12" borderId="35" applyNumberFormat="0" applyAlignment="0" applyProtection="0">
      <alignment vertical="center"/>
    </xf>
    <xf numFmtId="0" fontId="129" fillId="12" borderId="35" applyNumberFormat="0" applyAlignment="0" applyProtection="0">
      <alignment vertical="center"/>
    </xf>
    <xf numFmtId="0" fontId="129" fillId="12" borderId="35" applyNumberFormat="0" applyAlignment="0" applyProtection="0">
      <alignment vertical="center"/>
    </xf>
    <xf numFmtId="265" fontId="74" fillId="0" borderId="0" applyFill="0" applyBorder="0">
      <alignment horizontal="centerContinuous"/>
    </xf>
    <xf numFmtId="0" fontId="130" fillId="0" borderId="40" applyNumberFormat="0" applyFill="0" applyAlignment="0" applyProtection="0">
      <alignment vertical="center"/>
    </xf>
    <xf numFmtId="0" fontId="130" fillId="0" borderId="40" applyNumberFormat="0" applyFill="0" applyAlignment="0" applyProtection="0">
      <alignment vertical="center"/>
    </xf>
    <xf numFmtId="0" fontId="130" fillId="0" borderId="40" applyNumberFormat="0" applyFill="0" applyAlignment="0" applyProtection="0">
      <alignment vertical="center"/>
    </xf>
    <xf numFmtId="0" fontId="130" fillId="0" borderId="40" applyNumberFormat="0" applyFill="0" applyAlignment="0" applyProtection="0">
      <alignment vertical="center"/>
    </xf>
    <xf numFmtId="0" fontId="131" fillId="0" borderId="41" applyNumberFormat="0" applyFill="0" applyAlignment="0" applyProtection="0">
      <alignment vertical="center"/>
    </xf>
    <xf numFmtId="0" fontId="131" fillId="0" borderId="41" applyNumberFormat="0" applyFill="0" applyAlignment="0" applyProtection="0">
      <alignment vertical="center"/>
    </xf>
    <xf numFmtId="0" fontId="131" fillId="0" borderId="41" applyNumberFormat="0" applyFill="0" applyAlignment="0" applyProtection="0">
      <alignment vertical="center"/>
    </xf>
    <xf numFmtId="0" fontId="131" fillId="0" borderId="41" applyNumberFormat="0" applyFill="0" applyAlignment="0" applyProtection="0">
      <alignment vertical="center"/>
    </xf>
    <xf numFmtId="0" fontId="132" fillId="0" borderId="42" applyNumberFormat="0" applyFill="0" applyAlignment="0" applyProtection="0">
      <alignment vertical="center"/>
    </xf>
    <xf numFmtId="0" fontId="132" fillId="0" borderId="42" applyNumberFormat="0" applyFill="0" applyAlignment="0" applyProtection="0">
      <alignment vertical="center"/>
    </xf>
    <xf numFmtId="0" fontId="132" fillId="0" borderId="42" applyNumberFormat="0" applyFill="0" applyAlignment="0" applyProtection="0">
      <alignment vertical="center"/>
    </xf>
    <xf numFmtId="0" fontId="132" fillId="0" borderId="42" applyNumberFormat="0" applyFill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266" fontId="128" fillId="0" borderId="0" applyFill="0" applyBorder="0">
      <alignment horizontal="centerContinuous"/>
    </xf>
    <xf numFmtId="267" fontId="128" fillId="0" borderId="0" applyFill="0" applyBorder="0">
      <alignment horizontal="centerContinuous"/>
    </xf>
    <xf numFmtId="0" fontId="135" fillId="25" borderId="43" applyNumberFormat="0" applyAlignment="0" applyProtection="0">
      <alignment vertical="center"/>
    </xf>
    <xf numFmtId="0" fontId="135" fillId="25" borderId="43" applyNumberFormat="0" applyAlignment="0" applyProtection="0">
      <alignment vertical="center"/>
    </xf>
    <xf numFmtId="0" fontId="135" fillId="25" borderId="43" applyNumberFormat="0" applyAlignment="0" applyProtection="0">
      <alignment vertical="center"/>
    </xf>
    <xf numFmtId="0" fontId="135" fillId="25" borderId="43" applyNumberFormat="0" applyAlignment="0" applyProtection="0">
      <alignment vertical="center"/>
    </xf>
    <xf numFmtId="256" fontId="113" fillId="0" borderId="0">
      <protection locked="0"/>
    </xf>
    <xf numFmtId="268" fontId="113" fillId="0" borderId="0">
      <protection locked="0"/>
    </xf>
    <xf numFmtId="256" fontId="113" fillId="0" borderId="0">
      <protection locked="0"/>
    </xf>
    <xf numFmtId="256" fontId="113" fillId="0" borderId="0">
      <protection locked="0"/>
    </xf>
    <xf numFmtId="269" fontId="6" fillId="0" borderId="5"/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256" fontId="113" fillId="0" borderId="0">
      <protection locked="0"/>
    </xf>
    <xf numFmtId="268" fontId="113" fillId="0" borderId="0">
      <protection locked="0"/>
    </xf>
    <xf numFmtId="256" fontId="113" fillId="0" borderId="0">
      <protection locked="0"/>
    </xf>
    <xf numFmtId="256" fontId="113" fillId="0" borderId="0">
      <protection locked="0"/>
    </xf>
    <xf numFmtId="0" fontId="4" fillId="0" borderId="0" applyFont="0" applyFill="0" applyBorder="0" applyAlignment="0" applyProtection="0"/>
    <xf numFmtId="0" fontId="2" fillId="0" borderId="0"/>
    <xf numFmtId="256" fontId="113" fillId="0" borderId="0">
      <protection locked="0"/>
    </xf>
    <xf numFmtId="268" fontId="113" fillId="0" borderId="0">
      <protection locked="0"/>
    </xf>
    <xf numFmtId="256" fontId="113" fillId="0" borderId="0">
      <protection locked="0"/>
    </xf>
    <xf numFmtId="256" fontId="113" fillId="0" borderId="0">
      <protection locked="0"/>
    </xf>
    <xf numFmtId="0" fontId="32" fillId="0" borderId="0" applyProtection="0"/>
    <xf numFmtId="41" fontId="13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81" fillId="0" borderId="21">
      <alignment horizontal="centerContinuous" vertical="center"/>
    </xf>
    <xf numFmtId="3" fontId="65" fillId="0" borderId="5"/>
    <xf numFmtId="3" fontId="65" fillId="0" borderId="5"/>
    <xf numFmtId="213" fontId="4" fillId="0" borderId="0">
      <alignment vertical="center"/>
    </xf>
    <xf numFmtId="4" fontId="4" fillId="0" borderId="0">
      <alignment vertical="center"/>
    </xf>
    <xf numFmtId="215" fontId="4" fillId="0" borderId="0">
      <alignment vertical="center"/>
    </xf>
    <xf numFmtId="3" fontId="65" fillId="0" borderId="5"/>
    <xf numFmtId="218" fontId="15" fillId="0" borderId="0" applyNumberFormat="0" applyFont="0" applyFill="0" applyBorder="0" applyAlignment="0" applyProtection="0"/>
    <xf numFmtId="218" fontId="15" fillId="0" borderId="0" applyNumberFormat="0" applyFont="0" applyFill="0" applyBorder="0" applyAlignment="0" applyProtection="0"/>
    <xf numFmtId="219" fontId="15" fillId="0" borderId="0" applyNumberFormat="0" applyFont="0" applyFill="0" applyBorder="0" applyAlignment="0" applyProtection="0"/>
    <xf numFmtId="219" fontId="15" fillId="0" borderId="0" applyNumberFormat="0" applyFont="0" applyFill="0" applyBorder="0" applyAlignment="0" applyProtection="0"/>
    <xf numFmtId="218" fontId="15" fillId="0" borderId="0" applyNumberFormat="0" applyFont="0" applyFill="0" applyBorder="0" applyAlignment="0" applyProtection="0"/>
    <xf numFmtId="218" fontId="15" fillId="0" borderId="0" applyNumberFormat="0" applyFont="0" applyFill="0" applyBorder="0" applyAlignment="0" applyProtection="0"/>
    <xf numFmtId="219" fontId="15" fillId="0" borderId="0" applyNumberFormat="0" applyFont="0" applyFill="0" applyBorder="0" applyAlignment="0" applyProtection="0"/>
    <xf numFmtId="219" fontId="15" fillId="0" borderId="0" applyNumberFormat="0" applyFont="0" applyFill="0" applyBorder="0" applyAlignment="0" applyProtection="0"/>
    <xf numFmtId="0" fontId="6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57" fillId="0" borderId="0">
      <alignment vertical="center"/>
    </xf>
    <xf numFmtId="0" fontId="31" fillId="0" borderId="0">
      <alignment vertical="center"/>
    </xf>
    <xf numFmtId="38" fontId="4" fillId="0" borderId="46">
      <alignment horizontal="right"/>
    </xf>
    <xf numFmtId="38" fontId="4" fillId="0" borderId="46">
      <alignment horizontal="right"/>
    </xf>
    <xf numFmtId="0" fontId="1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6" fillId="0" borderId="0"/>
    <xf numFmtId="0" fontId="158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25" fillId="0" borderId="0"/>
    <xf numFmtId="0" fontId="6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19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6" fillId="0" borderId="0"/>
    <xf numFmtId="0" fontId="3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158" fillId="0" borderId="0"/>
    <xf numFmtId="38" fontId="15" fillId="0" borderId="0" applyFont="0" applyFill="0" applyBorder="0" applyAlignment="0" applyProtection="0"/>
    <xf numFmtId="0" fontId="25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2" fillId="0" borderId="0" applyFont="0" applyFill="0" applyBorder="0" applyAlignment="0" applyProtection="0"/>
    <xf numFmtId="0" fontId="158" fillId="0" borderId="0"/>
    <xf numFmtId="0" fontId="32" fillId="0" borderId="0"/>
    <xf numFmtId="0" fontId="158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58" fillId="0" borderId="0"/>
    <xf numFmtId="0" fontId="5" fillId="0" borderId="0"/>
    <xf numFmtId="0" fontId="2" fillId="0" borderId="0"/>
    <xf numFmtId="0" fontId="2" fillId="0" borderId="0"/>
    <xf numFmtId="0" fontId="32" fillId="0" borderId="0"/>
    <xf numFmtId="0" fontId="5" fillId="0" borderId="0"/>
    <xf numFmtId="0" fontId="15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9" fillId="0" borderId="0"/>
    <xf numFmtId="0" fontId="2" fillId="0" borderId="0"/>
    <xf numFmtId="0" fontId="32" fillId="0" borderId="0" applyFont="0" applyFill="0" applyBorder="0" applyAlignment="0" applyProtection="0"/>
    <xf numFmtId="0" fontId="6" fillId="0" borderId="0"/>
    <xf numFmtId="0" fontId="159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32" fillId="0" borderId="0"/>
    <xf numFmtId="0" fontId="2" fillId="0" borderId="0"/>
    <xf numFmtId="0" fontId="2" fillId="0" borderId="0"/>
    <xf numFmtId="0" fontId="32" fillId="0" borderId="0" applyFont="0" applyFill="0" applyBorder="0" applyAlignment="0" applyProtection="0"/>
    <xf numFmtId="0" fontId="158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273" fontId="160" fillId="0" borderId="0">
      <protection locked="0"/>
    </xf>
    <xf numFmtId="0" fontId="158" fillId="0" borderId="0"/>
    <xf numFmtId="0" fontId="2" fillId="0" borderId="0"/>
    <xf numFmtId="0" fontId="32" fillId="0" borderId="0"/>
    <xf numFmtId="273" fontId="160" fillId="0" borderId="0">
      <protection locked="0"/>
    </xf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2" fillId="0" borderId="0" applyFont="0" applyFill="0" applyBorder="0" applyAlignment="0" applyProtection="0"/>
    <xf numFmtId="0" fontId="2" fillId="0" borderId="0"/>
    <xf numFmtId="0" fontId="15" fillId="0" borderId="0"/>
    <xf numFmtId="0" fontId="32" fillId="0" borderId="0">
      <alignment vertical="center"/>
    </xf>
    <xf numFmtId="0" fontId="15" fillId="0" borderId="0"/>
    <xf numFmtId="0" fontId="6" fillId="0" borderId="0"/>
    <xf numFmtId="0" fontId="6" fillId="0" borderId="0"/>
    <xf numFmtId="0" fontId="19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32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/>
    <xf numFmtId="0" fontId="4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 applyFont="0" applyFill="0" applyBorder="0" applyAlignment="0" applyProtection="0"/>
    <xf numFmtId="0" fontId="2" fillId="0" borderId="0"/>
    <xf numFmtId="0" fontId="6" fillId="0" borderId="0"/>
    <xf numFmtId="0" fontId="6" fillId="0" borderId="0"/>
    <xf numFmtId="0" fontId="159" fillId="0" borderId="0"/>
    <xf numFmtId="0" fontId="2" fillId="0" borderId="0"/>
    <xf numFmtId="0" fontId="4" fillId="0" borderId="0"/>
    <xf numFmtId="0" fontId="4" fillId="0" borderId="0" applyFont="0" applyFill="0" applyBorder="0" applyAlignment="0" applyProtection="0"/>
    <xf numFmtId="0" fontId="158" fillId="0" borderId="0"/>
    <xf numFmtId="0" fontId="158" fillId="0" borderId="0"/>
    <xf numFmtId="0" fontId="15" fillId="0" borderId="0"/>
    <xf numFmtId="273" fontId="160" fillId="0" borderId="0">
      <protection locked="0"/>
    </xf>
    <xf numFmtId="0" fontId="6" fillId="0" borderId="0"/>
    <xf numFmtId="0" fontId="15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 applyFont="0" applyFill="0" applyBorder="0" applyAlignment="0" applyProtection="0"/>
    <xf numFmtId="274" fontId="2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15" fillId="0" borderId="0"/>
    <xf numFmtId="0" fontId="2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15" fillId="0" borderId="0"/>
    <xf numFmtId="38" fontId="1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/>
    <xf numFmtId="0" fontId="2" fillId="0" borderId="0"/>
    <xf numFmtId="0" fontId="25" fillId="0" borderId="0"/>
    <xf numFmtId="0" fontId="6" fillId="0" borderId="0"/>
    <xf numFmtId="0" fontId="6" fillId="0" borderId="0"/>
    <xf numFmtId="0" fontId="15" fillId="0" borderId="0"/>
    <xf numFmtId="0" fontId="32" fillId="0" borderId="0"/>
    <xf numFmtId="0" fontId="32" fillId="0" borderId="0"/>
    <xf numFmtId="273" fontId="160" fillId="0" borderId="0">
      <protection locked="0"/>
    </xf>
    <xf numFmtId="0" fontId="158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158" fillId="0" borderId="0"/>
    <xf numFmtId="0" fontId="158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/>
    <xf numFmtId="0" fontId="3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161" fillId="0" borderId="0"/>
    <xf numFmtId="256" fontId="113" fillId="0" borderId="0">
      <protection locked="0"/>
    </xf>
    <xf numFmtId="0" fontId="17" fillId="0" borderId="0">
      <protection locked="0"/>
    </xf>
    <xf numFmtId="0" fontId="4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256" fontId="113" fillId="0" borderId="0">
      <protection locked="0"/>
    </xf>
    <xf numFmtId="239" fontId="70" fillId="0" borderId="0">
      <protection locked="0"/>
    </xf>
    <xf numFmtId="200" fontId="14" fillId="0" borderId="0">
      <protection locked="0"/>
    </xf>
    <xf numFmtId="200" fontId="14" fillId="0" borderId="0">
      <protection locked="0"/>
    </xf>
    <xf numFmtId="239" fontId="14" fillId="0" borderId="0">
      <protection locked="0"/>
    </xf>
    <xf numFmtId="239" fontId="70" fillId="0" borderId="0">
      <protection locked="0"/>
    </xf>
    <xf numFmtId="239" fontId="14" fillId="0" borderId="0">
      <protection locked="0"/>
    </xf>
    <xf numFmtId="275" fontId="4" fillId="0" borderId="0">
      <protection locked="0"/>
    </xf>
    <xf numFmtId="256" fontId="11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273" fontId="17" fillId="0" borderId="0">
      <protection locked="0"/>
    </xf>
    <xf numFmtId="176" fontId="66" fillId="0" borderId="5">
      <alignment vertical="center"/>
    </xf>
    <xf numFmtId="176" fontId="66" fillId="0" borderId="5">
      <alignment vertical="center"/>
    </xf>
    <xf numFmtId="9" fontId="81" fillId="0" borderId="0">
      <alignment vertical="center"/>
    </xf>
    <xf numFmtId="276" fontId="162" fillId="0" borderId="47" applyFill="0" applyProtection="0">
      <alignment horizontal="center"/>
    </xf>
    <xf numFmtId="3" fontId="65" fillId="0" borderId="5"/>
    <xf numFmtId="3" fontId="65" fillId="0" borderId="5"/>
    <xf numFmtId="0" fontId="81" fillId="0" borderId="0">
      <alignment vertical="center"/>
    </xf>
    <xf numFmtId="3" fontId="65" fillId="0" borderId="5"/>
    <xf numFmtId="3" fontId="65" fillId="0" borderId="5"/>
    <xf numFmtId="10" fontId="81" fillId="0" borderId="0">
      <alignment vertical="center"/>
    </xf>
    <xf numFmtId="0" fontId="81" fillId="0" borderId="0">
      <alignment vertical="center"/>
    </xf>
    <xf numFmtId="277" fontId="2" fillId="0" borderId="0">
      <alignment vertical="center"/>
    </xf>
    <xf numFmtId="176" fontId="2" fillId="0" borderId="5">
      <alignment vertical="center"/>
    </xf>
    <xf numFmtId="176" fontId="2" fillId="0" borderId="5">
      <alignment vertical="center"/>
    </xf>
    <xf numFmtId="176" fontId="66" fillId="0" borderId="5">
      <alignment vertical="center"/>
    </xf>
    <xf numFmtId="176" fontId="66" fillId="0" borderId="5">
      <alignment vertical="center"/>
    </xf>
    <xf numFmtId="176" fontId="66" fillId="0" borderId="5">
      <alignment vertical="center"/>
    </xf>
    <xf numFmtId="176" fontId="66" fillId="0" borderId="5">
      <alignment vertical="center"/>
    </xf>
    <xf numFmtId="176" fontId="2" fillId="0" borderId="5">
      <alignment vertical="center"/>
    </xf>
    <xf numFmtId="176" fontId="6" fillId="0" borderId="5">
      <alignment vertical="center"/>
    </xf>
    <xf numFmtId="176" fontId="2" fillId="0" borderId="5">
      <alignment vertical="center"/>
    </xf>
    <xf numFmtId="227" fontId="67" fillId="0" borderId="0">
      <alignment vertical="center"/>
    </xf>
    <xf numFmtId="224" fontId="68" fillId="0" borderId="0">
      <alignment vertical="center"/>
    </xf>
    <xf numFmtId="224" fontId="68" fillId="0" borderId="0">
      <alignment vertical="center"/>
    </xf>
    <xf numFmtId="224" fontId="68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5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9" fontId="30" fillId="0" borderId="0">
      <alignment vertical="center"/>
    </xf>
    <xf numFmtId="278" fontId="2" fillId="0" borderId="0">
      <alignment vertical="center"/>
    </xf>
    <xf numFmtId="279" fontId="30" fillId="0" borderId="0">
      <alignment vertical="center"/>
    </xf>
    <xf numFmtId="278" fontId="2" fillId="0" borderId="0">
      <alignment vertical="center"/>
    </xf>
    <xf numFmtId="279" fontId="30" fillId="0" borderId="0">
      <alignment vertical="center"/>
    </xf>
    <xf numFmtId="279" fontId="30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26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224" fontId="68" fillId="0" borderId="0">
      <alignment vertical="center"/>
    </xf>
    <xf numFmtId="0" fontId="30" fillId="0" borderId="0">
      <alignment horizontal="center" vertical="center"/>
    </xf>
    <xf numFmtId="280" fontId="4" fillId="0" borderId="0">
      <alignment horizontal="center" vertical="center"/>
    </xf>
    <xf numFmtId="280" fontId="4" fillId="0" borderId="0">
      <alignment horizontal="center"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280" fontId="4" fillId="0" borderId="0">
      <alignment horizontal="center" vertical="center"/>
    </xf>
    <xf numFmtId="281" fontId="4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0" fontId="4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1" fontId="4" fillId="0" borderId="0">
      <alignment horizontal="center" vertical="center"/>
    </xf>
    <xf numFmtId="281" fontId="4" fillId="0" borderId="0">
      <alignment horizontal="center" vertical="center"/>
    </xf>
    <xf numFmtId="280" fontId="4" fillId="0" borderId="0">
      <alignment horizontal="center" vertical="center"/>
    </xf>
    <xf numFmtId="280" fontId="4" fillId="0" borderId="0">
      <alignment horizontal="center" vertical="center"/>
    </xf>
    <xf numFmtId="280" fontId="4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0" fontId="4" fillId="0" borderId="0">
      <alignment horizontal="center" vertical="center"/>
    </xf>
    <xf numFmtId="280" fontId="4" fillId="0" borderId="0">
      <alignment horizontal="center" vertical="center"/>
    </xf>
    <xf numFmtId="280" fontId="4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0" fontId="4" fillId="0" borderId="0">
      <alignment horizontal="center" vertical="center"/>
    </xf>
    <xf numFmtId="261" fontId="163" fillId="0" borderId="0">
      <alignment horizontal="center" vertical="center"/>
    </xf>
    <xf numFmtId="0" fontId="163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282" fontId="2" fillId="0" borderId="0">
      <alignment horizontal="center" vertical="center"/>
    </xf>
    <xf numFmtId="0" fontId="4" fillId="0" borderId="0">
      <alignment horizontal="center" vertical="center"/>
    </xf>
    <xf numFmtId="224" fontId="68" fillId="0" borderId="0">
      <alignment vertical="center"/>
    </xf>
    <xf numFmtId="3" fontId="115" fillId="0" borderId="34">
      <alignment horizontal="right" vertical="center"/>
    </xf>
    <xf numFmtId="3" fontId="115" fillId="0" borderId="34">
      <alignment horizontal="right" vertical="center"/>
    </xf>
    <xf numFmtId="0" fontId="164" fillId="0" borderId="0"/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9" fontId="70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4" fillId="0" borderId="0"/>
    <xf numFmtId="227" fontId="69" fillId="0" borderId="48">
      <alignment vertical="center"/>
    </xf>
    <xf numFmtId="189" fontId="74" fillId="0" borderId="0" applyFont="0" applyFill="0" applyBorder="0" applyAlignment="0" applyProtection="0"/>
    <xf numFmtId="256" fontId="113" fillId="0" borderId="0">
      <protection locked="0"/>
    </xf>
    <xf numFmtId="0" fontId="17" fillId="0" borderId="0">
      <protection locked="0"/>
    </xf>
    <xf numFmtId="40" fontId="15" fillId="0" borderId="0" applyFont="0" applyFill="0" applyBorder="0" applyAlignment="0" applyProtection="0"/>
    <xf numFmtId="9" fontId="4" fillId="0" borderId="0">
      <protection locked="0"/>
    </xf>
    <xf numFmtId="0" fontId="167" fillId="0" borderId="0"/>
    <xf numFmtId="227" fontId="67" fillId="0" borderId="48">
      <alignment vertical="center"/>
    </xf>
    <xf numFmtId="0" fontId="123" fillId="0" borderId="49">
      <alignment horizontal="center" vertical="center"/>
    </xf>
    <xf numFmtId="189" fontId="25" fillId="0" borderId="0" applyFont="0" applyFill="0" applyBorder="0" applyAlignment="0" applyProtection="0"/>
    <xf numFmtId="2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35" fillId="0" borderId="0" applyFont="0" applyFill="0" applyBorder="0" applyAlignment="0" applyProtection="0"/>
    <xf numFmtId="276" fontId="35" fillId="0" borderId="0" applyFont="0" applyFill="0" applyBorder="0" applyAlignment="0" applyProtection="0"/>
    <xf numFmtId="176" fontId="30" fillId="0" borderId="50">
      <alignment horizontal="center" vertical="center"/>
    </xf>
    <xf numFmtId="0" fontId="30" fillId="0" borderId="3" applyProtection="0">
      <alignment horizontal="left" vertical="center" wrapText="1"/>
    </xf>
    <xf numFmtId="0" fontId="30" fillId="0" borderId="3" applyProtection="0">
      <alignment horizontal="left" vertical="center" wrapText="1"/>
    </xf>
    <xf numFmtId="0" fontId="4" fillId="0" borderId="0" applyFont="0" applyFill="0" applyBorder="0" applyAlignment="0" applyProtection="0"/>
    <xf numFmtId="284" fontId="31" fillId="29" borderId="51">
      <alignment horizontal="center" vertical="center"/>
    </xf>
    <xf numFmtId="273" fontId="166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0" fontId="168" fillId="0" borderId="0" applyFont="0" applyFill="0" applyBorder="0" applyAlignment="0" applyProtection="0"/>
    <xf numFmtId="181" fontId="70" fillId="0" borderId="0" applyFont="0" applyFill="0" applyBorder="0" applyAlignment="0" applyProtection="0"/>
    <xf numFmtId="42" fontId="168" fillId="0" borderId="0" applyFont="0" applyFill="0" applyBorder="0" applyAlignment="0" applyProtection="0"/>
    <xf numFmtId="42" fontId="72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70" fillId="0" borderId="0" applyFont="0" applyFill="0" applyBorder="0" applyAlignment="0" applyProtection="0"/>
    <xf numFmtId="42" fontId="168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168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70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0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70" fillId="0" borderId="0" applyFont="0" applyFill="0" applyBorder="0" applyAlignment="0" applyProtection="0"/>
    <xf numFmtId="181" fontId="168" fillId="0" borderId="0" applyFont="0" applyFill="0" applyBorder="0" applyAlignment="0" applyProtection="0"/>
    <xf numFmtId="285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286" fontId="6" fillId="0" borderId="0" applyFont="0" applyFill="0" applyBorder="0" applyAlignment="0" applyProtection="0"/>
    <xf numFmtId="42" fontId="168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169" fillId="0" borderId="0" applyFont="0" applyFill="0" applyBorder="0" applyAlignment="0" applyProtection="0"/>
    <xf numFmtId="181" fontId="72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70" fillId="0" borderId="0" applyFont="0" applyFill="0" applyBorder="0" applyAlignment="0" applyProtection="0"/>
    <xf numFmtId="287" fontId="70" fillId="0" borderId="0" applyFont="0" applyFill="0" applyBorder="0" applyAlignment="0" applyProtection="0"/>
    <xf numFmtId="288" fontId="14" fillId="0" borderId="0" applyFont="0" applyFill="0" applyBorder="0" applyAlignment="0" applyProtection="0"/>
    <xf numFmtId="288" fontId="70" fillId="0" borderId="0" applyFont="0" applyFill="0" applyBorder="0" applyAlignment="0" applyProtection="0"/>
    <xf numFmtId="289" fontId="6" fillId="0" borderId="0" applyFont="0" applyFill="0" applyBorder="0" applyAlignment="0" applyProtection="0"/>
    <xf numFmtId="289" fontId="6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2" fillId="0" borderId="0">
      <protection locked="0"/>
    </xf>
    <xf numFmtId="0" fontId="14" fillId="0" borderId="0" applyFont="0" applyFill="0" applyBorder="0" applyAlignment="0" applyProtection="0"/>
    <xf numFmtId="202" fontId="70" fillId="0" borderId="0" applyFont="0" applyFill="0" applyBorder="0" applyAlignment="0" applyProtection="0"/>
    <xf numFmtId="44" fontId="168" fillId="0" borderId="0" applyFont="0" applyFill="0" applyBorder="0" applyAlignment="0" applyProtection="0"/>
    <xf numFmtId="44" fontId="72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70" fillId="0" borderId="0" applyFont="0" applyFill="0" applyBorder="0" applyAlignment="0" applyProtection="0"/>
    <xf numFmtId="44" fontId="168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168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70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0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70" fillId="0" borderId="0" applyFont="0" applyFill="0" applyBorder="0" applyAlignment="0" applyProtection="0"/>
    <xf numFmtId="202" fontId="168" fillId="0" borderId="0" applyFont="0" applyFill="0" applyBorder="0" applyAlignment="0" applyProtection="0"/>
    <xf numFmtId="290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291" fontId="6" fillId="0" borderId="0" applyFont="0" applyFill="0" applyBorder="0" applyAlignment="0" applyProtection="0"/>
    <xf numFmtId="44" fontId="168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169" fillId="0" borderId="0" applyFont="0" applyFill="0" applyBorder="0" applyAlignment="0" applyProtection="0"/>
    <xf numFmtId="202" fontId="72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70" fillId="0" borderId="0" applyFont="0" applyFill="0" applyBorder="0" applyAlignment="0" applyProtection="0"/>
    <xf numFmtId="292" fontId="70" fillId="0" borderId="0" applyFont="0" applyFill="0" applyBorder="0" applyAlignment="0" applyProtection="0"/>
    <xf numFmtId="293" fontId="14" fillId="0" borderId="0" applyFont="0" applyFill="0" applyBorder="0" applyAlignment="0" applyProtection="0"/>
    <xf numFmtId="293" fontId="70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44" fontId="72" fillId="0" borderId="0" applyFont="0" applyFill="0" applyBorder="0" applyAlignment="0" applyProtection="0"/>
    <xf numFmtId="196" fontId="35" fillId="0" borderId="0" applyFont="0" applyFill="0" applyBorder="0" applyAlignment="0" applyProtection="0"/>
    <xf numFmtId="193" fontId="35" fillId="0" borderId="0" applyFont="0" applyFill="0" applyBorder="0" applyAlignment="0" applyProtection="0"/>
    <xf numFmtId="256" fontId="113" fillId="0" borderId="0">
      <protection locked="0"/>
    </xf>
    <xf numFmtId="220" fontId="70" fillId="0" borderId="0">
      <protection locked="0"/>
    </xf>
    <xf numFmtId="203" fontId="14" fillId="0" borderId="0">
      <protection locked="0"/>
    </xf>
    <xf numFmtId="203" fontId="14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0" fontId="168" fillId="0" borderId="0" applyFont="0" applyFill="0" applyBorder="0" applyAlignment="0" applyProtection="0"/>
    <xf numFmtId="176" fontId="70" fillId="0" borderId="0" applyFont="0" applyFill="0" applyBorder="0" applyAlignment="0" applyProtection="0"/>
    <xf numFmtId="41" fontId="168" fillId="0" borderId="0" applyFont="0" applyFill="0" applyBorder="0" applyAlignment="0" applyProtection="0"/>
    <xf numFmtId="41" fontId="72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70" fillId="0" borderId="0" applyFont="0" applyFill="0" applyBorder="0" applyAlignment="0" applyProtection="0"/>
    <xf numFmtId="41" fontId="168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168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70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0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294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295" fontId="6" fillId="0" borderId="0" applyFont="0" applyFill="0" applyBorder="0" applyAlignment="0" applyProtection="0"/>
    <xf numFmtId="41" fontId="168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169" fillId="0" borderId="0" applyFont="0" applyFill="0" applyBorder="0" applyAlignment="0" applyProtection="0"/>
    <xf numFmtId="176" fontId="72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70" fillId="0" borderId="0" applyFont="0" applyFill="0" applyBorder="0" applyAlignment="0" applyProtection="0"/>
    <xf numFmtId="280" fontId="70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14" fillId="0" borderId="0" applyFont="0" applyFill="0" applyBorder="0" applyAlignment="0" applyProtection="0"/>
    <xf numFmtId="189" fontId="70" fillId="0" borderId="0" applyFont="0" applyFill="0" applyBorder="0" applyAlignment="0" applyProtection="0"/>
    <xf numFmtId="43" fontId="168" fillId="0" borderId="0" applyFont="0" applyFill="0" applyBorder="0" applyAlignment="0" applyProtection="0"/>
    <xf numFmtId="43" fontId="72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70" fillId="0" borderId="0" applyFont="0" applyFill="0" applyBorder="0" applyAlignment="0" applyProtection="0"/>
    <xf numFmtId="43" fontId="16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68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70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0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70" fillId="0" borderId="0" applyFont="0" applyFill="0" applyBorder="0" applyAlignment="0" applyProtection="0"/>
    <xf numFmtId="189" fontId="168" fillId="0" borderId="0" applyFont="0" applyFill="0" applyBorder="0" applyAlignment="0" applyProtection="0"/>
    <xf numFmtId="296" fontId="70" fillId="0" borderId="0" applyFont="0" applyFill="0" applyBorder="0" applyAlignment="0" applyProtection="0"/>
    <xf numFmtId="0" fontId="14" fillId="0" borderId="0" applyFont="0" applyFill="0" applyBorder="0" applyAlignment="0" applyProtection="0"/>
    <xf numFmtId="297" fontId="6" fillId="0" borderId="0" applyFont="0" applyFill="0" applyBorder="0" applyAlignment="0" applyProtection="0"/>
    <xf numFmtId="43" fontId="168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69" fillId="0" borderId="0" applyFont="0" applyFill="0" applyBorder="0" applyAlignment="0" applyProtection="0"/>
    <xf numFmtId="189" fontId="72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70" fillId="0" borderId="0" applyFont="0" applyFill="0" applyBorder="0" applyAlignment="0" applyProtection="0"/>
    <xf numFmtId="245" fontId="70" fillId="0" borderId="0" applyFont="0" applyFill="0" applyBorder="0" applyAlignment="0" applyProtection="0"/>
    <xf numFmtId="43" fontId="72" fillId="0" borderId="0" applyFont="0" applyFill="0" applyBorder="0" applyAlignment="0" applyProtection="0"/>
    <xf numFmtId="4" fontId="17" fillId="0" borderId="0">
      <protection locked="0"/>
    </xf>
    <xf numFmtId="298" fontId="70" fillId="0" borderId="0">
      <protection locked="0"/>
    </xf>
    <xf numFmtId="256" fontId="113" fillId="0" borderId="0">
      <protection locked="0"/>
    </xf>
    <xf numFmtId="256" fontId="113" fillId="0" borderId="0">
      <protection locked="0"/>
    </xf>
    <xf numFmtId="204" fontId="14" fillId="0" borderId="0">
      <protection locked="0"/>
    </xf>
    <xf numFmtId="204" fontId="14" fillId="0" borderId="0">
      <protection locked="0"/>
    </xf>
    <xf numFmtId="0" fontId="101" fillId="0" borderId="0" applyNumberFormat="0" applyFill="0" applyBorder="0" applyAlignment="0" applyProtection="0"/>
    <xf numFmtId="0" fontId="6" fillId="6" borderId="0" applyBorder="0" applyAlignment="0" applyProtection="0"/>
    <xf numFmtId="49" fontId="170" fillId="3" borderId="0" applyBorder="0">
      <alignment horizontal="right"/>
    </xf>
    <xf numFmtId="189" fontId="6" fillId="0" borderId="0" applyFont="0" applyFill="0" applyBorder="0" applyAlignment="0" applyProtection="0"/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190" fontId="165" fillId="0" borderId="0">
      <protection locked="0"/>
    </xf>
    <xf numFmtId="273" fontId="166" fillId="0" borderId="0">
      <protection locked="0"/>
    </xf>
    <xf numFmtId="190" fontId="165" fillId="0" borderId="0">
      <protection locked="0"/>
    </xf>
    <xf numFmtId="0" fontId="14" fillId="0" borderId="0"/>
    <xf numFmtId="37" fontId="14" fillId="0" borderId="0"/>
    <xf numFmtId="37" fontId="70" fillId="0" borderId="0"/>
    <xf numFmtId="37" fontId="14" fillId="0" borderId="0"/>
    <xf numFmtId="0" fontId="76" fillId="0" borderId="0"/>
    <xf numFmtId="0" fontId="171" fillId="0" borderId="0"/>
    <xf numFmtId="0" fontId="172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2" fillId="0" borderId="0"/>
    <xf numFmtId="0" fontId="168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117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2" fontId="14" fillId="0" borderId="0"/>
    <xf numFmtId="2" fontId="70" fillId="0" borderId="0"/>
    <xf numFmtId="2" fontId="14" fillId="0" borderId="0"/>
    <xf numFmtId="0" fontId="70" fillId="0" borderId="0"/>
    <xf numFmtId="0" fontId="14" fillId="0" borderId="0"/>
    <xf numFmtId="37" fontId="70" fillId="0" borderId="0"/>
    <xf numFmtId="37" fontId="14" fillId="0" borderId="0"/>
    <xf numFmtId="247" fontId="14" fillId="0" borderId="0"/>
    <xf numFmtId="37" fontId="70" fillId="0" borderId="0"/>
    <xf numFmtId="37" fontId="14" fillId="0" borderId="0"/>
    <xf numFmtId="0" fontId="14" fillId="0" borderId="0"/>
    <xf numFmtId="0" fontId="70" fillId="0" borderId="0"/>
    <xf numFmtId="0" fontId="14" fillId="0" borderId="0"/>
    <xf numFmtId="37" fontId="70" fillId="0" borderId="0"/>
    <xf numFmtId="37" fontId="14" fillId="0" borderId="0"/>
    <xf numFmtId="37" fontId="70" fillId="0" borderId="0"/>
    <xf numFmtId="0" fontId="75" fillId="0" borderId="0"/>
    <xf numFmtId="0" fontId="173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0" fontId="167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0" fontId="14" fillId="0" borderId="0"/>
    <xf numFmtId="0" fontId="70" fillId="0" borderId="0"/>
    <xf numFmtId="0" fontId="14" fillId="0" borderId="0"/>
    <xf numFmtId="0" fontId="72" fillId="0" borderId="0"/>
    <xf numFmtId="0" fontId="168" fillId="0" borderId="0"/>
    <xf numFmtId="0" fontId="70" fillId="0" borderId="0"/>
    <xf numFmtId="0" fontId="14" fillId="0" borderId="0"/>
    <xf numFmtId="37" fontId="70" fillId="0" borderId="0"/>
    <xf numFmtId="37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70" fillId="0" borderId="0"/>
    <xf numFmtId="37" fontId="14" fillId="0" borderId="0"/>
    <xf numFmtId="0" fontId="168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0" fontId="70" fillId="0" borderId="0"/>
    <xf numFmtId="0" fontId="14" fillId="0" borderId="0"/>
    <xf numFmtId="0" fontId="167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0" fontId="173" fillId="0" borderId="0"/>
    <xf numFmtId="0" fontId="75" fillId="0" borderId="0"/>
    <xf numFmtId="0" fontId="173" fillId="0" borderId="0"/>
    <xf numFmtId="0" fontId="75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0" fontId="174" fillId="0" borderId="0"/>
    <xf numFmtId="0" fontId="14" fillId="0" borderId="0"/>
    <xf numFmtId="0" fontId="70" fillId="0" borderId="0"/>
    <xf numFmtId="0" fontId="175" fillId="0" borderId="0"/>
    <xf numFmtId="0" fontId="174" fillId="0" borderId="0"/>
    <xf numFmtId="0" fontId="175" fillId="0" borderId="0"/>
    <xf numFmtId="0" fontId="174" fillId="0" borderId="0"/>
    <xf numFmtId="0" fontId="175" fillId="0" borderId="0"/>
    <xf numFmtId="0" fontId="72" fillId="0" borderId="0"/>
    <xf numFmtId="0" fontId="168" fillId="0" borderId="0"/>
    <xf numFmtId="0" fontId="176" fillId="0" borderId="0"/>
    <xf numFmtId="0" fontId="177" fillId="0" borderId="0"/>
    <xf numFmtId="0" fontId="6" fillId="0" borderId="0"/>
    <xf numFmtId="0" fontId="178" fillId="0" borderId="0"/>
    <xf numFmtId="0" fontId="179" fillId="0" borderId="0"/>
    <xf numFmtId="0" fontId="178" fillId="0" borderId="0"/>
    <xf numFmtId="0" fontId="70" fillId="0" borderId="0"/>
    <xf numFmtId="0" fontId="14" fillId="0" borderId="0"/>
    <xf numFmtId="0" fontId="70" fillId="0" borderId="0"/>
    <xf numFmtId="0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37" fontId="70" fillId="0" borderId="0"/>
    <xf numFmtId="37" fontId="14" fillId="0" borderId="0"/>
    <xf numFmtId="0" fontId="173" fillId="0" borderId="0"/>
    <xf numFmtId="0" fontId="75" fillId="0" borderId="0"/>
    <xf numFmtId="0" fontId="173" fillId="0" borderId="0"/>
    <xf numFmtId="0" fontId="75" fillId="0" borderId="0"/>
    <xf numFmtId="0" fontId="70" fillId="0" borderId="0"/>
    <xf numFmtId="0" fontId="14" fillId="0" borderId="0"/>
    <xf numFmtId="0" fontId="72" fillId="0" borderId="0"/>
    <xf numFmtId="0" fontId="168" fillId="0" borderId="0"/>
    <xf numFmtId="0" fontId="2" fillId="0" borderId="0" applyFill="0" applyBorder="0" applyAlignment="0"/>
    <xf numFmtId="181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300" fontId="2" fillId="0" borderId="0" applyFill="0" applyBorder="0" applyAlignment="0"/>
    <xf numFmtId="300" fontId="2" fillId="0" borderId="0" applyFill="0" applyBorder="0" applyAlignment="0"/>
    <xf numFmtId="279" fontId="2" fillId="0" borderId="0" applyFill="0" applyBorder="0" applyAlignment="0"/>
    <xf numFmtId="279" fontId="2" fillId="0" borderId="0" applyFill="0" applyBorder="0" applyAlignment="0"/>
    <xf numFmtId="301" fontId="2" fillId="0" borderId="0" applyFill="0" applyBorder="0" applyAlignment="0"/>
    <xf numFmtId="301" fontId="2" fillId="0" borderId="0" applyFill="0" applyBorder="0" applyAlignment="0"/>
    <xf numFmtId="302" fontId="2" fillId="0" borderId="0" applyFill="0" applyBorder="0" applyAlignment="0"/>
    <xf numFmtId="302" fontId="2" fillId="0" borderId="0" applyFill="0" applyBorder="0" applyAlignment="0"/>
    <xf numFmtId="303" fontId="2" fillId="0" borderId="0" applyFill="0" applyBorder="0" applyAlignment="0"/>
    <xf numFmtId="303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0" fontId="17" fillId="0" borderId="4">
      <protection locked="0"/>
    </xf>
    <xf numFmtId="256" fontId="113" fillId="0" borderId="4">
      <protection locked="0"/>
    </xf>
    <xf numFmtId="0" fontId="170" fillId="30" borderId="5">
      <alignment horizontal="center"/>
    </xf>
    <xf numFmtId="0" fontId="180" fillId="31" borderId="52" applyNumberFormat="0" applyBorder="0" applyAlignment="0">
      <alignment horizontal="left" wrapText="1"/>
    </xf>
    <xf numFmtId="302" fontId="2" fillId="0" borderId="0" applyFont="0" applyFill="0" applyBorder="0" applyAlignment="0" applyProtection="0"/>
    <xf numFmtId="302" fontId="2" fillId="0" borderId="0" applyFont="0" applyFill="0" applyBorder="0" applyAlignment="0" applyProtection="0"/>
    <xf numFmtId="4" fontId="17" fillId="0" borderId="0">
      <protection locked="0"/>
    </xf>
    <xf numFmtId="4" fontId="17" fillId="0" borderId="0">
      <protection locked="0"/>
    </xf>
    <xf numFmtId="4" fontId="17" fillId="0" borderId="0">
      <protection locked="0"/>
    </xf>
    <xf numFmtId="4" fontId="17" fillId="0" borderId="0">
      <protection locked="0"/>
    </xf>
    <xf numFmtId="186" fontId="2" fillId="0" borderId="0"/>
    <xf numFmtId="186" fontId="2" fillId="0" borderId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74" fillId="3" borderId="0"/>
    <xf numFmtId="0" fontId="181" fillId="3" borderId="0" applyNumberFormat="0" applyFill="0" applyBorder="0"/>
    <xf numFmtId="0" fontId="182" fillId="3" borderId="0" applyNumberFormat="0" applyFill="0" applyBorder="0"/>
    <xf numFmtId="0" fontId="183" fillId="3" borderId="0" applyNumberFormat="0" applyFill="0" applyBorder="0"/>
    <xf numFmtId="0" fontId="184" fillId="30" borderId="53" applyFont="0" applyBorder="0">
      <alignment horizontal="centerContinuous" vertical="center"/>
    </xf>
    <xf numFmtId="304" fontId="21" fillId="3" borderId="47" applyBorder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299" fontId="2" fillId="0" borderId="0" applyFont="0" applyFill="0" applyBorder="0" applyAlignment="0" applyProtection="0"/>
    <xf numFmtId="299" fontId="2" fillId="0" borderId="0" applyFont="0" applyFill="0" applyBorder="0" applyAlignment="0" applyProtection="0"/>
    <xf numFmtId="0" fontId="81" fillId="0" borderId="0">
      <protection locked="0"/>
    </xf>
    <xf numFmtId="0" fontId="81" fillId="0" borderId="0">
      <protection locked="0"/>
    </xf>
    <xf numFmtId="187" fontId="2" fillId="0" borderId="0">
      <protection locked="0"/>
    </xf>
    <xf numFmtId="187" fontId="2" fillId="0" borderId="0">
      <protection locked="0"/>
    </xf>
    <xf numFmtId="187" fontId="2" fillId="0" borderId="0">
      <protection locked="0"/>
    </xf>
    <xf numFmtId="205" fontId="4" fillId="0" borderId="5" applyFill="0" applyBorder="0" applyAlignment="0"/>
    <xf numFmtId="205" fontId="4" fillId="0" borderId="5" applyFill="0" applyBorder="0" applyAlignment="0"/>
    <xf numFmtId="305" fontId="2" fillId="0" borderId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6" fillId="0" borderId="0"/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0" fontId="118" fillId="0" borderId="0" applyFont="0" applyFill="0" applyBorder="0" applyAlignment="0" applyProtection="0"/>
    <xf numFmtId="37" fontId="81" fillId="0" borderId="5">
      <alignment horizontal="center" vertical="distributed"/>
    </xf>
    <xf numFmtId="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6" fillId="5" borderId="54" applyBorder="0"/>
    <xf numFmtId="306" fontId="6" fillId="5" borderId="55" applyBorder="0">
      <alignment horizontal="center"/>
    </xf>
    <xf numFmtId="191" fontId="2" fillId="0" borderId="0"/>
    <xf numFmtId="191" fontId="2" fillId="0" borderId="0"/>
    <xf numFmtId="256" fontId="113" fillId="0" borderId="0">
      <protection locked="0"/>
    </xf>
    <xf numFmtId="256" fontId="113" fillId="0" borderId="0">
      <protection locked="0"/>
    </xf>
    <xf numFmtId="307" fontId="70" fillId="0" borderId="0">
      <protection locked="0"/>
    </xf>
    <xf numFmtId="206" fontId="14" fillId="0" borderId="0">
      <protection locked="0"/>
    </xf>
    <xf numFmtId="206" fontId="14" fillId="0" borderId="0">
      <protection locked="0"/>
    </xf>
    <xf numFmtId="307" fontId="14" fillId="0" borderId="0">
      <protection locked="0"/>
    </xf>
    <xf numFmtId="307" fontId="70" fillId="0" borderId="0">
      <protection locked="0"/>
    </xf>
    <xf numFmtId="307" fontId="14" fillId="0" borderId="0">
      <protection locked="0"/>
    </xf>
    <xf numFmtId="307" fontId="70" fillId="0" borderId="0">
      <protection locked="0"/>
    </xf>
    <xf numFmtId="307" fontId="14" fillId="0" borderId="0">
      <protection locked="0"/>
    </xf>
    <xf numFmtId="308" fontId="29" fillId="0" borderId="0">
      <protection locked="0"/>
    </xf>
    <xf numFmtId="309" fontId="70" fillId="0" borderId="0">
      <protection locked="0"/>
    </xf>
    <xf numFmtId="207" fontId="14" fillId="0" borderId="0">
      <protection locked="0"/>
    </xf>
    <xf numFmtId="207" fontId="14" fillId="0" borderId="0">
      <protection locked="0"/>
    </xf>
    <xf numFmtId="309" fontId="14" fillId="0" borderId="0">
      <protection locked="0"/>
    </xf>
    <xf numFmtId="309" fontId="70" fillId="0" borderId="0">
      <protection locked="0"/>
    </xf>
    <xf numFmtId="309" fontId="14" fillId="0" borderId="0">
      <protection locked="0"/>
    </xf>
    <xf numFmtId="309" fontId="70" fillId="0" borderId="0">
      <protection locked="0"/>
    </xf>
    <xf numFmtId="302" fontId="2" fillId="0" borderId="0" applyFill="0" applyBorder="0" applyAlignment="0"/>
    <xf numFmtId="302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302" fontId="2" fillId="0" borderId="0" applyFill="0" applyBorder="0" applyAlignment="0"/>
    <xf numFmtId="302" fontId="2" fillId="0" borderId="0" applyFill="0" applyBorder="0" applyAlignment="0"/>
    <xf numFmtId="303" fontId="2" fillId="0" borderId="0" applyFill="0" applyBorder="0" applyAlignment="0"/>
    <xf numFmtId="303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208" fontId="30" fillId="0" borderId="0" applyFont="0" applyFill="0" applyBorder="0" applyAlignment="0" applyProtection="0">
      <alignment vertical="center"/>
    </xf>
    <xf numFmtId="208" fontId="30" fillId="0" borderId="0" applyFont="0" applyFill="0" applyBorder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21" fillId="3" borderId="0"/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2" fontId="118" fillId="0" borderId="0" applyFont="0" applyFill="0" applyBorder="0" applyAlignment="0" applyProtection="0"/>
    <xf numFmtId="258" fontId="4" fillId="0" borderId="0"/>
    <xf numFmtId="0" fontId="23" fillId="0" borderId="7">
      <alignment horizontal="left" vertical="center"/>
    </xf>
    <xf numFmtId="0" fontId="23" fillId="0" borderId="7">
      <alignment horizontal="left" vertical="center"/>
    </xf>
    <xf numFmtId="0" fontId="185" fillId="32" borderId="23" applyBorder="0" applyAlignment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6" fillId="3" borderId="0" applyNumberFormat="0" applyFill="0" applyBorder="0"/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2" fontId="6" fillId="6" borderId="56" applyNumberFormat="0" applyBorder="0" applyAlignment="0" applyProtection="0">
      <alignment horizontal="center"/>
    </xf>
    <xf numFmtId="0" fontId="187" fillId="0" borderId="0"/>
    <xf numFmtId="0" fontId="95" fillId="0" borderId="0">
      <alignment horizontal="left"/>
    </xf>
    <xf numFmtId="0" fontId="188" fillId="0" borderId="57" applyNumberFormat="0" applyFill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6" fillId="33" borderId="58" applyBorder="0">
      <protection locked="0"/>
    </xf>
    <xf numFmtId="10" fontId="21" fillId="5" borderId="59" applyNumberFormat="0" applyBorder="0" applyAlignment="0" applyProtection="0"/>
    <xf numFmtId="10" fontId="21" fillId="5" borderId="59" applyNumberFormat="0" applyBorder="0" applyAlignment="0" applyProtection="0"/>
    <xf numFmtId="306" fontId="6" fillId="33" borderId="60" applyBorder="0">
      <alignment horizontal="center"/>
      <protection locked="0"/>
    </xf>
    <xf numFmtId="12" fontId="6" fillId="33" borderId="60" applyBorder="0">
      <alignment horizontal="center"/>
      <protection locked="0"/>
    </xf>
    <xf numFmtId="0" fontId="83" fillId="33" borderId="61">
      <alignment horizontal="center" vertical="center"/>
      <protection locked="0"/>
    </xf>
    <xf numFmtId="304" fontId="21" fillId="5" borderId="0" applyBorder="0">
      <protection locked="0"/>
    </xf>
    <xf numFmtId="15" fontId="21" fillId="5" borderId="0" applyBorder="0">
      <protection locked="0"/>
    </xf>
    <xf numFmtId="49" fontId="21" fillId="5" borderId="0" applyBorder="0">
      <protection locked="0"/>
    </xf>
    <xf numFmtId="49" fontId="21" fillId="5" borderId="22" applyNumberFormat="0" applyBorder="0"/>
    <xf numFmtId="0" fontId="74" fillId="5" borderId="60" applyBorder="0">
      <alignment horizontal="left"/>
    </xf>
    <xf numFmtId="0" fontId="74" fillId="33" borderId="0">
      <alignment horizontal="left"/>
    </xf>
    <xf numFmtId="0" fontId="4" fillId="0" borderId="0" applyFont="0" applyFill="0" applyBorder="0" applyAlignment="0" applyProtection="0"/>
    <xf numFmtId="302" fontId="2" fillId="0" borderId="0" applyFill="0" applyBorder="0" applyAlignment="0"/>
    <xf numFmtId="302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302" fontId="2" fillId="0" borderId="0" applyFill="0" applyBorder="0" applyAlignment="0"/>
    <xf numFmtId="302" fontId="2" fillId="0" borderId="0" applyFill="0" applyBorder="0" applyAlignment="0"/>
    <xf numFmtId="303" fontId="2" fillId="0" borderId="0" applyFill="0" applyBorder="0" applyAlignment="0"/>
    <xf numFmtId="303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310" fontId="15" fillId="0" borderId="0" applyFont="0" applyFill="0" applyBorder="0" applyAlignment="0" applyProtection="0"/>
    <xf numFmtId="311" fontId="15" fillId="0" borderId="0" applyFont="0" applyFill="0" applyBorder="0" applyAlignment="0" applyProtection="0"/>
    <xf numFmtId="261" fontId="67" fillId="0" borderId="0">
      <alignment horizontal="centerContinuous" vertical="center"/>
    </xf>
    <xf numFmtId="189" fontId="6" fillId="0" borderId="0" applyFont="0" applyFill="0" applyBorder="0" applyAlignment="0" applyProtection="0"/>
    <xf numFmtId="0" fontId="65" fillId="0" borderId="62" applyNumberFormat="0" applyFont="0" applyBorder="0" applyProtection="0">
      <alignment horizontal="center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87" fillId="0" borderId="0">
      <protection locked="0"/>
    </xf>
    <xf numFmtId="0" fontId="87" fillId="0" borderId="0">
      <protection locked="0"/>
    </xf>
    <xf numFmtId="0" fontId="6" fillId="0" borderId="0"/>
    <xf numFmtId="0" fontId="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6" fillId="0" borderId="0"/>
    <xf numFmtId="312" fontId="83" fillId="5" borderId="61">
      <alignment horizontal="center"/>
    </xf>
    <xf numFmtId="0" fontId="6" fillId="3" borderId="60" applyBorder="0">
      <alignment horizontal="center"/>
      <protection locked="0"/>
    </xf>
    <xf numFmtId="301" fontId="2" fillId="0" borderId="0" applyFont="0" applyFill="0" applyBorder="0" applyAlignment="0" applyProtection="0"/>
    <xf numFmtId="30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81" fillId="0" borderId="0">
      <protection locked="0"/>
    </xf>
    <xf numFmtId="0" fontId="81" fillId="0" borderId="0">
      <protection locked="0"/>
    </xf>
    <xf numFmtId="180" fontId="2" fillId="0" borderId="0">
      <protection locked="0"/>
    </xf>
    <xf numFmtId="180" fontId="2" fillId="0" borderId="0">
      <protection locked="0"/>
    </xf>
    <xf numFmtId="180" fontId="2" fillId="0" borderId="0">
      <protection locked="0"/>
    </xf>
    <xf numFmtId="302" fontId="2" fillId="0" borderId="0" applyFill="0" applyBorder="0" applyAlignment="0"/>
    <xf numFmtId="302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302" fontId="2" fillId="0" borderId="0" applyFill="0" applyBorder="0" applyAlignment="0"/>
    <xf numFmtId="302" fontId="2" fillId="0" borderId="0" applyFill="0" applyBorder="0" applyAlignment="0"/>
    <xf numFmtId="303" fontId="2" fillId="0" borderId="0" applyFill="0" applyBorder="0" applyAlignment="0"/>
    <xf numFmtId="303" fontId="2" fillId="0" borderId="0" applyFill="0" applyBorder="0" applyAlignment="0"/>
    <xf numFmtId="299" fontId="2" fillId="0" borderId="0" applyFill="0" applyBorder="0" applyAlignment="0"/>
    <xf numFmtId="299" fontId="2" fillId="0" borderId="0" applyFill="0" applyBorder="0" applyAlignment="0"/>
    <xf numFmtId="0" fontId="38" fillId="3" borderId="0"/>
    <xf numFmtId="189" fontId="74" fillId="0" borderId="0" applyFont="0" applyFill="0" applyBorder="0" applyAlignment="0" applyProtection="0"/>
    <xf numFmtId="189" fontId="7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5" fillId="0" borderId="0"/>
    <xf numFmtId="0" fontId="189" fillId="3" borderId="0"/>
    <xf numFmtId="312" fontId="6" fillId="0" borderId="0"/>
    <xf numFmtId="196" fontId="2" fillId="0" borderId="0" applyNumberFormat="0" applyFill="0" applyBorder="0" applyAlignment="0" applyProtection="0">
      <alignment horizontal="left"/>
    </xf>
    <xf numFmtId="196" fontId="2" fillId="0" borderId="0" applyNumberFormat="0" applyFill="0" applyBorder="0" applyAlignment="0" applyProtection="0">
      <alignment horizontal="left"/>
    </xf>
    <xf numFmtId="49" fontId="190" fillId="3" borderId="0" applyBorder="0">
      <alignment horizontal="centerContinuous"/>
    </xf>
    <xf numFmtId="313" fontId="2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31" fillId="0" borderId="0" applyFont="0" applyFill="0" applyBorder="0" applyAlignment="0" applyProtection="0"/>
    <xf numFmtId="314" fontId="128" fillId="0" borderId="63" applyFont="0" applyFill="0" applyBorder="0" applyAlignment="0" applyProtection="0">
      <alignment horizontal="center" vertical="center"/>
    </xf>
    <xf numFmtId="0" fontId="191" fillId="3" borderId="0" applyProtection="0">
      <alignment horizontal="centerContinuous" vertical="center"/>
      <protection hidden="1"/>
    </xf>
    <xf numFmtId="0" fontId="6" fillId="3" borderId="60" applyBorder="0">
      <alignment horizontal="center"/>
    </xf>
    <xf numFmtId="0" fontId="6" fillId="3" borderId="60" applyBorder="0">
      <alignment horizontal="center"/>
    </xf>
    <xf numFmtId="40" fontId="15" fillId="0" borderId="0" applyFont="0" applyFill="0" applyBorder="0" applyAlignment="0" applyProtection="0"/>
    <xf numFmtId="315" fontId="2" fillId="0" borderId="0" applyFill="0" applyBorder="0" applyAlignment="0"/>
    <xf numFmtId="315" fontId="2" fillId="0" borderId="0" applyFill="0" applyBorder="0" applyAlignment="0"/>
    <xf numFmtId="316" fontId="2" fillId="0" borderId="0" applyFill="0" applyBorder="0" applyAlignment="0"/>
    <xf numFmtId="316" fontId="2" fillId="0" borderId="0" applyFill="0" applyBorder="0" applyAlignment="0"/>
    <xf numFmtId="0" fontId="94" fillId="3" borderId="7">
      <alignment vertical="center"/>
    </xf>
    <xf numFmtId="193" fontId="2" fillId="0" borderId="10">
      <protection locked="0"/>
    </xf>
    <xf numFmtId="193" fontId="2" fillId="0" borderId="10">
      <protection locked="0"/>
    </xf>
    <xf numFmtId="193" fontId="2" fillId="0" borderId="10">
      <protection locked="0"/>
    </xf>
    <xf numFmtId="0" fontId="118" fillId="0" borderId="4" applyNumberFormat="0" applyFont="0" applyFill="0" applyAlignment="0" applyProtection="0"/>
    <xf numFmtId="304" fontId="170" fillId="3" borderId="0"/>
    <xf numFmtId="49" fontId="192" fillId="3" borderId="0" applyBorder="0">
      <alignment horizontal="right"/>
    </xf>
    <xf numFmtId="37" fontId="21" fillId="34" borderId="0" applyNumberFormat="0" applyBorder="0" applyAlignment="0" applyProtection="0"/>
    <xf numFmtId="37" fontId="21" fillId="0" borderId="0"/>
    <xf numFmtId="3" fontId="193" fillId="0" borderId="57" applyProtection="0"/>
    <xf numFmtId="317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9" fontId="194" fillId="0" borderId="0" applyFont="0" applyFill="0" applyBorder="0" applyAlignment="0" applyProtection="0"/>
    <xf numFmtId="320" fontId="194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98" fillId="0" borderId="0">
      <protection locked="0"/>
    </xf>
    <xf numFmtId="0" fontId="98" fillId="0" borderId="0">
      <protection locked="0"/>
    </xf>
    <xf numFmtId="0" fontId="2" fillId="0" borderId="0" applyNumberFormat="0" applyBorder="0">
      <alignment vertical="center"/>
    </xf>
    <xf numFmtId="38" fontId="31" fillId="0" borderId="0"/>
    <xf numFmtId="3" fontId="68" fillId="0" borderId="21" applyFill="0" applyBorder="0" applyAlignment="0" applyProtection="0">
      <alignment horizontal="centerContinuous" vertical="center"/>
    </xf>
    <xf numFmtId="2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321" fontId="4" fillId="0" borderId="0">
      <protection locked="0"/>
    </xf>
    <xf numFmtId="321" fontId="4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1" fillId="0" borderId="64" applyBorder="0">
      <alignment horizontal="distributed"/>
      <protection locked="0"/>
    </xf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99" fontId="43" fillId="0" borderId="3">
      <alignment horizontal="right" vertical="center"/>
    </xf>
    <xf numFmtId="199" fontId="43" fillId="0" borderId="3">
      <alignment horizontal="right" vertical="center"/>
    </xf>
    <xf numFmtId="0" fontId="2" fillId="0" borderId="0"/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1" fontId="30" fillId="0" borderId="5" applyFill="0" applyBorder="0">
      <alignment horizontal="center"/>
    </xf>
    <xf numFmtId="198" fontId="67" fillId="0" borderId="23" applyFont="0" applyFill="0" applyBorder="0" applyAlignment="0" applyProtection="0">
      <alignment horizontal="center" vertical="center"/>
    </xf>
    <xf numFmtId="322" fontId="2" fillId="0" borderId="0" applyFill="0" applyBorder="0">
      <alignment horizontal="center" vertical="center"/>
    </xf>
    <xf numFmtId="198" fontId="2" fillId="0" borderId="65" applyFill="0" applyBorder="0">
      <alignment horizontal="center" vertical="center"/>
      <protection locked="0"/>
    </xf>
    <xf numFmtId="0" fontId="4" fillId="35" borderId="0">
      <alignment horizontal="left"/>
    </xf>
    <xf numFmtId="261" fontId="2" fillId="0" borderId="27" applyFill="0" applyBorder="0">
      <alignment horizontal="center"/>
      <protection locked="0"/>
    </xf>
    <xf numFmtId="271" fontId="2" fillId="0" borderId="27" applyFill="0" applyBorder="0">
      <alignment horizontal="center"/>
      <protection locked="0"/>
    </xf>
    <xf numFmtId="323" fontId="2" fillId="0" borderId="66">
      <alignment horizontal="center"/>
      <protection locked="0"/>
    </xf>
    <xf numFmtId="275" fontId="2" fillId="0" borderId="66">
      <alignment horizontal="center"/>
      <protection locked="0"/>
    </xf>
    <xf numFmtId="222" fontId="2" fillId="0" borderId="66">
      <alignment horizontal="center"/>
      <protection locked="0"/>
    </xf>
    <xf numFmtId="229" fontId="2" fillId="0" borderId="66">
      <alignment horizontal="center"/>
      <protection locked="0"/>
    </xf>
    <xf numFmtId="220" fontId="2" fillId="0" borderId="22" applyFill="0" applyBorder="0">
      <alignment horizontal="center" vertical="center"/>
      <protection locked="0"/>
    </xf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95" fillId="0" borderId="0" applyProtection="0"/>
    <xf numFmtId="0" fontId="4" fillId="0" borderId="0"/>
    <xf numFmtId="4" fontId="196" fillId="0" borderId="21" applyFont="0" applyBorder="0" applyAlignment="0">
      <alignment vertical="center"/>
    </xf>
    <xf numFmtId="41" fontId="69" fillId="0" borderId="5" applyNumberFormat="0" applyFont="0" applyFill="0" applyBorder="0" applyProtection="0">
      <alignment horizontal="distributed" vertical="center"/>
    </xf>
    <xf numFmtId="41" fontId="69" fillId="0" borderId="5" applyNumberFormat="0" applyFont="0" applyFill="0" applyBorder="0" applyProtection="0">
      <alignment horizontal="distributed" vertical="center"/>
    </xf>
    <xf numFmtId="37" fontId="17" fillId="0" borderId="0">
      <protection locked="0"/>
    </xf>
    <xf numFmtId="37" fontId="17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73" fontId="166" fillId="0" borderId="0">
      <protection locked="0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1" fillId="0" borderId="0" applyFont="0" applyFill="0" applyBorder="0" applyProtection="0">
      <alignment horizontal="center" vertical="center"/>
    </xf>
    <xf numFmtId="0" fontId="111" fillId="0" borderId="0" applyFont="0" applyFill="0" applyBorder="0" applyProtection="0">
      <alignment horizontal="center" vertical="center"/>
    </xf>
    <xf numFmtId="0" fontId="128" fillId="0" borderId="0">
      <alignment horizontal="center" vertical="center"/>
    </xf>
    <xf numFmtId="0" fontId="197" fillId="0" borderId="0">
      <alignment horizontal="center" vertical="center"/>
    </xf>
    <xf numFmtId="0" fontId="2" fillId="0" borderId="32">
      <alignment horizontal="center" vertical="center"/>
    </xf>
    <xf numFmtId="0" fontId="103" fillId="0" borderId="0"/>
    <xf numFmtId="0" fontId="198" fillId="0" borderId="0"/>
    <xf numFmtId="0" fontId="198" fillId="0" borderId="0"/>
    <xf numFmtId="176" fontId="104" fillId="0" borderId="25">
      <alignment vertical="center"/>
    </xf>
    <xf numFmtId="176" fontId="104" fillId="0" borderId="25">
      <alignment vertical="center"/>
    </xf>
    <xf numFmtId="49" fontId="2" fillId="0" borderId="0" applyFont="0" applyFill="0" applyBorder="0" applyProtection="0">
      <alignment vertical="center"/>
    </xf>
    <xf numFmtId="49" fontId="111" fillId="0" borderId="67" applyFill="0" applyBorder="0">
      <alignment horizontal="center" vertical="center"/>
      <protection locked="0"/>
    </xf>
    <xf numFmtId="0" fontId="123" fillId="0" borderId="0" applyNumberFormat="0" applyFont="0" applyFill="0" applyBorder="0" applyProtection="0">
      <alignment horizontal="centerContinuous" vertical="center"/>
    </xf>
    <xf numFmtId="0" fontId="123" fillId="0" borderId="0" applyNumberFormat="0" applyFont="0" applyFill="0" applyBorder="0" applyProtection="0">
      <alignment horizontal="centerContinuous" vertical="center"/>
    </xf>
    <xf numFmtId="256" fontId="123" fillId="0" borderId="0" applyNumberFormat="0" applyFont="0" applyFill="0" applyBorder="0" applyProtection="0">
      <alignment horizontal="centerContinuous"/>
    </xf>
    <xf numFmtId="0" fontId="123" fillId="0" borderId="0" applyNumberFormat="0" applyFont="0" applyFill="0" applyBorder="0" applyProtection="0">
      <alignment horizontal="centerContinuous" vertical="center"/>
    </xf>
    <xf numFmtId="241" fontId="69" fillId="0" borderId="0" applyNumberFormat="0" applyFont="0" applyFill="0" applyBorder="0" applyProtection="0">
      <alignment horizontal="centerContinuous" vertical="center"/>
    </xf>
    <xf numFmtId="241" fontId="69" fillId="0" borderId="0" applyNumberFormat="0" applyFont="0" applyFill="0" applyBorder="0" applyProtection="0">
      <alignment horizontal="centerContinuous" vertical="center"/>
    </xf>
    <xf numFmtId="3" fontId="69" fillId="0" borderId="5"/>
    <xf numFmtId="0" fontId="69" fillId="0" borderId="5"/>
    <xf numFmtId="3" fontId="69" fillId="0" borderId="68"/>
    <xf numFmtId="3" fontId="69" fillId="0" borderId="69"/>
    <xf numFmtId="0" fontId="199" fillId="0" borderId="5"/>
    <xf numFmtId="0" fontId="200" fillId="0" borderId="0">
      <alignment horizontal="center"/>
    </xf>
    <xf numFmtId="0" fontId="7" fillId="0" borderId="70">
      <alignment horizontal="center"/>
    </xf>
    <xf numFmtId="0" fontId="2" fillId="0" borderId="0" applyFont="0" applyFill="0" applyBorder="0" applyAlignment="0" applyProtection="0"/>
    <xf numFmtId="0" fontId="201" fillId="0" borderId="0" applyProtection="0">
      <alignment vertical="center"/>
      <protection locked="0"/>
    </xf>
    <xf numFmtId="49" fontId="2" fillId="0" borderId="5" applyBorder="0">
      <alignment horizontal="right" vertical="center"/>
    </xf>
    <xf numFmtId="49" fontId="202" fillId="0" borderId="71" applyFont="0" applyFill="0" applyBorder="0" applyProtection="0">
      <alignment horizontal="right" vertical="center"/>
    </xf>
    <xf numFmtId="256" fontId="203" fillId="0" borderId="72" applyFont="0" applyFill="0" applyBorder="0" applyAlignment="0" applyProtection="0">
      <alignment vertical="center"/>
    </xf>
    <xf numFmtId="324" fontId="203" fillId="0" borderId="72" applyFont="0" applyFill="0" applyBorder="0" applyAlignment="0" applyProtection="0">
      <alignment vertical="center"/>
    </xf>
    <xf numFmtId="49" fontId="2" fillId="0" borderId="0" applyFont="0" applyFill="0" applyBorder="0" applyAlignment="0" applyProtection="0"/>
    <xf numFmtId="0" fontId="29" fillId="0" borderId="3">
      <alignment horizontal="center" vertical="center"/>
    </xf>
    <xf numFmtId="0" fontId="29" fillId="0" borderId="3">
      <alignment horizontal="center" vertical="center"/>
    </xf>
    <xf numFmtId="176" fontId="106" fillId="0" borderId="25">
      <alignment vertical="center"/>
    </xf>
    <xf numFmtId="176" fontId="106" fillId="0" borderId="25">
      <alignment vertical="center"/>
    </xf>
    <xf numFmtId="1" fontId="123" fillId="0" borderId="0" applyFont="0" applyFill="0" applyBorder="0" applyProtection="0">
      <alignment horizontal="centerContinuous" vertical="center"/>
    </xf>
    <xf numFmtId="1" fontId="123" fillId="0" borderId="0" applyFont="0" applyFill="0" applyBorder="0" applyProtection="0">
      <alignment horizontal="centerContinuous" vertical="center"/>
    </xf>
    <xf numFmtId="0" fontId="123" fillId="0" borderId="0" applyFont="0" applyFill="0" applyBorder="0" applyProtection="0">
      <alignment horizontal="centerContinuous" vertical="center"/>
    </xf>
    <xf numFmtId="325" fontId="123" fillId="0" borderId="3" applyFont="0" applyFill="0" applyBorder="0" applyProtection="0">
      <alignment horizontal="right" vertical="center"/>
      <protection locked="0"/>
    </xf>
    <xf numFmtId="325" fontId="3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244" fontId="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45" fontId="107" fillId="0" borderId="0"/>
    <xf numFmtId="245" fontId="107" fillId="0" borderId="0"/>
    <xf numFmtId="245" fontId="107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80" fontId="112" fillId="0" borderId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198" fontId="204" fillId="0" borderId="1" applyFont="0" applyFill="0" applyBorder="0" applyAlignment="0">
      <alignment horizontal="left" vertical="center"/>
    </xf>
    <xf numFmtId="198" fontId="204" fillId="0" borderId="1">
      <alignment horizontal="left" vertical="center"/>
    </xf>
    <xf numFmtId="0" fontId="4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05" fillId="0" borderId="67" applyBorder="0">
      <alignment horizontal="distributed" vertical="center"/>
      <protection locked="0"/>
    </xf>
    <xf numFmtId="0" fontId="206" fillId="0" borderId="5">
      <alignment vertical="center"/>
    </xf>
    <xf numFmtId="0" fontId="81" fillId="0" borderId="0"/>
    <xf numFmtId="246" fontId="81" fillId="0" borderId="5" applyBorder="0">
      <alignment vertical="center"/>
    </xf>
    <xf numFmtId="246" fontId="81" fillId="0" borderId="5" applyBorder="0">
      <alignment vertical="center"/>
    </xf>
    <xf numFmtId="247" fontId="109" fillId="0" borderId="0" applyFont="0" applyFill="0" applyBorder="0" applyAlignment="0" applyProtection="0"/>
    <xf numFmtId="247" fontId="10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7" fontId="10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09" fillId="0" borderId="0" applyFont="0" applyFill="0" applyBorder="0" applyAlignment="0" applyProtection="0"/>
    <xf numFmtId="249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249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0" fontId="207" fillId="0" borderId="0" applyFont="0" applyBorder="0">
      <alignment horizontal="centerContinuous" vertical="center"/>
    </xf>
    <xf numFmtId="49" fontId="30" fillId="0" borderId="1" applyNumberFormat="0" applyAlignment="0"/>
    <xf numFmtId="0" fontId="123" fillId="0" borderId="0" applyNumberFormat="0" applyFont="0" applyFill="0" applyBorder="0" applyProtection="0">
      <alignment vertical="center"/>
    </xf>
    <xf numFmtId="0" fontId="32" fillId="0" borderId="3" applyFill="0" applyProtection="0">
      <alignment horizontal="center" vertical="center"/>
    </xf>
    <xf numFmtId="0" fontId="66" fillId="0" borderId="0" applyNumberFormat="0" applyBorder="0" applyAlignment="0">
      <alignment horizontal="centerContinuous" vertical="center"/>
    </xf>
    <xf numFmtId="4" fontId="8" fillId="0" borderId="0" applyFont="0" applyFill="0" applyBorder="0" applyAlignment="0" applyProtection="0"/>
    <xf numFmtId="4" fontId="17" fillId="0" borderId="0">
      <protection locked="0"/>
    </xf>
    <xf numFmtId="4" fontId="17" fillId="0" borderId="0">
      <protection locked="0"/>
    </xf>
    <xf numFmtId="4" fontId="8" fillId="0" borderId="0" applyFont="0" applyFill="0" applyBorder="0" applyAlignment="0" applyProtection="0"/>
    <xf numFmtId="4" fontId="17" fillId="0" borderId="0">
      <protection locked="0"/>
    </xf>
    <xf numFmtId="4" fontId="17" fillId="0" borderId="0">
      <protection locked="0"/>
    </xf>
    <xf numFmtId="4" fontId="17" fillId="0" borderId="0">
      <protection locked="0"/>
    </xf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26" fontId="4" fillId="0" borderId="0">
      <protection locked="0"/>
    </xf>
    <xf numFmtId="326" fontId="4" fillId="0" borderId="0">
      <protection locked="0"/>
    </xf>
    <xf numFmtId="0" fontId="4" fillId="0" borderId="5">
      <alignment horizontal="distributed" vertical="center"/>
    </xf>
    <xf numFmtId="0" fontId="4" fillId="0" borderId="26">
      <alignment horizontal="distributed" vertical="top"/>
    </xf>
    <xf numFmtId="0" fontId="4" fillId="0" borderId="23">
      <alignment horizontal="distributed"/>
    </xf>
    <xf numFmtId="0" fontId="4" fillId="0" borderId="0"/>
    <xf numFmtId="0" fontId="208" fillId="0" borderId="0"/>
    <xf numFmtId="228" fontId="4" fillId="0" borderId="0">
      <protection locked="0"/>
    </xf>
    <xf numFmtId="228" fontId="4" fillId="0" borderId="0">
      <protection locked="0"/>
    </xf>
    <xf numFmtId="273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6" fontId="113" fillId="0" borderId="0">
      <protection locked="0"/>
    </xf>
    <xf numFmtId="273" fontId="166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66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176" fontId="4" fillId="0" borderId="5">
      <alignment horizontal="center" vertical="center"/>
    </xf>
    <xf numFmtId="176" fontId="4" fillId="0" borderId="5">
      <alignment horizontal="center" vertical="center"/>
    </xf>
    <xf numFmtId="176" fontId="4" fillId="0" borderId="28">
      <alignment horizontal="center" vertical="center"/>
    </xf>
    <xf numFmtId="176" fontId="4" fillId="0" borderId="0" applyNumberFormat="0" applyFont="0" applyFill="0" applyBorder="0" applyProtection="0">
      <alignment vertical="center"/>
    </xf>
    <xf numFmtId="176" fontId="4" fillId="0" borderId="0" applyNumberFormat="0" applyFont="0" applyFill="0" applyBorder="0" applyProtection="0">
      <alignment vertical="center"/>
    </xf>
    <xf numFmtId="176" fontId="32" fillId="0" borderId="33">
      <alignment vertical="center"/>
    </xf>
    <xf numFmtId="269" fontId="6" fillId="0" borderId="5"/>
    <xf numFmtId="214" fontId="2" fillId="6" borderId="0" applyFill="0" applyBorder="0" applyProtection="0">
      <alignment horizontal="right"/>
    </xf>
    <xf numFmtId="270" fontId="4" fillId="6" borderId="0" applyFill="0" applyBorder="0" applyProtection="0">
      <alignment horizontal="right"/>
    </xf>
    <xf numFmtId="0" fontId="31" fillId="0" borderId="0" applyFont="0" applyFill="0" applyBorder="0" applyAlignment="0" applyProtection="0"/>
    <xf numFmtId="0" fontId="32" fillId="0" borderId="5" applyNumberFormat="0" applyFont="0" applyFill="0" applyAlignment="0" applyProtection="0"/>
    <xf numFmtId="228" fontId="4" fillId="0" borderId="0">
      <protection locked="0"/>
    </xf>
    <xf numFmtId="228" fontId="4" fillId="0" borderId="0">
      <protection locked="0"/>
    </xf>
    <xf numFmtId="273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6" fontId="113" fillId="0" borderId="0">
      <protection locked="0"/>
    </xf>
    <xf numFmtId="273" fontId="166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66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216" fontId="4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327" fontId="4" fillId="0" borderId="0">
      <protection locked="0"/>
    </xf>
    <xf numFmtId="327" fontId="4" fillId="0" borderId="0">
      <protection locked="0"/>
    </xf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48"/>
    <xf numFmtId="0" fontId="2" fillId="0" borderId="0"/>
    <xf numFmtId="228" fontId="4" fillId="0" borderId="0">
      <protection locked="0"/>
    </xf>
    <xf numFmtId="273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6" fontId="113" fillId="0" borderId="0">
      <protection locked="0"/>
    </xf>
    <xf numFmtId="273" fontId="166" fillId="0" borderId="0">
      <protection locked="0"/>
    </xf>
    <xf numFmtId="0" fontId="113" fillId="0" borderId="0">
      <protection locked="0"/>
    </xf>
    <xf numFmtId="0" fontId="2" fillId="0" borderId="0"/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66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328" fontId="2" fillId="0" borderId="0" applyFill="0" applyBorder="0" applyProtection="0">
      <alignment vertical="center"/>
    </xf>
    <xf numFmtId="329" fontId="2" fillId="0" borderId="0" applyFill="0" applyBorder="0" applyProtection="0">
      <alignment vertical="center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65" fillId="0" borderId="0">
      <alignment vertical="center"/>
    </xf>
    <xf numFmtId="0" fontId="107" fillId="0" borderId="0"/>
    <xf numFmtId="0" fontId="165" fillId="0" borderId="0">
      <alignment vertical="center"/>
    </xf>
    <xf numFmtId="0" fontId="2" fillId="0" borderId="0"/>
    <xf numFmtId="0" fontId="10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07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65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61" fillId="0" borderId="0"/>
    <xf numFmtId="0" fontId="61" fillId="0" borderId="0"/>
    <xf numFmtId="0" fontId="61" fillId="0" borderId="0"/>
    <xf numFmtId="0" fontId="2" fillId="0" borderId="0">
      <alignment vertical="center"/>
    </xf>
    <xf numFmtId="0" fontId="61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12" fillId="0" borderId="0"/>
    <xf numFmtId="0" fontId="1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30" fillId="0" borderId="0"/>
    <xf numFmtId="0" fontId="30" fillId="0" borderId="0"/>
    <xf numFmtId="0" fontId="107" fillId="0" borderId="0"/>
    <xf numFmtId="0" fontId="209" fillId="0" borderId="0">
      <alignment vertical="center"/>
    </xf>
    <xf numFmtId="0" fontId="209" fillId="0" borderId="0">
      <alignment vertical="center"/>
    </xf>
    <xf numFmtId="0" fontId="209" fillId="0" borderId="0">
      <alignment vertical="center"/>
    </xf>
    <xf numFmtId="0" fontId="107" fillId="0" borderId="0"/>
    <xf numFmtId="0" fontId="69" fillId="0" borderId="0">
      <alignment vertical="center"/>
    </xf>
    <xf numFmtId="0" fontId="32" fillId="0" borderId="0" applyProtection="0"/>
    <xf numFmtId="0" fontId="123" fillId="0" borderId="49">
      <alignment horizontal="center" vertical="center"/>
    </xf>
    <xf numFmtId="5" fontId="2" fillId="0" borderId="0" applyBorder="0"/>
    <xf numFmtId="5" fontId="2" fillId="0" borderId="0" applyBorder="0"/>
    <xf numFmtId="5" fontId="2" fillId="0" borderId="0" applyBorder="0"/>
    <xf numFmtId="5" fontId="2" fillId="0" borderId="0" applyBorder="0"/>
    <xf numFmtId="0" fontId="8" fillId="0" borderId="4" applyNumberFormat="0" applyFont="0" applyFill="0" applyAlignment="0" applyProtection="0"/>
    <xf numFmtId="0" fontId="17" fillId="0" borderId="4">
      <protection locked="0"/>
    </xf>
    <xf numFmtId="0" fontId="17" fillId="0" borderId="4">
      <protection locked="0"/>
    </xf>
    <xf numFmtId="0" fontId="8" fillId="0" borderId="4" applyNumberFormat="0" applyFont="0" applyFill="0" applyAlignment="0" applyProtection="0"/>
    <xf numFmtId="0" fontId="17" fillId="0" borderId="4">
      <protection locked="0"/>
    </xf>
    <xf numFmtId="0" fontId="17" fillId="0" borderId="4">
      <protection locked="0"/>
    </xf>
    <xf numFmtId="330" fontId="4" fillId="0" borderId="0">
      <protection locked="0"/>
    </xf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331" fontId="4" fillId="0" borderId="0">
      <protection locked="0"/>
    </xf>
    <xf numFmtId="331" fontId="4" fillId="0" borderId="0">
      <protection locked="0"/>
    </xf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332" fontId="4" fillId="0" borderId="0">
      <protection locked="0"/>
    </xf>
    <xf numFmtId="332" fontId="4" fillId="0" borderId="0">
      <protection locked="0"/>
    </xf>
    <xf numFmtId="0" fontId="6" fillId="0" borderId="0"/>
    <xf numFmtId="0" fontId="6" fillId="0" borderId="0"/>
    <xf numFmtId="0" fontId="81" fillId="0" borderId="0"/>
  </cellStyleXfs>
  <cellXfs count="324">
    <xf numFmtId="0" fontId="0" fillId="0" borderId="0" xfId="0">
      <alignment vertical="center"/>
    </xf>
    <xf numFmtId="0" fontId="52" fillId="0" borderId="18" xfId="313" applyNumberFormat="1" applyFont="1" applyFill="1" applyBorder="1" applyAlignment="1">
      <alignment horizontal="center" vertical="center" wrapText="1"/>
    </xf>
    <xf numFmtId="41" fontId="52" fillId="0" borderId="18" xfId="313" applyFont="1" applyFill="1" applyBorder="1" applyAlignment="1">
      <alignment horizontal="center" vertical="center"/>
    </xf>
    <xf numFmtId="41" fontId="52" fillId="0" borderId="19" xfId="313" applyFont="1" applyFill="1" applyBorder="1" applyAlignment="1">
      <alignment horizontal="center" vertical="center"/>
    </xf>
    <xf numFmtId="41" fontId="53" fillId="0" borderId="0" xfId="313" applyFont="1" applyFill="1" applyBorder="1" applyAlignment="1">
      <alignment horizontal="center" vertical="center"/>
    </xf>
    <xf numFmtId="3" fontId="54" fillId="0" borderId="13" xfId="334" applyNumberFormat="1" applyFont="1" applyBorder="1" applyAlignment="1">
      <alignment vertical="center"/>
    </xf>
    <xf numFmtId="3" fontId="55" fillId="0" borderId="0" xfId="334" applyNumberFormat="1" applyFont="1" applyAlignment="1">
      <alignment horizontal="center" vertical="center"/>
    </xf>
    <xf numFmtId="3" fontId="55" fillId="0" borderId="0" xfId="334" applyNumberFormat="1" applyFont="1" applyAlignment="1">
      <alignment vertical="center"/>
    </xf>
    <xf numFmtId="0" fontId="55" fillId="0" borderId="14" xfId="334" applyFont="1" applyBorder="1"/>
    <xf numFmtId="0" fontId="55" fillId="0" borderId="0" xfId="334" applyFont="1"/>
    <xf numFmtId="41" fontId="56" fillId="0" borderId="13" xfId="313" applyFont="1" applyFill="1" applyBorder="1" applyAlignment="1">
      <alignment vertical="center"/>
    </xf>
    <xf numFmtId="3" fontId="57" fillId="0" borderId="0" xfId="334" applyNumberFormat="1" applyFont="1" applyAlignment="1">
      <alignment horizontal="center" vertical="center"/>
    </xf>
    <xf numFmtId="4" fontId="57" fillId="0" borderId="0" xfId="334" applyNumberFormat="1" applyFont="1" applyAlignment="1">
      <alignment horizontal="center" vertical="center"/>
    </xf>
    <xf numFmtId="3" fontId="57" fillId="0" borderId="0" xfId="334" applyNumberFormat="1" applyFont="1" applyAlignment="1">
      <alignment vertical="center"/>
    </xf>
    <xf numFmtId="0" fontId="55" fillId="0" borderId="13" xfId="334" applyFont="1" applyBorder="1"/>
    <xf numFmtId="3" fontId="57" fillId="0" borderId="0" xfId="334" applyNumberFormat="1" applyFont="1" applyAlignment="1">
      <alignment horizontal="right" vertical="center"/>
    </xf>
    <xf numFmtId="3" fontId="55" fillId="0" borderId="13" xfId="334" applyNumberFormat="1" applyFont="1" applyBorder="1" applyAlignment="1">
      <alignment vertical="center"/>
    </xf>
    <xf numFmtId="215" fontId="58" fillId="0" borderId="0" xfId="334" applyNumberFormat="1" applyFont="1" applyAlignment="1">
      <alignment horizontal="center" vertical="center"/>
    </xf>
    <xf numFmtId="3" fontId="55" fillId="0" borderId="0" xfId="334" applyNumberFormat="1" applyFont="1" applyAlignment="1">
      <alignment horizontal="right" vertical="center"/>
    </xf>
    <xf numFmtId="41" fontId="52" fillId="0" borderId="0" xfId="313" applyFont="1" applyFill="1" applyBorder="1" applyAlignment="1">
      <alignment horizontal="left" vertical="center"/>
    </xf>
    <xf numFmtId="0" fontId="52" fillId="0" borderId="0" xfId="313" applyNumberFormat="1" applyFont="1" applyFill="1" applyBorder="1" applyAlignment="1">
      <alignment vertical="center"/>
    </xf>
    <xf numFmtId="41" fontId="58" fillId="0" borderId="0" xfId="313" applyFont="1" applyFill="1" applyBorder="1" applyAlignment="1">
      <alignment vertical="center"/>
    </xf>
    <xf numFmtId="216" fontId="52" fillId="0" borderId="0" xfId="313" applyNumberFormat="1" applyFont="1" applyFill="1" applyBorder="1" applyAlignment="1">
      <alignment vertical="center"/>
    </xf>
    <xf numFmtId="198" fontId="52" fillId="0" borderId="0" xfId="330" applyNumberFormat="1" applyFont="1" applyAlignment="1">
      <alignment vertical="center"/>
    </xf>
    <xf numFmtId="0" fontId="52" fillId="0" borderId="0" xfId="313" applyNumberFormat="1" applyFont="1" applyFill="1" applyBorder="1" applyAlignment="1">
      <alignment horizontal="left" vertical="center"/>
    </xf>
    <xf numFmtId="3" fontId="58" fillId="0" borderId="13" xfId="334" applyNumberFormat="1" applyFont="1" applyBorder="1" applyAlignment="1">
      <alignment horizontal="right" vertical="center"/>
    </xf>
    <xf numFmtId="3" fontId="58" fillId="0" borderId="0" xfId="334" applyNumberFormat="1" applyFont="1" applyAlignment="1">
      <alignment vertical="center"/>
    </xf>
    <xf numFmtId="3" fontId="58" fillId="0" borderId="0" xfId="334" applyNumberFormat="1" applyFont="1" applyAlignment="1">
      <alignment horizontal="right" vertical="center"/>
    </xf>
    <xf numFmtId="0" fontId="52" fillId="0" borderId="0" xfId="334" applyFont="1" applyAlignment="1">
      <alignment vertical="center"/>
    </xf>
    <xf numFmtId="0" fontId="59" fillId="0" borderId="0" xfId="334" applyFont="1" applyAlignment="1">
      <alignment vertical="center"/>
    </xf>
    <xf numFmtId="0" fontId="59" fillId="0" borderId="0" xfId="334" applyFont="1" applyAlignment="1">
      <alignment vertical="center" wrapText="1"/>
    </xf>
    <xf numFmtId="0" fontId="59" fillId="0" borderId="14" xfId="334" applyFont="1" applyBorder="1" applyAlignment="1">
      <alignment vertical="center"/>
    </xf>
    <xf numFmtId="0" fontId="59" fillId="0" borderId="13" xfId="334" applyFont="1" applyBorder="1" applyAlignment="1">
      <alignment vertical="center"/>
    </xf>
    <xf numFmtId="3" fontId="55" fillId="0" borderId="15" xfId="334" applyNumberFormat="1" applyFont="1" applyBorder="1" applyAlignment="1">
      <alignment horizontal="right" vertical="center"/>
    </xf>
    <xf numFmtId="3" fontId="55" fillId="0" borderId="9" xfId="334" applyNumberFormat="1" applyFont="1" applyBorder="1" applyAlignment="1">
      <alignment horizontal="right" vertical="center"/>
    </xf>
    <xf numFmtId="3" fontId="55" fillId="0" borderId="9" xfId="334" applyNumberFormat="1" applyFont="1" applyBorder="1" applyAlignment="1">
      <alignment vertical="center"/>
    </xf>
    <xf numFmtId="42" fontId="55" fillId="0" borderId="9" xfId="326" applyFont="1" applyFill="1" applyBorder="1" applyAlignment="1">
      <alignment horizontal="center" vertical="center"/>
    </xf>
    <xf numFmtId="0" fontId="55" fillId="0" borderId="16" xfId="334" applyFont="1" applyBorder="1"/>
    <xf numFmtId="42" fontId="55" fillId="0" borderId="0" xfId="326" applyFont="1" applyFill="1" applyBorder="1" applyAlignment="1">
      <alignment horizontal="left" vertical="center"/>
    </xf>
    <xf numFmtId="41" fontId="55" fillId="0" borderId="0" xfId="334" applyNumberFormat="1" applyFont="1"/>
    <xf numFmtId="0" fontId="139" fillId="0" borderId="18" xfId="11193" applyFont="1" applyBorder="1" applyAlignment="1"/>
    <xf numFmtId="0" fontId="139" fillId="0" borderId="19" xfId="11193" applyFont="1" applyBorder="1" applyAlignment="1"/>
    <xf numFmtId="0" fontId="140" fillId="0" borderId="0" xfId="11193" applyFont="1" applyAlignment="1"/>
    <xf numFmtId="0" fontId="139" fillId="0" borderId="13" xfId="11193" applyFont="1" applyBorder="1">
      <alignment vertical="center"/>
    </xf>
    <xf numFmtId="0" fontId="141" fillId="0" borderId="14" xfId="11193" applyFont="1" applyBorder="1" applyAlignment="1">
      <alignment horizontal="center" vertical="center"/>
    </xf>
    <xf numFmtId="0" fontId="140" fillId="0" borderId="0" xfId="11193" applyFont="1">
      <alignment vertical="center"/>
    </xf>
    <xf numFmtId="0" fontId="139" fillId="0" borderId="14" xfId="11193" applyFont="1" applyBorder="1" applyAlignment="1">
      <alignment horizontal="center" vertical="top"/>
    </xf>
    <xf numFmtId="0" fontId="55" fillId="0" borderId="0" xfId="11193" applyFont="1">
      <alignment vertical="center"/>
    </xf>
    <xf numFmtId="0" fontId="139" fillId="0" borderId="14" xfId="11193" applyFont="1" applyBorder="1">
      <alignment vertical="center"/>
    </xf>
    <xf numFmtId="0" fontId="143" fillId="0" borderId="13" xfId="11193" applyFont="1" applyBorder="1">
      <alignment vertical="center"/>
    </xf>
    <xf numFmtId="0" fontId="143" fillId="0" borderId="14" xfId="11193" applyFont="1" applyBorder="1">
      <alignment vertical="center"/>
    </xf>
    <xf numFmtId="0" fontId="144" fillId="0" borderId="13" xfId="11193" applyFont="1" applyBorder="1" applyAlignment="1">
      <alignment vertical="center" wrapText="1"/>
    </xf>
    <xf numFmtId="0" fontId="146" fillId="0" borderId="14" xfId="11194" applyFont="1" applyBorder="1" applyAlignment="1">
      <alignment horizontal="center" vertical="center"/>
    </xf>
    <xf numFmtId="0" fontId="53" fillId="0" borderId="0" xfId="11193" applyFont="1">
      <alignment vertical="center"/>
    </xf>
    <xf numFmtId="0" fontId="147" fillId="0" borderId="13" xfId="11193" applyFont="1" applyBorder="1" applyAlignment="1">
      <alignment horizontal="center" vertical="center" wrapText="1"/>
    </xf>
    <xf numFmtId="0" fontId="148" fillId="0" borderId="14" xfId="11194" applyFont="1" applyBorder="1" applyAlignment="1"/>
    <xf numFmtId="0" fontId="149" fillId="0" borderId="0" xfId="11193" applyFont="1" applyAlignment="1">
      <alignment horizontal="center" vertical="center"/>
    </xf>
    <xf numFmtId="0" fontId="144" fillId="0" borderId="13" xfId="11193" applyFont="1" applyBorder="1" applyAlignment="1">
      <alignment horizontal="center" vertical="center" wrapText="1"/>
    </xf>
    <xf numFmtId="0" fontId="53" fillId="0" borderId="0" xfId="11193" applyFont="1" applyAlignment="1">
      <alignment horizontal="center" vertical="center"/>
    </xf>
    <xf numFmtId="0" fontId="148" fillId="0" borderId="14" xfId="11193" applyFont="1" applyBorder="1" applyAlignment="1">
      <alignment horizontal="left" vertical="center" wrapText="1"/>
    </xf>
    <xf numFmtId="0" fontId="145" fillId="0" borderId="14" xfId="11193" applyFont="1" applyBorder="1" applyAlignment="1">
      <alignment horizontal="left" vertical="center"/>
    </xf>
    <xf numFmtId="0" fontId="139" fillId="0" borderId="13" xfId="11193" applyFont="1" applyBorder="1" applyAlignment="1">
      <alignment horizontal="center" vertical="center"/>
    </xf>
    <xf numFmtId="0" fontId="140" fillId="0" borderId="0" xfId="11193" applyFont="1" applyAlignment="1">
      <alignment horizontal="center" vertical="center"/>
    </xf>
    <xf numFmtId="0" fontId="150" fillId="0" borderId="13" xfId="11193" applyFont="1" applyBorder="1" applyAlignment="1">
      <alignment horizontal="center" vertical="center"/>
    </xf>
    <xf numFmtId="0" fontId="153" fillId="0" borderId="0" xfId="11193" applyFont="1" applyAlignment="1">
      <alignment horizontal="center" vertical="center"/>
    </xf>
    <xf numFmtId="0" fontId="150" fillId="0" borderId="15" xfId="11193" applyFont="1" applyBorder="1" applyAlignment="1">
      <alignment horizontal="center" vertical="center"/>
    </xf>
    <xf numFmtId="0" fontId="155" fillId="0" borderId="0" xfId="11193" applyFont="1">
      <alignment vertical="center"/>
    </xf>
    <xf numFmtId="0" fontId="156" fillId="0" borderId="0" xfId="11193" applyFont="1" applyAlignment="1">
      <alignment horizontal="center" vertical="center"/>
    </xf>
    <xf numFmtId="0" fontId="155" fillId="0" borderId="0" xfId="11193" applyFont="1" applyAlignment="1">
      <alignment horizontal="left" vertical="center" indent="1"/>
    </xf>
    <xf numFmtId="0" fontId="136" fillId="0" borderId="0" xfId="11193" applyFont="1">
      <alignment vertical="center"/>
    </xf>
    <xf numFmtId="0" fontId="136" fillId="0" borderId="0" xfId="11193" applyFont="1" applyAlignment="1" applyProtection="1">
      <alignment horizontal="center" vertical="center"/>
      <protection locked="0"/>
    </xf>
    <xf numFmtId="0" fontId="212" fillId="0" borderId="0" xfId="11193" applyFont="1" applyAlignment="1" applyProtection="1">
      <alignment horizontal="center" vertical="center"/>
      <protection locked="0"/>
    </xf>
    <xf numFmtId="0" fontId="62" fillId="0" borderId="5" xfId="11193" applyFont="1" applyBorder="1" applyAlignment="1">
      <alignment horizontal="center" vertical="center" shrinkToFit="1"/>
    </xf>
    <xf numFmtId="333" fontId="62" fillId="0" borderId="5" xfId="11193" applyNumberFormat="1" applyFont="1" applyBorder="1" applyAlignment="1" applyProtection="1">
      <alignment horizontal="right" vertical="center"/>
      <protection locked="0"/>
    </xf>
    <xf numFmtId="0" fontId="62" fillId="0" borderId="5" xfId="11193" applyFont="1" applyBorder="1" applyAlignment="1" applyProtection="1">
      <alignment horizontal="center" vertical="center"/>
      <protection locked="0"/>
    </xf>
    <xf numFmtId="228" fontId="62" fillId="0" borderId="5" xfId="11193" applyNumberFormat="1" applyFont="1" applyBorder="1" applyAlignment="1" applyProtection="1">
      <alignment horizontal="right" vertical="center"/>
      <protection locked="0"/>
    </xf>
    <xf numFmtId="41" fontId="140" fillId="0" borderId="0" xfId="11192" applyFont="1" applyAlignment="1"/>
    <xf numFmtId="41" fontId="136" fillId="0" borderId="0" xfId="11192" applyFont="1" applyAlignment="1" applyProtection="1">
      <alignment horizontal="center" vertical="center"/>
      <protection locked="0"/>
    </xf>
    <xf numFmtId="228" fontId="211" fillId="0" borderId="5" xfId="11193" applyNumberFormat="1" applyFont="1" applyBorder="1" applyAlignment="1" applyProtection="1">
      <alignment horizontal="right" vertical="center"/>
      <protection locked="0"/>
    </xf>
    <xf numFmtId="228" fontId="62" fillId="36" borderId="5" xfId="11193" applyNumberFormat="1" applyFont="1" applyFill="1" applyBorder="1" applyAlignment="1" applyProtection="1">
      <alignment horizontal="right" vertical="center"/>
      <protection locked="0"/>
    </xf>
    <xf numFmtId="0" fontId="213" fillId="0" borderId="18" xfId="11193" applyFont="1" applyBorder="1" applyAlignment="1">
      <alignment vertical="center" textRotation="255"/>
    </xf>
    <xf numFmtId="41" fontId="215" fillId="0" borderId="0" xfId="11192" applyFont="1" applyBorder="1" applyAlignment="1">
      <alignment vertical="center" wrapText="1"/>
    </xf>
    <xf numFmtId="0" fontId="218" fillId="0" borderId="0" xfId="11193" applyFont="1" applyAlignment="1">
      <alignment horizontal="center" vertical="center"/>
    </xf>
    <xf numFmtId="41" fontId="219" fillId="0" borderId="0" xfId="11193" applyNumberFormat="1" applyFont="1" applyAlignment="1">
      <alignment horizontal="center" vertical="center"/>
    </xf>
    <xf numFmtId="0" fontId="57" fillId="0" borderId="0" xfId="0" applyFont="1">
      <alignment vertical="center"/>
    </xf>
    <xf numFmtId="41" fontId="57" fillId="0" borderId="5" xfId="0" applyNumberFormat="1" applyFont="1" applyBorder="1">
      <alignment vertical="center"/>
    </xf>
    <xf numFmtId="41" fontId="57" fillId="0" borderId="5" xfId="0" applyNumberFormat="1" applyFont="1" applyBorder="1" applyAlignment="1">
      <alignment horizontal="center" vertical="center"/>
    </xf>
    <xf numFmtId="333" fontId="62" fillId="0" borderId="5" xfId="11193" applyNumberFormat="1" applyFont="1" applyBorder="1" applyAlignment="1" applyProtection="1">
      <alignment horizontal="center" vertical="center"/>
      <protection locked="0"/>
    </xf>
    <xf numFmtId="0" fontId="203" fillId="0" borderId="0" xfId="328" applyFont="1">
      <alignment vertical="center"/>
    </xf>
    <xf numFmtId="0" fontId="2" fillId="0" borderId="0" xfId="328" applyAlignment="1"/>
    <xf numFmtId="0" fontId="203" fillId="0" borderId="17" xfId="328" applyFont="1" applyBorder="1">
      <alignment vertical="center"/>
    </xf>
    <xf numFmtId="0" fontId="203" fillId="0" borderId="18" xfId="328" applyFont="1" applyBorder="1" applyAlignment="1">
      <alignment horizontal="center" vertical="center"/>
    </xf>
    <xf numFmtId="0" fontId="203" fillId="0" borderId="18" xfId="328" applyFont="1" applyBorder="1">
      <alignment vertical="center"/>
    </xf>
    <xf numFmtId="41" fontId="203" fillId="0" borderId="18" xfId="328" applyNumberFormat="1" applyFont="1" applyBorder="1" applyAlignment="1">
      <alignment horizontal="right" vertical="center"/>
    </xf>
    <xf numFmtId="0" fontId="203" fillId="0" borderId="19" xfId="328" applyFont="1" applyBorder="1">
      <alignment vertical="center"/>
    </xf>
    <xf numFmtId="0" fontId="203" fillId="0" borderId="69" xfId="328" applyFont="1" applyBorder="1">
      <alignment vertical="center"/>
    </xf>
    <xf numFmtId="0" fontId="203" fillId="0" borderId="5" xfId="328" applyFont="1" applyBorder="1" applyAlignment="1">
      <alignment horizontal="center" vertical="center"/>
    </xf>
    <xf numFmtId="0" fontId="203" fillId="0" borderId="5" xfId="328" applyFont="1" applyBorder="1">
      <alignment vertical="center"/>
    </xf>
    <xf numFmtId="41" fontId="203" fillId="0" borderId="5" xfId="328" applyNumberFormat="1" applyFont="1" applyBorder="1" applyAlignment="1">
      <alignment horizontal="right" vertical="center"/>
    </xf>
    <xf numFmtId="0" fontId="203" fillId="0" borderId="68" xfId="328" applyFont="1" applyBorder="1">
      <alignment vertical="center"/>
    </xf>
    <xf numFmtId="0" fontId="203" fillId="0" borderId="79" xfId="328" applyFont="1" applyBorder="1">
      <alignment vertical="center"/>
    </xf>
    <xf numFmtId="0" fontId="203" fillId="0" borderId="28" xfId="328" applyFont="1" applyBorder="1" applyAlignment="1">
      <alignment horizontal="center" vertical="center"/>
    </xf>
    <xf numFmtId="0" fontId="203" fillId="0" borderId="28" xfId="328" applyFont="1" applyBorder="1">
      <alignment vertical="center"/>
    </xf>
    <xf numFmtId="41" fontId="203" fillId="0" borderId="28" xfId="328" applyNumberFormat="1" applyFont="1" applyBorder="1" applyAlignment="1">
      <alignment horizontal="right" vertical="center"/>
    </xf>
    <xf numFmtId="0" fontId="203" fillId="0" borderId="80" xfId="328" applyFont="1" applyBorder="1">
      <alignment vertical="center"/>
    </xf>
    <xf numFmtId="0" fontId="203" fillId="0" borderId="0" xfId="328" applyFont="1" applyAlignment="1">
      <alignment horizontal="center" vertical="center"/>
    </xf>
    <xf numFmtId="335" fontId="224" fillId="0" borderId="83" xfId="328" applyNumberFormat="1" applyFont="1" applyBorder="1" applyAlignment="1">
      <alignment horizontal="right" vertical="center"/>
    </xf>
    <xf numFmtId="335" fontId="224" fillId="0" borderId="84" xfId="328" applyNumberFormat="1" applyFont="1" applyBorder="1" applyAlignment="1">
      <alignment horizontal="right" vertical="center"/>
    </xf>
    <xf numFmtId="335" fontId="224" fillId="0" borderId="78" xfId="328" applyNumberFormat="1" applyFont="1" applyBorder="1" applyAlignment="1">
      <alignment horizontal="right" vertical="center"/>
    </xf>
    <xf numFmtId="334" fontId="203" fillId="0" borderId="13" xfId="328" applyNumberFormat="1" applyFont="1" applyBorder="1">
      <alignment vertical="center"/>
    </xf>
    <xf numFmtId="334" fontId="203" fillId="0" borderId="0" xfId="328" applyNumberFormat="1" applyFont="1">
      <alignment vertical="center"/>
    </xf>
    <xf numFmtId="334" fontId="203" fillId="0" borderId="48" xfId="328" applyNumberFormat="1" applyFont="1" applyBorder="1">
      <alignment vertical="center"/>
    </xf>
    <xf numFmtId="335" fontId="203" fillId="0" borderId="48" xfId="328" applyNumberFormat="1" applyFont="1" applyBorder="1" applyAlignment="1">
      <alignment horizontal="right" vertical="center"/>
    </xf>
    <xf numFmtId="335" fontId="203" fillId="0" borderId="25" xfId="328" applyNumberFormat="1" applyFont="1" applyBorder="1" applyAlignment="1">
      <alignment horizontal="right" vertical="center"/>
    </xf>
    <xf numFmtId="335" fontId="203" fillId="0" borderId="85" xfId="328" applyNumberFormat="1" applyFont="1" applyBorder="1" applyAlignment="1">
      <alignment horizontal="right" vertical="center"/>
    </xf>
    <xf numFmtId="334" fontId="225" fillId="0" borderId="13" xfId="328" applyNumberFormat="1" applyFont="1" applyBorder="1">
      <alignment vertical="center"/>
    </xf>
    <xf numFmtId="334" fontId="225" fillId="0" borderId="0" xfId="328" applyNumberFormat="1" applyFont="1">
      <alignment vertical="center"/>
    </xf>
    <xf numFmtId="334" fontId="225" fillId="0" borderId="48" xfId="328" applyNumberFormat="1" applyFont="1" applyBorder="1">
      <alignment vertical="center"/>
    </xf>
    <xf numFmtId="335" fontId="225" fillId="0" borderId="48" xfId="328" applyNumberFormat="1" applyFont="1" applyBorder="1" applyAlignment="1">
      <alignment horizontal="right" vertical="center"/>
    </xf>
    <xf numFmtId="335" fontId="225" fillId="0" borderId="25" xfId="328" applyNumberFormat="1" applyFont="1" applyBorder="1" applyAlignment="1">
      <alignment horizontal="right" vertical="center"/>
    </xf>
    <xf numFmtId="335" fontId="225" fillId="0" borderId="85" xfId="328" applyNumberFormat="1" applyFont="1" applyBorder="1" applyAlignment="1">
      <alignment horizontal="right" vertical="center"/>
    </xf>
    <xf numFmtId="334" fontId="226" fillId="0" borderId="13" xfId="328" applyNumberFormat="1" applyFont="1" applyBorder="1">
      <alignment vertical="center"/>
    </xf>
    <xf numFmtId="334" fontId="226" fillId="0" borderId="0" xfId="328" applyNumberFormat="1" applyFont="1">
      <alignment vertical="center"/>
    </xf>
    <xf numFmtId="334" fontId="226" fillId="0" borderId="48" xfId="328" applyNumberFormat="1" applyFont="1" applyBorder="1">
      <alignment vertical="center"/>
    </xf>
    <xf numFmtId="335" fontId="226" fillId="0" borderId="48" xfId="328" applyNumberFormat="1" applyFont="1" applyBorder="1" applyAlignment="1">
      <alignment horizontal="right" vertical="center"/>
    </xf>
    <xf numFmtId="335" fontId="226" fillId="0" borderId="25" xfId="328" applyNumberFormat="1" applyFont="1" applyBorder="1" applyAlignment="1">
      <alignment horizontal="right" vertical="center"/>
    </xf>
    <xf numFmtId="335" fontId="226" fillId="0" borderId="85" xfId="328" applyNumberFormat="1" applyFont="1" applyBorder="1" applyAlignment="1">
      <alignment horizontal="right" vertical="center"/>
    </xf>
    <xf numFmtId="335" fontId="224" fillId="0" borderId="47" xfId="328" applyNumberFormat="1" applyFont="1" applyBorder="1" applyAlignment="1">
      <alignment horizontal="right" vertical="center"/>
    </xf>
    <xf numFmtId="335" fontId="224" fillId="0" borderId="23" xfId="328" applyNumberFormat="1" applyFont="1" applyBorder="1" applyAlignment="1">
      <alignment horizontal="right" vertical="center"/>
    </xf>
    <xf numFmtId="335" fontId="224" fillId="0" borderId="86" xfId="328" applyNumberFormat="1" applyFont="1" applyBorder="1" applyAlignment="1">
      <alignment horizontal="right" vertical="center"/>
    </xf>
    <xf numFmtId="0" fontId="30" fillId="0" borderId="0" xfId="328" applyFont="1">
      <alignment vertical="center"/>
    </xf>
    <xf numFmtId="0" fontId="30" fillId="0" borderId="62" xfId="328" applyFont="1" applyBorder="1">
      <alignment vertical="center"/>
    </xf>
    <xf numFmtId="0" fontId="30" fillId="0" borderId="87" xfId="328" applyFont="1" applyBorder="1">
      <alignment vertical="center"/>
    </xf>
    <xf numFmtId="0" fontId="30" fillId="0" borderId="88" xfId="328" applyFont="1" applyBorder="1">
      <alignment vertical="center"/>
    </xf>
    <xf numFmtId="0" fontId="30" fillId="0" borderId="13" xfId="328" applyFont="1" applyBorder="1">
      <alignment vertical="center"/>
    </xf>
    <xf numFmtId="0" fontId="30" fillId="0" borderId="14" xfId="328" applyFont="1" applyBorder="1">
      <alignment vertical="center"/>
    </xf>
    <xf numFmtId="0" fontId="30" fillId="0" borderId="15" xfId="328" applyFont="1" applyBorder="1">
      <alignment vertical="center"/>
    </xf>
    <xf numFmtId="0" fontId="30" fillId="0" borderId="9" xfId="328" applyFont="1" applyBorder="1">
      <alignment vertical="center"/>
    </xf>
    <xf numFmtId="0" fontId="30" fillId="0" borderId="16" xfId="328" applyFont="1" applyBorder="1">
      <alignment vertical="center"/>
    </xf>
    <xf numFmtId="0" fontId="30" fillId="0" borderId="0" xfId="328" applyFont="1" applyBorder="1">
      <alignment vertical="center"/>
    </xf>
    <xf numFmtId="0" fontId="203" fillId="0" borderId="18" xfId="328" applyFont="1" applyBorder="1" applyAlignment="1">
      <alignment horizontal="right" vertical="center"/>
    </xf>
    <xf numFmtId="0" fontId="203" fillId="0" borderId="28" xfId="328" applyFont="1" applyBorder="1" applyAlignment="1">
      <alignment horizontal="right" vertical="center"/>
    </xf>
    <xf numFmtId="0" fontId="203" fillId="0" borderId="0" xfId="328" applyFont="1" applyAlignment="1">
      <alignment horizontal="right" vertical="center"/>
    </xf>
    <xf numFmtId="0" fontId="223" fillId="0" borderId="48" xfId="328" applyFont="1" applyBorder="1" applyAlignment="1">
      <alignment horizontal="center" vertical="center"/>
    </xf>
    <xf numFmtId="0" fontId="223" fillId="0" borderId="25" xfId="328" applyFont="1" applyBorder="1" applyAlignment="1">
      <alignment horizontal="center" vertical="center"/>
    </xf>
    <xf numFmtId="0" fontId="223" fillId="0" borderId="27" xfId="328" applyFont="1" applyBorder="1" applyAlignment="1">
      <alignment horizontal="center" vertical="center"/>
    </xf>
    <xf numFmtId="0" fontId="227" fillId="0" borderId="17" xfId="328" applyFont="1" applyBorder="1">
      <alignment vertical="center"/>
    </xf>
    <xf numFmtId="0" fontId="227" fillId="0" borderId="18" xfId="328" applyFont="1" applyBorder="1" applyAlignment="1">
      <alignment horizontal="center" vertical="center"/>
    </xf>
    <xf numFmtId="0" fontId="227" fillId="0" borderId="18" xfId="328" applyFont="1" applyBorder="1">
      <alignment vertical="center"/>
    </xf>
    <xf numFmtId="323" fontId="227" fillId="0" borderId="18" xfId="328" applyNumberFormat="1" applyFont="1" applyBorder="1" applyAlignment="1">
      <alignment horizontal="right" vertical="center"/>
    </xf>
    <xf numFmtId="275" fontId="227" fillId="0" borderId="18" xfId="328" applyNumberFormat="1" applyFont="1" applyBorder="1" applyAlignment="1">
      <alignment horizontal="right" vertical="center"/>
    </xf>
    <xf numFmtId="0" fontId="227" fillId="0" borderId="19" xfId="328" applyFont="1" applyBorder="1">
      <alignment vertical="center"/>
    </xf>
    <xf numFmtId="336" fontId="203" fillId="0" borderId="5" xfId="328" applyNumberFormat="1" applyFont="1" applyBorder="1">
      <alignment vertical="center"/>
    </xf>
    <xf numFmtId="323" fontId="203" fillId="0" borderId="5" xfId="328" applyNumberFormat="1" applyFont="1" applyBorder="1" applyAlignment="1">
      <alignment horizontal="right" vertical="center"/>
    </xf>
    <xf numFmtId="275" fontId="203" fillId="0" borderId="5" xfId="328" applyNumberFormat="1" applyFont="1" applyBorder="1" applyAlignment="1">
      <alignment horizontal="right" vertical="center"/>
    </xf>
    <xf numFmtId="3" fontId="203" fillId="0" borderId="5" xfId="328" applyNumberFormat="1" applyFont="1" applyBorder="1">
      <alignment vertical="center"/>
    </xf>
    <xf numFmtId="0" fontId="226" fillId="0" borderId="69" xfId="328" applyFont="1" applyBorder="1">
      <alignment vertical="center"/>
    </xf>
    <xf numFmtId="0" fontId="226" fillId="0" borderId="5" xfId="328" applyFont="1" applyBorder="1" applyAlignment="1">
      <alignment horizontal="center" vertical="center"/>
    </xf>
    <xf numFmtId="0" fontId="226" fillId="0" borderId="5" xfId="328" applyFont="1" applyBorder="1">
      <alignment vertical="center"/>
    </xf>
    <xf numFmtId="323" fontId="226" fillId="0" borderId="5" xfId="328" applyNumberFormat="1" applyFont="1" applyBorder="1" applyAlignment="1">
      <alignment horizontal="right" vertical="center"/>
    </xf>
    <xf numFmtId="275" fontId="226" fillId="0" borderId="5" xfId="328" applyNumberFormat="1" applyFont="1" applyBorder="1" applyAlignment="1">
      <alignment horizontal="right" vertical="center"/>
    </xf>
    <xf numFmtId="0" fontId="226" fillId="0" borderId="68" xfId="328" applyFont="1" applyBorder="1">
      <alignment vertical="center"/>
    </xf>
    <xf numFmtId="0" fontId="227" fillId="0" borderId="69" xfId="328" applyFont="1" applyBorder="1">
      <alignment vertical="center"/>
    </xf>
    <xf numFmtId="0" fontId="227" fillId="0" borderId="5" xfId="328" applyFont="1" applyBorder="1" applyAlignment="1">
      <alignment horizontal="center" vertical="center"/>
    </xf>
    <xf numFmtId="0" fontId="227" fillId="0" borderId="5" xfId="328" applyFont="1" applyBorder="1">
      <alignment vertical="center"/>
    </xf>
    <xf numFmtId="323" fontId="227" fillId="0" borderId="5" xfId="328" applyNumberFormat="1" applyFont="1" applyBorder="1" applyAlignment="1">
      <alignment horizontal="right" vertical="center"/>
    </xf>
    <xf numFmtId="275" fontId="227" fillId="0" borderId="5" xfId="328" applyNumberFormat="1" applyFont="1" applyBorder="1" applyAlignment="1">
      <alignment horizontal="right" vertical="center"/>
    </xf>
    <xf numFmtId="0" fontId="227" fillId="0" borderId="68" xfId="328" applyFont="1" applyBorder="1">
      <alignment vertical="center"/>
    </xf>
    <xf numFmtId="323" fontId="203" fillId="0" borderId="28" xfId="328" applyNumberFormat="1" applyFont="1" applyBorder="1" applyAlignment="1">
      <alignment horizontal="right" vertical="center"/>
    </xf>
    <xf numFmtId="275" fontId="203" fillId="0" borderId="28" xfId="328" applyNumberFormat="1" applyFont="1" applyBorder="1" applyAlignment="1">
      <alignment horizontal="right" vertical="center"/>
    </xf>
    <xf numFmtId="0" fontId="203" fillId="0" borderId="81" xfId="328" applyFont="1" applyBorder="1" applyAlignment="1">
      <alignment horizontal="center" vertical="center"/>
    </xf>
    <xf numFmtId="0" fontId="203" fillId="0" borderId="91" xfId="328" applyFont="1" applyBorder="1">
      <alignment vertical="center"/>
    </xf>
    <xf numFmtId="0" fontId="203" fillId="0" borderId="91" xfId="328" applyFont="1" applyBorder="1" applyAlignment="1">
      <alignment horizontal="center" vertical="center"/>
    </xf>
    <xf numFmtId="323" fontId="203" fillId="0" borderId="91" xfId="328" applyNumberFormat="1" applyFont="1" applyBorder="1" applyAlignment="1">
      <alignment horizontal="right" vertical="center"/>
    </xf>
    <xf numFmtId="0" fontId="203" fillId="0" borderId="76" xfId="328" applyFont="1" applyBorder="1">
      <alignment vertical="center"/>
    </xf>
    <xf numFmtId="0" fontId="203" fillId="0" borderId="81" xfId="328" applyFont="1" applyBorder="1">
      <alignment vertical="center"/>
    </xf>
    <xf numFmtId="0" fontId="203" fillId="0" borderId="76" xfId="328" applyFont="1" applyBorder="1" applyAlignment="1">
      <alignment horizontal="left" vertical="center"/>
    </xf>
    <xf numFmtId="0" fontId="203" fillId="0" borderId="0" xfId="328" applyFont="1" applyAlignment="1">
      <alignment horizontal="left" vertical="center"/>
    </xf>
    <xf numFmtId="41" fontId="228" fillId="0" borderId="5" xfId="0" applyNumberFormat="1" applyFont="1" applyBorder="1">
      <alignment vertical="center"/>
    </xf>
    <xf numFmtId="0" fontId="228" fillId="0" borderId="0" xfId="15721" applyFont="1" applyAlignment="1">
      <alignment vertical="center"/>
    </xf>
    <xf numFmtId="0" fontId="228" fillId="0" borderId="0" xfId="15721" applyFont="1"/>
    <xf numFmtId="0" fontId="57" fillId="0" borderId="0" xfId="15721" applyFont="1" applyAlignment="1">
      <alignment vertical="center"/>
    </xf>
    <xf numFmtId="0" fontId="57" fillId="0" borderId="0" xfId="15721" applyFont="1"/>
    <xf numFmtId="41" fontId="220" fillId="0" borderId="5" xfId="15721" applyNumberFormat="1" applyFont="1" applyBorder="1" applyAlignment="1">
      <alignment horizontal="center" vertical="center"/>
    </xf>
    <xf numFmtId="41" fontId="220" fillId="0" borderId="5" xfId="0" applyNumberFormat="1" applyFont="1" applyBorder="1">
      <alignment vertical="center"/>
    </xf>
    <xf numFmtId="41" fontId="220" fillId="0" borderId="5" xfId="0" applyNumberFormat="1" applyFont="1" applyBorder="1" applyAlignment="1">
      <alignment horizontal="center" vertical="center"/>
    </xf>
    <xf numFmtId="41" fontId="230" fillId="0" borderId="5" xfId="0" applyNumberFormat="1" applyFont="1" applyBorder="1">
      <alignment vertical="center"/>
    </xf>
    <xf numFmtId="0" fontId="220" fillId="0" borderId="0" xfId="15722" applyFont="1" applyAlignment="1">
      <alignment vertical="center"/>
    </xf>
    <xf numFmtId="0" fontId="220" fillId="0" borderId="0" xfId="15722" applyFont="1"/>
    <xf numFmtId="41" fontId="57" fillId="0" borderId="5" xfId="0" applyNumberFormat="1" applyFont="1" applyBorder="1" applyAlignment="1">
      <alignment horizontal="right" vertical="center"/>
    </xf>
    <xf numFmtId="0" fontId="57" fillId="0" borderId="0" xfId="15722" applyFont="1" applyAlignment="1">
      <alignment vertical="center"/>
    </xf>
    <xf numFmtId="3" fontId="57" fillId="0" borderId="0" xfId="15722" applyNumberFormat="1" applyFont="1" applyAlignment="1">
      <alignment vertical="center"/>
    </xf>
    <xf numFmtId="0" fontId="57" fillId="0" borderId="0" xfId="15722" applyFont="1"/>
    <xf numFmtId="275" fontId="57" fillId="0" borderId="5" xfId="0" applyNumberFormat="1" applyFont="1" applyBorder="1">
      <alignment vertical="center"/>
    </xf>
    <xf numFmtId="0" fontId="57" fillId="0" borderId="0" xfId="15722" applyFont="1" applyAlignment="1">
      <alignment horizontal="center" vertical="center"/>
    </xf>
    <xf numFmtId="0" fontId="228" fillId="0" borderId="0" xfId="15722" applyFont="1" applyAlignment="1">
      <alignment horizontal="center" vertical="center"/>
    </xf>
    <xf numFmtId="0" fontId="228" fillId="0" borderId="0" xfId="15722" applyFont="1"/>
    <xf numFmtId="0" fontId="54" fillId="0" borderId="0" xfId="0" applyFont="1">
      <alignment vertical="center"/>
    </xf>
    <xf numFmtId="0" fontId="231" fillId="0" borderId="20" xfId="0" applyFont="1" applyBorder="1">
      <alignment vertical="center"/>
    </xf>
    <xf numFmtId="198" fontId="57" fillId="0" borderId="0" xfId="0" applyNumberFormat="1" applyFont="1">
      <alignment vertical="center"/>
    </xf>
    <xf numFmtId="41" fontId="57" fillId="0" borderId="0" xfId="3434" applyFont="1">
      <alignment vertical="center"/>
    </xf>
    <xf numFmtId="41" fontId="152" fillId="0" borderId="0" xfId="3434" applyFont="1" applyBorder="1" applyAlignment="1">
      <alignment vertical="center"/>
    </xf>
    <xf numFmtId="41" fontId="152" fillId="0" borderId="14" xfId="3434" applyFont="1" applyBorder="1" applyAlignment="1">
      <alignment vertical="center"/>
    </xf>
    <xf numFmtId="41" fontId="154" fillId="0" borderId="0" xfId="3434" applyFont="1" applyBorder="1" applyAlignment="1">
      <alignment vertical="center"/>
    </xf>
    <xf numFmtId="41" fontId="154" fillId="0" borderId="14" xfId="3434" applyFont="1" applyBorder="1" applyAlignment="1">
      <alignment vertical="center"/>
    </xf>
    <xf numFmtId="323" fontId="203" fillId="0" borderId="18" xfId="328" applyNumberFormat="1" applyFont="1" applyBorder="1" applyAlignment="1">
      <alignment horizontal="right" vertical="center"/>
    </xf>
    <xf numFmtId="0" fontId="139" fillId="0" borderId="0" xfId="11193" applyFont="1" applyBorder="1">
      <alignment vertical="center"/>
    </xf>
    <xf numFmtId="0" fontId="138" fillId="0" borderId="0" xfId="11193" applyFont="1" applyBorder="1">
      <alignment vertical="center"/>
    </xf>
    <xf numFmtId="0" fontId="143" fillId="0" borderId="0" xfId="11193" applyFont="1" applyBorder="1">
      <alignment vertical="center"/>
    </xf>
    <xf numFmtId="0" fontId="140" fillId="0" borderId="0" xfId="11193" applyFont="1" applyBorder="1">
      <alignment vertical="center"/>
    </xf>
    <xf numFmtId="0" fontId="144" fillId="0" borderId="0" xfId="11193" applyFont="1" applyBorder="1" applyAlignment="1">
      <alignment vertical="center" wrapText="1"/>
    </xf>
    <xf numFmtId="0" fontId="144" fillId="0" borderId="0" xfId="11193" applyFont="1" applyBorder="1" applyAlignment="1">
      <alignment horizontal="distributed" vertical="center" wrapText="1"/>
    </xf>
    <xf numFmtId="0" fontId="214" fillId="0" borderId="0" xfId="11194" applyFont="1" applyBorder="1">
      <alignment vertical="center"/>
    </xf>
    <xf numFmtId="0" fontId="53" fillId="0" borderId="0" xfId="11193" applyFont="1" applyBorder="1">
      <alignment vertical="center"/>
    </xf>
    <xf numFmtId="0" fontId="139" fillId="0" borderId="0" xfId="11193" applyFont="1" applyBorder="1" applyAlignment="1"/>
    <xf numFmtId="0" fontId="146" fillId="0" borderId="0" xfId="11194" applyFont="1" applyBorder="1" applyAlignment="1">
      <alignment horizontal="center" vertical="center"/>
    </xf>
    <xf numFmtId="0" fontId="147" fillId="0" borderId="0" xfId="11193" applyFont="1" applyBorder="1" applyAlignment="1">
      <alignment horizontal="center" vertical="center" wrapText="1"/>
    </xf>
    <xf numFmtId="0" fontId="147" fillId="0" borderId="0" xfId="11193" applyFont="1" applyBorder="1" applyAlignment="1">
      <alignment horizontal="distributed" vertical="center" wrapText="1"/>
    </xf>
    <xf numFmtId="0" fontId="147" fillId="0" borderId="0" xfId="11193" applyFont="1" applyBorder="1" applyAlignment="1">
      <alignment horizontal="center" vertical="center"/>
    </xf>
    <xf numFmtId="0" fontId="147" fillId="0" borderId="0" xfId="11193" applyFont="1" applyBorder="1" applyAlignment="1">
      <alignment vertical="center" wrapText="1"/>
    </xf>
    <xf numFmtId="0" fontId="144" fillId="0" borderId="0" xfId="11193" applyFont="1" applyBorder="1" applyAlignment="1">
      <alignment horizontal="center" vertical="center" wrapText="1"/>
    </xf>
    <xf numFmtId="0" fontId="53" fillId="0" borderId="0" xfId="11193" applyFont="1" applyBorder="1" applyAlignment="1">
      <alignment horizontal="center" vertical="center"/>
    </xf>
    <xf numFmtId="0" fontId="148" fillId="0" borderId="0" xfId="11194" applyFont="1" applyBorder="1" applyAlignment="1"/>
    <xf numFmtId="0" fontId="215" fillId="0" borderId="0" xfId="11193" applyFont="1" applyBorder="1">
      <alignment vertical="center"/>
    </xf>
    <xf numFmtId="0" fontId="215" fillId="0" borderId="0" xfId="11193" applyFont="1" applyBorder="1" applyAlignment="1">
      <alignment vertical="center" wrapText="1"/>
    </xf>
    <xf numFmtId="0" fontId="215" fillId="0" borderId="0" xfId="0" applyFont="1" applyBorder="1" applyAlignment="1">
      <alignment vertical="center" wrapText="1"/>
    </xf>
    <xf numFmtId="0" fontId="215" fillId="0" borderId="0" xfId="11193" applyFont="1" applyBorder="1" applyAlignment="1">
      <alignment horizontal="center" vertical="center" wrapText="1"/>
    </xf>
    <xf numFmtId="0" fontId="221" fillId="0" borderId="14" xfId="0" applyFont="1" applyBorder="1" applyAlignment="1">
      <alignment vertical="center" wrapText="1"/>
    </xf>
    <xf numFmtId="0" fontId="139" fillId="0" borderId="0" xfId="11193" applyFont="1" applyBorder="1" applyAlignment="1">
      <alignment horizontal="center" vertical="center"/>
    </xf>
    <xf numFmtId="272" fontId="216" fillId="0" borderId="0" xfId="11193" applyNumberFormat="1" applyFont="1" applyBorder="1" applyAlignment="1">
      <alignment horizontal="left" vertical="center"/>
    </xf>
    <xf numFmtId="0" fontId="216" fillId="0" borderId="0" xfId="11193" applyFont="1" applyBorder="1" applyAlignment="1">
      <alignment horizontal="left" vertical="center"/>
    </xf>
    <xf numFmtId="0" fontId="217" fillId="0" borderId="0" xfId="11193" applyFont="1" applyBorder="1" applyAlignment="1">
      <alignment horizontal="left" vertical="center"/>
    </xf>
    <xf numFmtId="272" fontId="216" fillId="0" borderId="0" xfId="11193" applyNumberFormat="1" applyFont="1" applyBorder="1" applyAlignment="1">
      <alignment vertical="center"/>
    </xf>
    <xf numFmtId="41" fontId="151" fillId="0" borderId="9" xfId="3434" applyFont="1" applyBorder="1" applyAlignment="1">
      <alignment horizontal="left" vertical="center"/>
    </xf>
    <xf numFmtId="272" fontId="151" fillId="0" borderId="9" xfId="11193" applyNumberFormat="1" applyFont="1" applyBorder="1" applyAlignment="1">
      <alignment horizontal="left" vertical="center" indent="2"/>
    </xf>
    <xf numFmtId="0" fontId="151" fillId="0" borderId="9" xfId="11193" applyFont="1" applyBorder="1" applyAlignment="1">
      <alignment horizontal="left" vertical="center"/>
    </xf>
    <xf numFmtId="41" fontId="154" fillId="0" borderId="9" xfId="3434" applyFont="1" applyBorder="1" applyAlignment="1">
      <alignment horizontal="left" vertical="center"/>
    </xf>
    <xf numFmtId="41" fontId="154" fillId="0" borderId="16" xfId="3434" applyFont="1" applyBorder="1" applyAlignment="1">
      <alignment horizontal="left" vertical="center"/>
    </xf>
    <xf numFmtId="0" fontId="234" fillId="0" borderId="5" xfId="0" applyFont="1" applyBorder="1" applyAlignment="1">
      <alignment horizontal="center" vertical="center"/>
    </xf>
    <xf numFmtId="0" fontId="234" fillId="0" borderId="5" xfId="0" applyFont="1" applyBorder="1" applyAlignment="1">
      <alignment horizontal="distributed" vertical="center"/>
    </xf>
    <xf numFmtId="198" fontId="234" fillId="0" borderId="5" xfId="0" applyNumberFormat="1" applyFont="1" applyBorder="1" applyAlignment="1">
      <alignment horizontal="right" vertical="center"/>
    </xf>
    <xf numFmtId="184" fontId="234" fillId="0" borderId="5" xfId="0" applyNumberFormat="1" applyFont="1" applyBorder="1" applyAlignment="1">
      <alignment horizontal="center" vertical="center"/>
    </xf>
    <xf numFmtId="0" fontId="234" fillId="0" borderId="5" xfId="0" applyFont="1" applyBorder="1">
      <alignment vertical="center"/>
    </xf>
    <xf numFmtId="198" fontId="56" fillId="0" borderId="5" xfId="0" applyNumberFormat="1" applyFont="1" applyBorder="1" applyAlignment="1">
      <alignment horizontal="right" vertical="center"/>
    </xf>
    <xf numFmtId="10" fontId="234" fillId="0" borderId="5" xfId="0" applyNumberFormat="1" applyFont="1" applyBorder="1" applyAlignment="1">
      <alignment horizontal="center" vertical="center"/>
    </xf>
    <xf numFmtId="0" fontId="234" fillId="0" borderId="5" xfId="15723" applyFont="1" applyBorder="1" applyAlignment="1">
      <alignment horizontal="distributed" vertical="center"/>
    </xf>
    <xf numFmtId="0" fontId="234" fillId="0" borderId="5" xfId="0" applyFont="1" applyBorder="1" applyAlignment="1">
      <alignment vertical="center" wrapText="1"/>
    </xf>
    <xf numFmtId="0" fontId="234" fillId="0" borderId="22" xfId="0" applyFont="1" applyBorder="1" applyAlignment="1">
      <alignment horizontal="distributed" vertical="center"/>
    </xf>
    <xf numFmtId="334" fontId="203" fillId="0" borderId="92" xfId="328" applyNumberFormat="1" applyFont="1" applyBorder="1">
      <alignment vertical="center"/>
    </xf>
    <xf numFmtId="334" fontId="203" fillId="0" borderId="20" xfId="328" applyNumberFormat="1" applyFont="1" applyBorder="1">
      <alignment vertical="center"/>
    </xf>
    <xf numFmtId="334" fontId="203" fillId="0" borderId="32" xfId="328" applyNumberFormat="1" applyFont="1" applyBorder="1">
      <alignment vertical="center"/>
    </xf>
    <xf numFmtId="335" fontId="203" fillId="0" borderId="32" xfId="328" applyNumberFormat="1" applyFont="1" applyBorder="1" applyAlignment="1">
      <alignment horizontal="right" vertical="center"/>
    </xf>
    <xf numFmtId="335" fontId="203" fillId="0" borderId="26" xfId="328" applyNumberFormat="1" applyFont="1" applyBorder="1" applyAlignment="1">
      <alignment horizontal="right" vertical="center"/>
    </xf>
    <xf numFmtId="335" fontId="203" fillId="0" borderId="93" xfId="328" applyNumberFormat="1" applyFont="1" applyBorder="1" applyAlignment="1">
      <alignment horizontal="right" vertical="center"/>
    </xf>
    <xf numFmtId="334" fontId="226" fillId="0" borderId="0" xfId="328" applyNumberFormat="1" applyFont="1" applyBorder="1">
      <alignment vertical="center"/>
    </xf>
    <xf numFmtId="41" fontId="56" fillId="0" borderId="20" xfId="0" applyNumberFormat="1" applyFont="1" applyBorder="1" applyAlignment="1">
      <alignment vertical="center"/>
    </xf>
    <xf numFmtId="3" fontId="215" fillId="0" borderId="0" xfId="11193" applyNumberFormat="1" applyFont="1" applyBorder="1" applyAlignment="1">
      <alignment vertical="center" wrapText="1"/>
    </xf>
    <xf numFmtId="0" fontId="234" fillId="0" borderId="5" xfId="0" applyFont="1" applyBorder="1" applyAlignment="1">
      <alignment horizontal="center" vertical="center"/>
    </xf>
    <xf numFmtId="0" fontId="54" fillId="0" borderId="0" xfId="0" applyFont="1" applyAlignment="1">
      <alignment horizontal="right" vertical="center"/>
    </xf>
    <xf numFmtId="198" fontId="234" fillId="0" borderId="5" xfId="0" applyNumberFormat="1" applyFont="1" applyBorder="1" applyAlignment="1">
      <alignment horizontal="center" vertical="center"/>
    </xf>
    <xf numFmtId="337" fontId="235" fillId="0" borderId="5" xfId="0" quotePrefix="1" applyNumberFormat="1" applyFont="1" applyBorder="1" applyAlignment="1">
      <alignment horizontal="right" vertical="center" wrapText="1"/>
    </xf>
    <xf numFmtId="338" fontId="62" fillId="0" borderId="5" xfId="11193" applyNumberFormat="1" applyFont="1" applyBorder="1" applyAlignment="1" applyProtection="1">
      <alignment horizontal="right" vertical="center"/>
      <protection locked="0"/>
    </xf>
    <xf numFmtId="0" fontId="234" fillId="0" borderId="21" xfId="0" applyFont="1" applyBorder="1" applyAlignment="1">
      <alignment horizontal="center" vertical="center"/>
    </xf>
    <xf numFmtId="0" fontId="234" fillId="0" borderId="7" xfId="0" applyFont="1" applyBorder="1" applyAlignment="1">
      <alignment horizontal="center" vertical="center"/>
    </xf>
    <xf numFmtId="0" fontId="233" fillId="0" borderId="0" xfId="0" applyFont="1" applyAlignment="1">
      <alignment horizontal="center" vertical="center"/>
    </xf>
    <xf numFmtId="0" fontId="234" fillId="0" borderId="46" xfId="0" applyFont="1" applyBorder="1" applyAlignment="1">
      <alignment horizontal="distributed" vertical="center" wrapText="1" indent="6"/>
    </xf>
    <xf numFmtId="0" fontId="234" fillId="0" borderId="24" xfId="0" applyFont="1" applyBorder="1" applyAlignment="1">
      <alignment horizontal="distributed" vertical="center" wrapText="1" indent="6"/>
    </xf>
    <xf numFmtId="0" fontId="234" fillId="0" borderId="47" xfId="0" applyFont="1" applyBorder="1" applyAlignment="1">
      <alignment horizontal="distributed" vertical="center" wrapText="1" indent="6"/>
    </xf>
    <xf numFmtId="0" fontId="234" fillId="0" borderId="23" xfId="0" applyFont="1" applyBorder="1" applyAlignment="1">
      <alignment horizontal="center" vertical="center" wrapText="1"/>
    </xf>
    <xf numFmtId="0" fontId="234" fillId="0" borderId="25" xfId="0" applyFont="1" applyBorder="1" applyAlignment="1">
      <alignment horizontal="center" vertical="center" wrapText="1"/>
    </xf>
    <xf numFmtId="0" fontId="234" fillId="0" borderId="26" xfId="0" applyFont="1" applyBorder="1" applyAlignment="1">
      <alignment horizontal="center" vertical="center" wrapText="1"/>
    </xf>
    <xf numFmtId="0" fontId="234" fillId="0" borderId="5" xfId="0" applyFont="1" applyBorder="1" applyAlignment="1">
      <alignment horizontal="center" vertical="center" wrapText="1"/>
    </xf>
    <xf numFmtId="0" fontId="234" fillId="0" borderId="5" xfId="0" applyFont="1" applyBorder="1" applyAlignment="1">
      <alignment horizontal="center" vertical="center"/>
    </xf>
    <xf numFmtId="41" fontId="216" fillId="0" borderId="0" xfId="3434" applyFont="1" applyBorder="1" applyAlignment="1">
      <alignment horizontal="left" vertical="center"/>
    </xf>
    <xf numFmtId="0" fontId="144" fillId="0" borderId="44" xfId="11193" applyFont="1" applyBorder="1" applyAlignment="1">
      <alignment horizontal="center" vertical="center"/>
    </xf>
    <xf numFmtId="0" fontId="144" fillId="0" borderId="73" xfId="11193" applyFont="1" applyBorder="1" applyAlignment="1">
      <alignment horizontal="center" vertical="center"/>
    </xf>
    <xf numFmtId="0" fontId="144" fillId="0" borderId="45" xfId="11193" applyFont="1" applyBorder="1" applyAlignment="1">
      <alignment horizontal="center" vertical="center"/>
    </xf>
    <xf numFmtId="0" fontId="142" fillId="0" borderId="13" xfId="11193" applyFont="1" applyBorder="1" applyAlignment="1">
      <alignment horizontal="center" vertical="center" shrinkToFit="1"/>
    </xf>
    <xf numFmtId="0" fontId="142" fillId="0" borderId="0" xfId="11193" applyFont="1" applyBorder="1" applyAlignment="1">
      <alignment horizontal="center" vertical="center" shrinkToFit="1"/>
    </xf>
    <xf numFmtId="0" fontId="145" fillId="0" borderId="0" xfId="11194" applyFont="1" applyBorder="1" applyAlignment="1">
      <alignment horizontal="center" vertical="center"/>
    </xf>
    <xf numFmtId="0" fontId="144" fillId="0" borderId="0" xfId="11193" applyFont="1" applyBorder="1" applyAlignment="1">
      <alignment horizontal="left" vertical="center" wrapText="1"/>
    </xf>
    <xf numFmtId="0" fontId="144" fillId="0" borderId="14" xfId="11193" applyFont="1" applyBorder="1" applyAlignment="1">
      <alignment horizontal="left" vertical="center" wrapText="1"/>
    </xf>
    <xf numFmtId="0" fontId="232" fillId="0" borderId="13" xfId="0" applyFont="1" applyBorder="1" applyAlignment="1">
      <alignment horizontal="center" vertical="center" wrapText="1"/>
    </xf>
    <xf numFmtId="0" fontId="232" fillId="0" borderId="0" xfId="0" applyFont="1" applyBorder="1" applyAlignment="1">
      <alignment horizontal="center" vertical="center" wrapText="1"/>
    </xf>
    <xf numFmtId="0" fontId="232" fillId="0" borderId="14" xfId="0" applyFont="1" applyBorder="1" applyAlignment="1">
      <alignment horizontal="center" vertical="center" wrapText="1"/>
    </xf>
    <xf numFmtId="0" fontId="52" fillId="0" borderId="17" xfId="313" applyNumberFormat="1" applyFont="1" applyFill="1" applyBorder="1" applyAlignment="1">
      <alignment horizontal="center" vertical="center" wrapText="1"/>
    </xf>
    <xf numFmtId="0" fontId="52" fillId="0" borderId="18" xfId="313" applyNumberFormat="1" applyFont="1" applyFill="1" applyBorder="1" applyAlignment="1">
      <alignment horizontal="center" vertical="center" wrapText="1"/>
    </xf>
    <xf numFmtId="0" fontId="59" fillId="0" borderId="0" xfId="334" applyFont="1" applyAlignment="1">
      <alignment horizontal="center" vertical="center" wrapText="1"/>
    </xf>
    <xf numFmtId="3" fontId="58" fillId="0" borderId="0" xfId="334" applyNumberFormat="1" applyFont="1" applyAlignment="1">
      <alignment horizontal="left" vertical="center"/>
    </xf>
    <xf numFmtId="3" fontId="55" fillId="0" borderId="0" xfId="334" applyNumberFormat="1" applyFont="1" applyAlignment="1">
      <alignment horizontal="center" vertical="center"/>
    </xf>
    <xf numFmtId="215" fontId="59" fillId="0" borderId="13" xfId="334" applyNumberFormat="1" applyFont="1" applyBorder="1" applyAlignment="1">
      <alignment horizontal="center" vertical="center"/>
    </xf>
    <xf numFmtId="0" fontId="60" fillId="0" borderId="0" xfId="332" applyFont="1" applyAlignment="1">
      <alignment horizontal="center" vertical="center"/>
    </xf>
    <xf numFmtId="0" fontId="60" fillId="0" borderId="14" xfId="332" applyFont="1" applyBorder="1" applyAlignment="1">
      <alignment horizontal="center" vertical="center"/>
    </xf>
    <xf numFmtId="3" fontId="52" fillId="0" borderId="13" xfId="334" applyNumberFormat="1" applyFont="1" applyBorder="1" applyAlignment="1">
      <alignment horizontal="center" vertical="center"/>
    </xf>
    <xf numFmtId="3" fontId="52" fillId="0" borderId="0" xfId="334" applyNumberFormat="1" applyFont="1" applyAlignment="1">
      <alignment horizontal="center" vertical="center"/>
    </xf>
    <xf numFmtId="3" fontId="52" fillId="0" borderId="14" xfId="334" applyNumberFormat="1" applyFont="1" applyBorder="1" applyAlignment="1">
      <alignment horizontal="center" vertical="center"/>
    </xf>
    <xf numFmtId="215" fontId="58" fillId="0" borderId="0" xfId="334" applyNumberFormat="1" applyFont="1" applyAlignment="1">
      <alignment horizontal="right" vertical="center"/>
    </xf>
    <xf numFmtId="41" fontId="229" fillId="0" borderId="0" xfId="15721" applyNumberFormat="1" applyFont="1" applyAlignment="1">
      <alignment horizontal="center" vertical="center"/>
    </xf>
    <xf numFmtId="41" fontId="220" fillId="0" borderId="5" xfId="15721" applyNumberFormat="1" applyFont="1" applyBorder="1" applyAlignment="1">
      <alignment horizontal="center" vertical="center"/>
    </xf>
    <xf numFmtId="0" fontId="62" fillId="0" borderId="5" xfId="11193" applyFont="1" applyBorder="1" applyAlignment="1">
      <alignment horizontal="center" vertical="center" wrapText="1"/>
    </xf>
    <xf numFmtId="0" fontId="62" fillId="0" borderId="5" xfId="11193" applyFont="1" applyBorder="1" applyAlignment="1">
      <alignment horizontal="center" vertical="center"/>
    </xf>
    <xf numFmtId="0" fontId="210" fillId="0" borderId="20" xfId="11193" applyFont="1" applyBorder="1" applyAlignment="1">
      <alignment horizontal="center" vertical="center"/>
    </xf>
    <xf numFmtId="261" fontId="211" fillId="0" borderId="23" xfId="11193" applyNumberFormat="1" applyFont="1" applyBorder="1" applyAlignment="1" applyProtection="1">
      <alignment horizontal="center" vertical="center"/>
      <protection locked="0"/>
    </xf>
    <xf numFmtId="261" fontId="211" fillId="0" borderId="25" xfId="11193" applyNumberFormat="1" applyFont="1" applyBorder="1" applyAlignment="1" applyProtection="1">
      <alignment horizontal="center" vertical="center"/>
      <protection locked="0"/>
    </xf>
    <xf numFmtId="261" fontId="211" fillId="0" borderId="26" xfId="11193" applyNumberFormat="1" applyFont="1" applyBorder="1" applyAlignment="1" applyProtection="1">
      <alignment horizontal="center" vertical="center"/>
      <protection locked="0"/>
    </xf>
    <xf numFmtId="261" fontId="211" fillId="0" borderId="5" xfId="11193" applyNumberFormat="1" applyFont="1" applyBorder="1" applyAlignment="1" applyProtection="1">
      <alignment horizontal="center" vertical="center"/>
      <protection locked="0"/>
    </xf>
    <xf numFmtId="0" fontId="211" fillId="0" borderId="5" xfId="11193" applyFont="1" applyBorder="1" applyAlignment="1" applyProtection="1">
      <alignment horizontal="center" vertical="center"/>
      <protection locked="0"/>
    </xf>
    <xf numFmtId="261" fontId="211" fillId="0" borderId="23" xfId="11193" applyNumberFormat="1" applyFont="1" applyBorder="1" applyAlignment="1" applyProtection="1">
      <alignment horizontal="center" vertical="center" wrapText="1"/>
      <protection locked="0"/>
    </xf>
    <xf numFmtId="0" fontId="222" fillId="0" borderId="0" xfId="328" applyFont="1" applyAlignment="1">
      <alignment horizontal="center" vertical="center"/>
    </xf>
    <xf numFmtId="0" fontId="223" fillId="0" borderId="74" xfId="328" applyFont="1" applyBorder="1" applyAlignment="1">
      <alignment horizontal="center" vertical="center"/>
    </xf>
    <xf numFmtId="0" fontId="223" fillId="0" borderId="62" xfId="328" applyFont="1" applyBorder="1" applyAlignment="1">
      <alignment horizontal="center" vertical="center"/>
    </xf>
    <xf numFmtId="0" fontId="223" fillId="0" borderId="75" xfId="328" applyFont="1" applyBorder="1" applyAlignment="1">
      <alignment horizontal="center" vertical="center"/>
    </xf>
    <xf numFmtId="0" fontId="223" fillId="0" borderId="77" xfId="328" applyFont="1" applyBorder="1" applyAlignment="1">
      <alignment horizontal="center" vertical="center"/>
    </xf>
    <xf numFmtId="0" fontId="223" fillId="0" borderId="76" xfId="328" applyFont="1" applyBorder="1" applyAlignment="1">
      <alignment horizontal="center" vertical="center"/>
    </xf>
    <xf numFmtId="0" fontId="223" fillId="0" borderId="78" xfId="328" applyFont="1" applyBorder="1" applyAlignment="1">
      <alignment horizontal="center" vertical="center"/>
    </xf>
    <xf numFmtId="0" fontId="223" fillId="0" borderId="81" xfId="328" applyFont="1" applyBorder="1" applyAlignment="1">
      <alignment horizontal="center" vertical="center"/>
    </xf>
    <xf numFmtId="0" fontId="223" fillId="0" borderId="82" xfId="328" applyFont="1" applyBorder="1" applyAlignment="1">
      <alignment horizontal="center" vertical="center"/>
    </xf>
    <xf numFmtId="334" fontId="224" fillId="0" borderId="17" xfId="328" applyNumberFormat="1" applyFont="1" applyBorder="1">
      <alignment vertical="center"/>
    </xf>
    <xf numFmtId="334" fontId="224" fillId="0" borderId="69" xfId="328" applyNumberFormat="1" applyFont="1" applyBorder="1">
      <alignment vertical="center"/>
    </xf>
    <xf numFmtId="0" fontId="223" fillId="0" borderId="84" xfId="328" applyFont="1" applyBorder="1" applyAlignment="1">
      <alignment horizontal="center" vertical="center"/>
    </xf>
    <xf numFmtId="0" fontId="223" fillId="0" borderId="18" xfId="328" applyFont="1" applyBorder="1" applyAlignment="1">
      <alignment horizontal="center" vertical="center"/>
    </xf>
    <xf numFmtId="0" fontId="223" fillId="0" borderId="89" xfId="328" applyFont="1" applyBorder="1" applyAlignment="1">
      <alignment horizontal="center" vertical="center"/>
    </xf>
    <xf numFmtId="0" fontId="223" fillId="0" borderId="90" xfId="328" applyFont="1" applyBorder="1" applyAlignment="1">
      <alignment horizontal="center" vertical="center"/>
    </xf>
    <xf numFmtId="0" fontId="223" fillId="0" borderId="6" xfId="328" applyFont="1" applyBorder="1" applyAlignment="1">
      <alignment horizontal="center" vertical="center"/>
    </xf>
  </cellXfs>
  <cellStyles count="15724">
    <cellStyle name="_x0001_" xfId="345" xr:uid="{00000000-0005-0000-0000-000000000000}"/>
    <cellStyle name=" " xfId="346" xr:uid="{00000000-0005-0000-0000-000001000000}"/>
    <cellStyle name="  2" xfId="11195" xr:uid="{00000000-0005-0000-0000-000002000000}"/>
    <cellStyle name="  3" xfId="11196" xr:uid="{00000000-0005-0000-0000-000003000000}"/>
    <cellStyle name=" _97연말" xfId="347" xr:uid="{00000000-0005-0000-0000-000004000000}"/>
    <cellStyle name=" _97연말1" xfId="348" xr:uid="{00000000-0005-0000-0000-000005000000}"/>
    <cellStyle name=" _Book1" xfId="349" xr:uid="{00000000-0005-0000-0000-000006000000}"/>
    <cellStyle name="&quot;" xfId="350" xr:uid="{00000000-0005-0000-0000-000007000000}"/>
    <cellStyle name="&quot;큰제목&quot;" xfId="351" xr:uid="{00000000-0005-0000-0000-000008000000}"/>
    <cellStyle name="#" xfId="11197" xr:uid="{00000000-0005-0000-0000-000009000000}"/>
    <cellStyle name="#,##0" xfId="352" xr:uid="{00000000-0005-0000-0000-00000A000000}"/>
    <cellStyle name="#,##0 2" xfId="11198" xr:uid="{00000000-0005-0000-0000-00000B000000}"/>
    <cellStyle name="#,##0 3" xfId="11199" xr:uid="{00000000-0005-0000-0000-00000C000000}"/>
    <cellStyle name="#,##0.0" xfId="11200" xr:uid="{00000000-0005-0000-0000-00000D000000}"/>
    <cellStyle name="#,##0.00" xfId="11201" xr:uid="{00000000-0005-0000-0000-00000E000000}"/>
    <cellStyle name="#,##0.000" xfId="11202" xr:uid="{00000000-0005-0000-0000-00000F000000}"/>
    <cellStyle name="#,##0_대산기계내역서(계약심사후)" xfId="11203" xr:uid="{00000000-0005-0000-0000-000010000000}"/>
    <cellStyle name="$" xfId="353" xr:uid="{00000000-0005-0000-0000-000011000000}"/>
    <cellStyle name="$_db진흥" xfId="354" xr:uid="{00000000-0005-0000-0000-000012000000}"/>
    <cellStyle name="$_db진흥 2" xfId="11204" xr:uid="{00000000-0005-0000-0000-000013000000}"/>
    <cellStyle name="$_db진흥 3" xfId="11205" xr:uid="{00000000-0005-0000-0000-000014000000}"/>
    <cellStyle name="$_SE40" xfId="355" xr:uid="{00000000-0005-0000-0000-000015000000}"/>
    <cellStyle name="$_SE40 2" xfId="11206" xr:uid="{00000000-0005-0000-0000-000016000000}"/>
    <cellStyle name="$_SE40 3" xfId="11207" xr:uid="{00000000-0005-0000-0000-000017000000}"/>
    <cellStyle name="$_견적2" xfId="356" xr:uid="{00000000-0005-0000-0000-000018000000}"/>
    <cellStyle name="$_견적2 2" xfId="11208" xr:uid="{00000000-0005-0000-0000-000019000000}"/>
    <cellStyle name="$_견적2 3" xfId="11209" xr:uid="{00000000-0005-0000-0000-00001A000000}"/>
    <cellStyle name="$_기아" xfId="357" xr:uid="{00000000-0005-0000-0000-00001B000000}"/>
    <cellStyle name="$_기아 2" xfId="11210" xr:uid="{00000000-0005-0000-0000-00001C000000}"/>
    <cellStyle name="$_기아 3" xfId="11211" xr:uid="{00000000-0005-0000-0000-00001D000000}"/>
    <cellStyle name="%(+,-,0)" xfId="11212" xr:uid="{00000000-0005-0000-0000-00001E000000}"/>
    <cellStyle name="&amp;A" xfId="3435" xr:uid="{00000000-0005-0000-0000-00001F000000}"/>
    <cellStyle name="(##.00)" xfId="358" xr:uid="{00000000-0005-0000-0000-000020000000}"/>
    <cellStyle name="(△콤마)" xfId="11213" xr:uid="{00000000-0005-0000-0000-000021000000}"/>
    <cellStyle name="(백분율)" xfId="11214" xr:uid="{00000000-0005-0000-0000-000022000000}"/>
    <cellStyle name="(콤마)" xfId="11215" xr:uid="{00000000-0005-0000-0000-000023000000}"/>
    <cellStyle name="(표준)" xfId="1" xr:uid="{00000000-0005-0000-0000-000024000000}"/>
    <cellStyle name="(표준) 2" xfId="11216" xr:uid="{00000000-0005-0000-0000-000025000000}"/>
    <cellStyle name="(표준) 3" xfId="11217" xr:uid="{00000000-0005-0000-0000-000026000000}"/>
    <cellStyle name=")" xfId="3436" xr:uid="{00000000-0005-0000-0000-000027000000}"/>
    <cellStyle name="??_x000c_둄_x001b__x000d_|?_x0001_?_x0003__x0014__x0007__x0001__x0001_" xfId="11218" xr:uid="{00000000-0005-0000-0000-000028000000}"/>
    <cellStyle name="??&amp;5_x0007_?._x0007_9_x0008_??_x0007__x0001__x0001_" xfId="359" xr:uid="{00000000-0005-0000-0000-000029000000}"/>
    <cellStyle name="??&amp;6_x0007_?/_x0007_9_x0008_??_x0007__x0001__x0001_" xfId="360" xr:uid="{00000000-0005-0000-0000-00002A000000}"/>
    <cellStyle name="??&amp;O?&amp;H?_x0008__x000f__x0007_?_x0007__x0001__x0001_" xfId="2" xr:uid="{00000000-0005-0000-0000-00002B000000}"/>
    <cellStyle name="??&amp;O?&amp;H?_x0008_??_x0007__x0001__x0001_" xfId="3" xr:uid="{00000000-0005-0000-0000-00002C000000}"/>
    <cellStyle name="??&amp;멅?둃9_x0008_??_x0007__x0001__x0001_" xfId="11219" xr:uid="{00000000-0005-0000-0000-00002D000000}"/>
    <cellStyle name="??&amp;쏗?뷐9_x0008__x0011__x0007_?_x0007__x0001__x0001_" xfId="3437" xr:uid="{00000000-0005-0000-0000-00002E000000}"/>
    <cellStyle name="?W?_laroux" xfId="4" xr:uid="{00000000-0005-0000-0000-00002F000000}"/>
    <cellStyle name="?曹%U?&amp;H?_x0008_?s_x000a__x0007__x0001__x0001_" xfId="361" xr:uid="{00000000-0005-0000-0000-000030000000}"/>
    <cellStyle name="?潮%뾁?둃u_x0008_??_x0007__x0001__x0001_" xfId="3438" xr:uid="{00000000-0005-0000-0000-000031000000}"/>
    <cellStyle name="]_Sheet1_FY96" xfId="3439" xr:uid="{00000000-0005-0000-0000-000032000000}"/>
    <cellStyle name="]_Sheet1_PRODUCT DETAIL_x0013_Comma [0]_Sheet1_Q1" xfId="3440" xr:uid="{00000000-0005-0000-0000-000033000000}"/>
    <cellStyle name="_(01-14)광양항인건비" xfId="362" xr:uid="{00000000-0005-0000-0000-000034000000}"/>
    <cellStyle name="_(11-6)2001중장기계획(총괄)1" xfId="363" xr:uid="{00000000-0005-0000-0000-000035000000}"/>
    <cellStyle name="_(11-6)2001중장기계획(총괄)1_관망정비기본계획(1차)" xfId="364" xr:uid="{00000000-0005-0000-0000-000036000000}"/>
    <cellStyle name="_(11-6)2001중장기계획(총괄)1_관망정비기본계획(1차)_설계내역서­_운반수정" xfId="365" xr:uid="{00000000-0005-0000-0000-000037000000}"/>
    <cellStyle name="_(11-6)2001중장기계획(총괄)1_방식보강설" xfId="366" xr:uid="{00000000-0005-0000-0000-000038000000}"/>
    <cellStyle name="_(11-6)2001중장기계획(총괄)1_방식보강설_방식보강설" xfId="367" xr:uid="{00000000-0005-0000-0000-000039000000}"/>
    <cellStyle name="_(11-6)2001중장기계획(총괄)1_방식보강설_방식보강설_보강설계" xfId="368" xr:uid="{00000000-0005-0000-0000-00003A000000}"/>
    <cellStyle name="_(11-6)2001중장기계획(총괄)1_보강설계" xfId="369" xr:uid="{00000000-0005-0000-0000-00003B000000}"/>
    <cellStyle name="_(11-6)2001중장기계획(총괄)1_설계내역서­_운반수정" xfId="370" xr:uid="{00000000-0005-0000-0000-00003C000000}"/>
    <cellStyle name="_(11-6)2001중장기계획(총괄)1_전기설비유지보수공사" xfId="371" xr:uid="{00000000-0005-0000-0000-00003D000000}"/>
    <cellStyle name="_(11-6)2001중장기계획(총괄)1_전기설비유지보수공사_관망정비기본계획(1차)" xfId="372" xr:uid="{00000000-0005-0000-0000-00003E000000}"/>
    <cellStyle name="_(11-6)2001중장기계획(총괄)1_전기설비유지보수공사_관망정비기본계획(1차)_설계내역서­_운반수정" xfId="373" xr:uid="{00000000-0005-0000-0000-00003F000000}"/>
    <cellStyle name="_(11-6)2001중장기계획(총괄)1_전기설비유지보수공사_설계내역서­_운반수정" xfId="374" xr:uid="{00000000-0005-0000-0000-000040000000}"/>
    <cellStyle name="_(11-6)2001중장기계획(총괄)1_참조(정한상)" xfId="375" xr:uid="{00000000-0005-0000-0000-000041000000}"/>
    <cellStyle name="_(11-6)2001중장기계획(총괄)1_참조(정한상)_관망정비기본계획(1차)" xfId="376" xr:uid="{00000000-0005-0000-0000-000042000000}"/>
    <cellStyle name="_(11-6)2001중장기계획(총괄)1_참조(정한상)_관망정비기본계획(1차)_설계내역서­_운반수정" xfId="377" xr:uid="{00000000-0005-0000-0000-000043000000}"/>
    <cellStyle name="_(11-6)2001중장기계획(총괄)1_참조(정한상)_설계내역서­_운반수정" xfId="378" xr:uid="{00000000-0005-0000-0000-000044000000}"/>
    <cellStyle name="_(자재단가)내역서" xfId="379" xr:uid="{00000000-0005-0000-0000-000045000000}"/>
    <cellStyle name="_(최종)실정보고 내역(산화구 준설)(0729)" xfId="11220" xr:uid="{00000000-0005-0000-0000-000046000000}"/>
    <cellStyle name="_~MF0E38" xfId="380" xr:uid="{00000000-0005-0000-0000-000047000000}"/>
    <cellStyle name="_~MF0E38_설계2임시" xfId="381" xr:uid="{00000000-0005-0000-0000-000048000000}"/>
    <cellStyle name="_~MF0E38_설계2임시_설계서(장)" xfId="382" xr:uid="{00000000-0005-0000-0000-000049000000}"/>
    <cellStyle name="_~MF0E38_설계2임시_설계최종" xfId="383" xr:uid="{00000000-0005-0000-0000-00004A000000}"/>
    <cellStyle name="_~MF0E38_설계서(보령,전주,부안)" xfId="384" xr:uid="{00000000-0005-0000-0000-00004B000000}"/>
    <cellStyle name="_~MF0E38_설계서(보령,전주,부안)_설계2임시" xfId="385" xr:uid="{00000000-0005-0000-0000-00004C000000}"/>
    <cellStyle name="_~MF0E38_설계서(보령,전주,부안)_설계2임시_설계서(장)" xfId="386" xr:uid="{00000000-0005-0000-0000-00004D000000}"/>
    <cellStyle name="_~MF0E38_설계서(보령,전주,부안)_설계2임시_설계최종" xfId="387" xr:uid="{00000000-0005-0000-0000-00004E000000}"/>
    <cellStyle name="_~MF1105" xfId="388" xr:uid="{00000000-0005-0000-0000-00004F000000}"/>
    <cellStyle name="_~MF1105_설계2임시" xfId="389" xr:uid="{00000000-0005-0000-0000-000050000000}"/>
    <cellStyle name="_~MF1105_설계2임시_설계서(장)" xfId="390" xr:uid="{00000000-0005-0000-0000-000051000000}"/>
    <cellStyle name="_~MF1105_설계2임시_설계최종" xfId="391" xr:uid="{00000000-0005-0000-0000-000052000000}"/>
    <cellStyle name="_~MF1105_설계서(보령,전주,부안)" xfId="392" xr:uid="{00000000-0005-0000-0000-000053000000}"/>
    <cellStyle name="_~MF1105_설계서(보령,전주,부안)_설계2임시" xfId="393" xr:uid="{00000000-0005-0000-0000-000054000000}"/>
    <cellStyle name="_~MF1105_설계서(보령,전주,부안)_설계2임시_설계서(장)" xfId="394" xr:uid="{00000000-0005-0000-0000-000055000000}"/>
    <cellStyle name="_~MF1105_설계서(보령,전주,부안)_설계2임시_설계최종" xfId="395" xr:uid="{00000000-0005-0000-0000-000056000000}"/>
    <cellStyle name="_~MF2110" xfId="396" xr:uid="{00000000-0005-0000-0000-000057000000}"/>
    <cellStyle name="_~MF2110_관망정비기본계획(1차)" xfId="397" xr:uid="{00000000-0005-0000-0000-000058000000}"/>
    <cellStyle name="_~MF2110_관망정비기본계획(1차)_설계내역서­_운반수정" xfId="398" xr:uid="{00000000-0005-0000-0000-000059000000}"/>
    <cellStyle name="_~MF2110_방식보강설" xfId="399" xr:uid="{00000000-0005-0000-0000-00005A000000}"/>
    <cellStyle name="_~MF2110_방식보강설_방식보강설" xfId="400" xr:uid="{00000000-0005-0000-0000-00005B000000}"/>
    <cellStyle name="_~MF2110_방식보강설_방식보강설_보강설계" xfId="401" xr:uid="{00000000-0005-0000-0000-00005C000000}"/>
    <cellStyle name="_~MF2110_보강설계" xfId="402" xr:uid="{00000000-0005-0000-0000-00005D000000}"/>
    <cellStyle name="_~MF2110_설계내역서­_운반수정" xfId="403" xr:uid="{00000000-0005-0000-0000-00005E000000}"/>
    <cellStyle name="_~MF2110_전기설비유지보수공사" xfId="404" xr:uid="{00000000-0005-0000-0000-00005F000000}"/>
    <cellStyle name="_~MF2110_전기설비유지보수공사_관망정비기본계획(1차)" xfId="405" xr:uid="{00000000-0005-0000-0000-000060000000}"/>
    <cellStyle name="_~MF2110_전기설비유지보수공사_관망정비기본계획(1차)_설계내역서­_운반수정" xfId="406" xr:uid="{00000000-0005-0000-0000-000061000000}"/>
    <cellStyle name="_~MF2110_전기설비유지보수공사_설계내역서­_운반수정" xfId="407" xr:uid="{00000000-0005-0000-0000-000062000000}"/>
    <cellStyle name="_~MF2110_참조(정한상)" xfId="408" xr:uid="{00000000-0005-0000-0000-000063000000}"/>
    <cellStyle name="_~MF2110_참조(정한상)_관망정비기본계획(1차)" xfId="409" xr:uid="{00000000-0005-0000-0000-000064000000}"/>
    <cellStyle name="_~MF2110_참조(정한상)_관망정비기본계획(1차)_설계내역서­_운반수정" xfId="410" xr:uid="{00000000-0005-0000-0000-000065000000}"/>
    <cellStyle name="_~MF2110_참조(정한상)_설계내역서­_운반수정" xfId="411" xr:uid="{00000000-0005-0000-0000-000066000000}"/>
    <cellStyle name="_~MF373C" xfId="412" xr:uid="{00000000-0005-0000-0000-000067000000}"/>
    <cellStyle name="_~MF373C_관망정비기본계획(1차)" xfId="413" xr:uid="{00000000-0005-0000-0000-000068000000}"/>
    <cellStyle name="_~MF373C_관망정비기본계획(1차)_설계내역서­_운반수정" xfId="414" xr:uid="{00000000-0005-0000-0000-000069000000}"/>
    <cellStyle name="_~MF373C_방식보강설" xfId="415" xr:uid="{00000000-0005-0000-0000-00006A000000}"/>
    <cellStyle name="_~MF373C_방식보강설_방식보강설" xfId="416" xr:uid="{00000000-0005-0000-0000-00006B000000}"/>
    <cellStyle name="_~MF373C_방식보강설_방식보강설_보강설계" xfId="417" xr:uid="{00000000-0005-0000-0000-00006C000000}"/>
    <cellStyle name="_~MF373C_보강설계" xfId="418" xr:uid="{00000000-0005-0000-0000-00006D000000}"/>
    <cellStyle name="_~MF373C_설계내역서­_운반수정" xfId="419" xr:uid="{00000000-0005-0000-0000-00006E000000}"/>
    <cellStyle name="_~MF373C_전기설비유지보수공사" xfId="420" xr:uid="{00000000-0005-0000-0000-00006F000000}"/>
    <cellStyle name="_~MF373C_전기설비유지보수공사_관망정비기본계획(1차)" xfId="421" xr:uid="{00000000-0005-0000-0000-000070000000}"/>
    <cellStyle name="_~MF373C_전기설비유지보수공사_관망정비기본계획(1차)_설계내역서­_운반수정" xfId="422" xr:uid="{00000000-0005-0000-0000-000071000000}"/>
    <cellStyle name="_~MF373C_전기설비유지보수공사_설계내역서­_운반수정" xfId="423" xr:uid="{00000000-0005-0000-0000-000072000000}"/>
    <cellStyle name="_~MF373C_참조(정한상)" xfId="424" xr:uid="{00000000-0005-0000-0000-000073000000}"/>
    <cellStyle name="_~MF373C_참조(정한상)_관망정비기본계획(1차)" xfId="425" xr:uid="{00000000-0005-0000-0000-000074000000}"/>
    <cellStyle name="_~MF373C_참조(정한상)_관망정비기본계획(1차)_설계내역서­_운반수정" xfId="426" xr:uid="{00000000-0005-0000-0000-000075000000}"/>
    <cellStyle name="_~MF373C_참조(정한상)_설계내역서­_운반수정" xfId="427" xr:uid="{00000000-0005-0000-0000-000076000000}"/>
    <cellStyle name="_~MF3E05" xfId="428" xr:uid="{00000000-0005-0000-0000-000077000000}"/>
    <cellStyle name="_~MF3E05_설계2임시" xfId="429" xr:uid="{00000000-0005-0000-0000-000078000000}"/>
    <cellStyle name="_~MF3E05_설계2임시_설계서(장)" xfId="430" xr:uid="{00000000-0005-0000-0000-000079000000}"/>
    <cellStyle name="_~MF3E05_설계2임시_설계최종" xfId="431" xr:uid="{00000000-0005-0000-0000-00007A000000}"/>
    <cellStyle name="_~MF3E05_설계서(보령,전주,부안)" xfId="432" xr:uid="{00000000-0005-0000-0000-00007B000000}"/>
    <cellStyle name="_~MF3E05_설계서(보령,전주,부안)_설계2임시" xfId="433" xr:uid="{00000000-0005-0000-0000-00007C000000}"/>
    <cellStyle name="_~MF3E05_설계서(보령,전주,부안)_설계2임시_설계서(장)" xfId="434" xr:uid="{00000000-0005-0000-0000-00007D000000}"/>
    <cellStyle name="_~MF3E05_설계서(보령,전주,부안)_설계2임시_설계최종" xfId="435" xr:uid="{00000000-0005-0000-0000-00007E000000}"/>
    <cellStyle name="_002 계측제어내역서" xfId="436" xr:uid="{00000000-0005-0000-0000-00007F000000}"/>
    <cellStyle name="_002 배수공(1공구)" xfId="3441" xr:uid="{00000000-0005-0000-0000-000080000000}"/>
    <cellStyle name="_002 배수공(1공구) 2" xfId="3442" xr:uid="{00000000-0005-0000-0000-000081000000}"/>
    <cellStyle name="_002 배수공(1공구)_날개벽" xfId="3443" xr:uid="{00000000-0005-0000-0000-000082000000}"/>
    <cellStyle name="_002 배수공(1공구)_날개벽 2" xfId="3444" xr:uid="{00000000-0005-0000-0000-000083000000}"/>
    <cellStyle name="_003 구조물수량집계(1공구)" xfId="3445" xr:uid="{00000000-0005-0000-0000-000084000000}"/>
    <cellStyle name="_01 CAL-PWR(나주기본)" xfId="11221" xr:uid="{00000000-0005-0000-0000-000085000000}"/>
    <cellStyle name="_015_LGPOWER" xfId="5" xr:uid="{00000000-0005-0000-0000-000086000000}"/>
    <cellStyle name="_01경영관리a(1)" xfId="11222" xr:uid="{00000000-0005-0000-0000-000087000000}"/>
    <cellStyle name="_01수량산출서(송정1공구)" xfId="3446" xr:uid="{00000000-0005-0000-0000-000088000000}"/>
    <cellStyle name="_01수량산출서(송정1공구) 2" xfId="3447" xr:uid="{00000000-0005-0000-0000-000089000000}"/>
    <cellStyle name="_02.수량산출서(용소사거리)" xfId="3448" xr:uid="{00000000-0005-0000-0000-00008A000000}"/>
    <cellStyle name="_02.수량산출서(용소사거리) 2" xfId="3449" xr:uid="{00000000-0005-0000-0000-00008B000000}"/>
    <cellStyle name="_02.수량산출서(용소사거리)_00.배수설비공" xfId="3450" xr:uid="{00000000-0005-0000-0000-00008C000000}"/>
    <cellStyle name="_02.수량산출서(용소사거리)_00.배수설비공 10" xfId="3451" xr:uid="{00000000-0005-0000-0000-00008D000000}"/>
    <cellStyle name="_02.수량산출서(용소사거리)_00.배수설비공 2" xfId="3452" xr:uid="{00000000-0005-0000-0000-00008E000000}"/>
    <cellStyle name="_02.수량산출서(용소사거리)_00.배수설비공 3" xfId="3453" xr:uid="{00000000-0005-0000-0000-00008F000000}"/>
    <cellStyle name="_02.수량산출서(용소사거리)_00.배수설비공 4" xfId="3454" xr:uid="{00000000-0005-0000-0000-000090000000}"/>
    <cellStyle name="_02.수량산출서(용소사거리)_00.배수설비공 5" xfId="3455" xr:uid="{00000000-0005-0000-0000-000091000000}"/>
    <cellStyle name="_02.수량산출서(용소사거리)_00.배수설비공 6" xfId="3456" xr:uid="{00000000-0005-0000-0000-000092000000}"/>
    <cellStyle name="_02.수량산출서(용소사거리)_00.배수설비공 7" xfId="3457" xr:uid="{00000000-0005-0000-0000-000093000000}"/>
    <cellStyle name="_02.수량산출서(용소사거리)_00.배수설비공 8" xfId="3458" xr:uid="{00000000-0005-0000-0000-000094000000}"/>
    <cellStyle name="_02.수량산출서(용소사거리)_00.배수설비공 9" xfId="3459" xr:uid="{00000000-0005-0000-0000-000095000000}"/>
    <cellStyle name="_02.수량산출서(용소사거리)_013.관로공(일과)" xfId="3460" xr:uid="{00000000-0005-0000-0000-000096000000}"/>
    <cellStyle name="_02.수량산출서(용소사거리)_013.관로공(일과) 2" xfId="3461" xr:uid="{00000000-0005-0000-0000-000097000000}"/>
    <cellStyle name="_02.수량산출서(용소사거리)_013.관로공(화순)" xfId="3462" xr:uid="{00000000-0005-0000-0000-000098000000}"/>
    <cellStyle name="_02.수량산출서(용소사거리)_013.관로공(화순) 2" xfId="3463" xr:uid="{00000000-0005-0000-0000-000099000000}"/>
    <cellStyle name="_02.수량산출서(용소사거리)_02.토공" xfId="3464" xr:uid="{00000000-0005-0000-0000-00009A000000}"/>
    <cellStyle name="_02.수량산출서(용소사거리)_02.토공 2" xfId="3465" xr:uid="{00000000-0005-0000-0000-00009B000000}"/>
    <cellStyle name="_02.수량산출서(용소사거리)_03.관로공" xfId="3466" xr:uid="{00000000-0005-0000-0000-00009C000000}"/>
    <cellStyle name="_02.수량산출서(용소사거리)_03.관로공 2" xfId="3467" xr:uid="{00000000-0005-0000-0000-00009D000000}"/>
    <cellStyle name="_02.수량산출서(용소사거리)_05.구조물공" xfId="3468" xr:uid="{00000000-0005-0000-0000-00009E000000}"/>
    <cellStyle name="_02.수량산출서(용소사거리)_05.구조물공 2" xfId="3469" xr:uid="{00000000-0005-0000-0000-00009F000000}"/>
    <cellStyle name="_02.수량산출서(용소사거리)_05.구조물공_00.배수설비공" xfId="3470" xr:uid="{00000000-0005-0000-0000-0000A0000000}"/>
    <cellStyle name="_02.수량산출서(용소사거리)_05.구조물공_00.배수설비공 10" xfId="3471" xr:uid="{00000000-0005-0000-0000-0000A1000000}"/>
    <cellStyle name="_02.수량산출서(용소사거리)_05.구조물공_00.배수설비공 2" xfId="3472" xr:uid="{00000000-0005-0000-0000-0000A2000000}"/>
    <cellStyle name="_02.수량산출서(용소사거리)_05.구조물공_00.배수설비공 3" xfId="3473" xr:uid="{00000000-0005-0000-0000-0000A3000000}"/>
    <cellStyle name="_02.수량산출서(용소사거리)_05.구조물공_00.배수설비공 4" xfId="3474" xr:uid="{00000000-0005-0000-0000-0000A4000000}"/>
    <cellStyle name="_02.수량산출서(용소사거리)_05.구조물공_00.배수설비공 5" xfId="3475" xr:uid="{00000000-0005-0000-0000-0000A5000000}"/>
    <cellStyle name="_02.수량산출서(용소사거리)_05.구조물공_00.배수설비공 6" xfId="3476" xr:uid="{00000000-0005-0000-0000-0000A6000000}"/>
    <cellStyle name="_02.수량산출서(용소사거리)_05.구조물공_00.배수설비공 7" xfId="3477" xr:uid="{00000000-0005-0000-0000-0000A7000000}"/>
    <cellStyle name="_02.수량산출서(용소사거리)_05.구조물공_00.배수설비공 8" xfId="3478" xr:uid="{00000000-0005-0000-0000-0000A8000000}"/>
    <cellStyle name="_02.수량산출서(용소사거리)_05.구조물공_00.배수설비공 9" xfId="3479" xr:uid="{00000000-0005-0000-0000-0000A9000000}"/>
    <cellStyle name="_02.수량산출서(용소사거리)_05.구조물공_013.관로공(일과)" xfId="3480" xr:uid="{00000000-0005-0000-0000-0000AA000000}"/>
    <cellStyle name="_02.수량산출서(용소사거리)_05.구조물공_013.관로공(일과) 2" xfId="3481" xr:uid="{00000000-0005-0000-0000-0000AB000000}"/>
    <cellStyle name="_02.수량산출서(용소사거리)_05.구조물공_013.관로공(화순)" xfId="3482" xr:uid="{00000000-0005-0000-0000-0000AC000000}"/>
    <cellStyle name="_02.수량산출서(용소사거리)_05.구조물공_013.관로공(화순) 2" xfId="3483" xr:uid="{00000000-0005-0000-0000-0000AD000000}"/>
    <cellStyle name="_02.수량산출서(용소사거리)_05.구조물공_02.토공" xfId="3484" xr:uid="{00000000-0005-0000-0000-0000AE000000}"/>
    <cellStyle name="_02.수량산출서(용소사거리)_05.구조물공_02.토공 2" xfId="3485" xr:uid="{00000000-0005-0000-0000-0000AF000000}"/>
    <cellStyle name="_02.수량산출서(용소사거리)_05.구조물공_03.관로공" xfId="3486" xr:uid="{00000000-0005-0000-0000-0000B0000000}"/>
    <cellStyle name="_02.수량산출서(용소사거리)_05.구조물공_03.관로공 2" xfId="3487" xr:uid="{00000000-0005-0000-0000-0000B1000000}"/>
    <cellStyle name="_02.수량산출서(용소사거리)_05.구조물공_관로공BOQ" xfId="3488" xr:uid="{00000000-0005-0000-0000-0000B2000000}"/>
    <cellStyle name="_02.수량산출서(용소사거리)_05.구조물공_관로공BOQ 2" xfId="3489" xr:uid="{00000000-0005-0000-0000-0000B3000000}"/>
    <cellStyle name="_02.수량산출서(용소사거리)_05.구조물공_관로수량집계" xfId="3490" xr:uid="{00000000-0005-0000-0000-0000B4000000}"/>
    <cellStyle name="_02.수량산출서(용소사거리)_05.구조물공_관로수량집계 2" xfId="3491" xr:uid="{00000000-0005-0000-0000-0000B5000000}"/>
    <cellStyle name="_02.수량산출서(용소사거리)_05.구조물공_내역적용수량" xfId="3492" xr:uid="{00000000-0005-0000-0000-0000B6000000}"/>
    <cellStyle name="_02.수량산출서(용소사거리)_05.구조물공_내역적용수량 2" xfId="3493" xr:uid="{00000000-0005-0000-0000-0000B7000000}"/>
    <cellStyle name="_02.수량산출서(용소사거리)_2-4.맨홀토공" xfId="3494" xr:uid="{00000000-0005-0000-0000-0000B8000000}"/>
    <cellStyle name="_02.수량산출서(용소사거리)_2-4.맨홀토공 2" xfId="3495" xr:uid="{00000000-0005-0000-0000-0000B9000000}"/>
    <cellStyle name="_02.수량산출서(용소사거리)_2-4.맨홀토공_00.배수설비공" xfId="3496" xr:uid="{00000000-0005-0000-0000-0000BA000000}"/>
    <cellStyle name="_02.수량산출서(용소사거리)_2-4.맨홀토공_00.배수설비공 10" xfId="3497" xr:uid="{00000000-0005-0000-0000-0000BB000000}"/>
    <cellStyle name="_02.수량산출서(용소사거리)_2-4.맨홀토공_00.배수설비공 2" xfId="3498" xr:uid="{00000000-0005-0000-0000-0000BC000000}"/>
    <cellStyle name="_02.수량산출서(용소사거리)_2-4.맨홀토공_00.배수설비공 3" xfId="3499" xr:uid="{00000000-0005-0000-0000-0000BD000000}"/>
    <cellStyle name="_02.수량산출서(용소사거리)_2-4.맨홀토공_00.배수설비공 4" xfId="3500" xr:uid="{00000000-0005-0000-0000-0000BE000000}"/>
    <cellStyle name="_02.수량산출서(용소사거리)_2-4.맨홀토공_00.배수설비공 5" xfId="3501" xr:uid="{00000000-0005-0000-0000-0000BF000000}"/>
    <cellStyle name="_02.수량산출서(용소사거리)_2-4.맨홀토공_00.배수설비공 6" xfId="3502" xr:uid="{00000000-0005-0000-0000-0000C0000000}"/>
    <cellStyle name="_02.수량산출서(용소사거리)_2-4.맨홀토공_00.배수설비공 7" xfId="3503" xr:uid="{00000000-0005-0000-0000-0000C1000000}"/>
    <cellStyle name="_02.수량산출서(용소사거리)_2-4.맨홀토공_00.배수설비공 8" xfId="3504" xr:uid="{00000000-0005-0000-0000-0000C2000000}"/>
    <cellStyle name="_02.수량산출서(용소사거리)_2-4.맨홀토공_00.배수설비공 9" xfId="3505" xr:uid="{00000000-0005-0000-0000-0000C3000000}"/>
    <cellStyle name="_02.수량산출서(용소사거리)_2-4.맨홀토공_013.관로공(일과)" xfId="3506" xr:uid="{00000000-0005-0000-0000-0000C4000000}"/>
    <cellStyle name="_02.수량산출서(용소사거리)_2-4.맨홀토공_013.관로공(일과) 2" xfId="3507" xr:uid="{00000000-0005-0000-0000-0000C5000000}"/>
    <cellStyle name="_02.수량산출서(용소사거리)_2-4.맨홀토공_013.관로공(화순)" xfId="3508" xr:uid="{00000000-0005-0000-0000-0000C6000000}"/>
    <cellStyle name="_02.수량산출서(용소사거리)_2-4.맨홀토공_013.관로공(화순) 2" xfId="3509" xr:uid="{00000000-0005-0000-0000-0000C7000000}"/>
    <cellStyle name="_02.수량산출서(용소사거리)_2-4.맨홀토공_02.토공" xfId="3510" xr:uid="{00000000-0005-0000-0000-0000C8000000}"/>
    <cellStyle name="_02.수량산출서(용소사거리)_2-4.맨홀토공_02.토공 2" xfId="3511" xr:uid="{00000000-0005-0000-0000-0000C9000000}"/>
    <cellStyle name="_02.수량산출서(용소사거리)_2-4.맨홀토공_03.관로공" xfId="3512" xr:uid="{00000000-0005-0000-0000-0000CA000000}"/>
    <cellStyle name="_02.수량산출서(용소사거리)_2-4.맨홀토공_03.관로공 2" xfId="3513" xr:uid="{00000000-0005-0000-0000-0000CB000000}"/>
    <cellStyle name="_02.수량산출서(용소사거리)_2-4.맨홀토공_관로공BOQ" xfId="3514" xr:uid="{00000000-0005-0000-0000-0000CC000000}"/>
    <cellStyle name="_02.수량산출서(용소사거리)_2-4.맨홀토공_관로공BOQ 2" xfId="3515" xr:uid="{00000000-0005-0000-0000-0000CD000000}"/>
    <cellStyle name="_02.수량산출서(용소사거리)_2-4.맨홀토공_관로수량집계" xfId="3516" xr:uid="{00000000-0005-0000-0000-0000CE000000}"/>
    <cellStyle name="_02.수량산출서(용소사거리)_2-4.맨홀토공_관로수량집계 2" xfId="3517" xr:uid="{00000000-0005-0000-0000-0000CF000000}"/>
    <cellStyle name="_02.수량산출서(용소사거리)_2-4.맨홀토공_내역적용수량" xfId="3518" xr:uid="{00000000-0005-0000-0000-0000D0000000}"/>
    <cellStyle name="_02.수량산출서(용소사거리)_2-4.맨홀토공_내역적용수량 2" xfId="3519" xr:uid="{00000000-0005-0000-0000-0000D1000000}"/>
    <cellStyle name="_02.수량산출서(용소사거리)_관로공BOQ" xfId="3520" xr:uid="{00000000-0005-0000-0000-0000D2000000}"/>
    <cellStyle name="_02.수량산출서(용소사거리)_관로공BOQ 2" xfId="3521" xr:uid="{00000000-0005-0000-0000-0000D3000000}"/>
    <cellStyle name="_02.수량산출서(용소사거리)_관로수량집계" xfId="3522" xr:uid="{00000000-0005-0000-0000-0000D4000000}"/>
    <cellStyle name="_02.수량산출서(용소사거리)_관로수량집계 2" xfId="3523" xr:uid="{00000000-0005-0000-0000-0000D5000000}"/>
    <cellStyle name="_02.수량산출서(용소사거리)_내역적용수량" xfId="3524" xr:uid="{00000000-0005-0000-0000-0000D6000000}"/>
    <cellStyle name="_02.수량산출서(용소사거리)_내역적용수량 2" xfId="3525" xr:uid="{00000000-0005-0000-0000-0000D7000000}"/>
    <cellStyle name="_021126_목포시청(총괄)" xfId="6" xr:uid="{00000000-0005-0000-0000-0000D8000000}"/>
    <cellStyle name="_02옹기마을(구조물공)" xfId="3526" xr:uid="{00000000-0005-0000-0000-0000D9000000}"/>
    <cellStyle name="_02옹기마을(구조물공) 2" xfId="3527" xr:uid="{00000000-0005-0000-0000-0000DA000000}"/>
    <cellStyle name="_03.구조물공 수량산출(1)" xfId="3528" xr:uid="{00000000-0005-0000-0000-0000DB000000}"/>
    <cellStyle name="_03.구조물공 수량산출(2)" xfId="3529" xr:uid="{00000000-0005-0000-0000-0000DC000000}"/>
    <cellStyle name="_03.구조물공 수량산출(2) 2" xfId="3530" xr:uid="{00000000-0005-0000-0000-0000DD000000}"/>
    <cellStyle name="_03.구조물공 수량산출(2)_날개벽" xfId="3531" xr:uid="{00000000-0005-0000-0000-0000DE000000}"/>
    <cellStyle name="_03.구조물공 수량산출(2)_날개벽 2" xfId="3532" xr:uid="{00000000-0005-0000-0000-0000DF000000}"/>
    <cellStyle name="_03수량산출서(신명2-2공구)구조물" xfId="3533" xr:uid="{00000000-0005-0000-0000-0000E0000000}"/>
    <cellStyle name="_03수량산출서(신명2-2공구)구조물 2" xfId="3534" xr:uid="{00000000-0005-0000-0000-0000E1000000}"/>
    <cellStyle name="_04-345.총괄집계산출내역원가계산" xfId="11223" xr:uid="{00000000-0005-0000-0000-0000E2000000}"/>
    <cellStyle name="_05.부대공 수량산출" xfId="3535" xr:uid="{00000000-0005-0000-0000-0000E3000000}"/>
    <cellStyle name="_05.부대공 수량산출 2" xfId="3536" xr:uid="{00000000-0005-0000-0000-0000E4000000}"/>
    <cellStyle name="_05.부대공 수량산출_날개벽" xfId="3537" xr:uid="{00000000-0005-0000-0000-0000E5000000}"/>
    <cellStyle name="_05.부대공 수량산출_날개벽 2" xfId="3538" xr:uid="{00000000-0005-0000-0000-0000E6000000}"/>
    <cellStyle name="_06.부대공" xfId="3539" xr:uid="{00000000-0005-0000-0000-0000E7000000}"/>
    <cellStyle name="_06.부대공 2" xfId="3540" xr:uid="{00000000-0005-0000-0000-0000E8000000}"/>
    <cellStyle name="_060614_포천시(총괄설계안)ver4.0" xfId="7" xr:uid="{00000000-0005-0000-0000-0000E9000000}"/>
    <cellStyle name="_0706보령토목비용최종(명기)" xfId="437" xr:uid="{00000000-0005-0000-0000-0000EA000000}"/>
    <cellStyle name="_0706보령토목비용최종(명기)_관망정비기본계획(1차)" xfId="438" xr:uid="{00000000-0005-0000-0000-0000EB000000}"/>
    <cellStyle name="_0706보령토목비용최종(명기)_관망정비기본계획(1차)_설계내역서­_운반수정" xfId="439" xr:uid="{00000000-0005-0000-0000-0000EC000000}"/>
    <cellStyle name="_0706보령토목비용최종(명기)_설계내역서­_운반수정" xfId="440" xr:uid="{00000000-0005-0000-0000-0000ED000000}"/>
    <cellStyle name="_08년 설계서" xfId="441" xr:uid="{00000000-0005-0000-0000-0000EE000000}"/>
    <cellStyle name="_08옹기마을(폐기물별도처리)" xfId="3541" xr:uid="{00000000-0005-0000-0000-0000EF000000}"/>
    <cellStyle name="_08옹기마을(폐기물별도처리) 2" xfId="3542" xr:uid="{00000000-0005-0000-0000-0000F0000000}"/>
    <cellStyle name="_1. 예산서(샘플)" xfId="442" xr:uid="{00000000-0005-0000-0000-0000F1000000}"/>
    <cellStyle name="_1. 예산서(전화)" xfId="443" xr:uid="{00000000-0005-0000-0000-0000F2000000}"/>
    <cellStyle name="_10.역T형옹벽(H=5.0),개거(0.5X0.5)" xfId="11224" xr:uid="{00000000-0005-0000-0000-0000F3000000}"/>
    <cellStyle name="_11. 석축" xfId="11225" xr:uid="{00000000-0005-0000-0000-0000F4000000}"/>
    <cellStyle name="_11. 석축_2(변경)-토공" xfId="11226" xr:uid="{00000000-0005-0000-0000-0000F5000000}"/>
    <cellStyle name="_13(석축)" xfId="11227" xr:uid="{00000000-0005-0000-0000-0000F6000000}"/>
    <cellStyle name="_13(석축)_2(변경)-토공" xfId="11228" xr:uid="{00000000-0005-0000-0000-0000F7000000}"/>
    <cellStyle name="_19.수중보(옹벽포함)" xfId="11229" xr:uid="{00000000-0005-0000-0000-0000F8000000}"/>
    <cellStyle name="_19.수중보(옹벽포함)_2(변경)-토공" xfId="11230" xr:uid="{00000000-0005-0000-0000-0000F9000000}"/>
    <cellStyle name="_1예산서_전기" xfId="444" xr:uid="{00000000-0005-0000-0000-0000FA000000}"/>
    <cellStyle name="_1취보일러철거2" xfId="445" xr:uid="{00000000-0005-0000-0000-0000FB000000}"/>
    <cellStyle name="_1취보일러철거2_보수보강설계도서" xfId="446" xr:uid="{00000000-0005-0000-0000-0000FC000000}"/>
    <cellStyle name="_1취보일러철거2_철개사다리(발주)" xfId="447" xr:uid="{00000000-0005-0000-0000-0000FD000000}"/>
    <cellStyle name="_1-토공" xfId="11231" xr:uid="{00000000-0005-0000-0000-0000FE000000}"/>
    <cellStyle name="_1회설변내역서" xfId="11232" xr:uid="{00000000-0005-0000-0000-0000FF000000}"/>
    <cellStyle name="_1회설변내역서(0829)" xfId="11233" xr:uid="{00000000-0005-0000-0000-000000010000}"/>
    <cellStyle name="_2,2배수공-반송" xfId="3543" xr:uid="{00000000-0005-0000-0000-000001010000}"/>
    <cellStyle name="_2,2배수공-반송 2" xfId="3544" xr:uid="{00000000-0005-0000-0000-000002010000}"/>
    <cellStyle name="_2,2배수공-반송_날개벽" xfId="3545" xr:uid="{00000000-0005-0000-0000-000003010000}"/>
    <cellStyle name="_2,2배수공-반송_날개벽 2" xfId="3546" xr:uid="{00000000-0005-0000-0000-000004010000}"/>
    <cellStyle name="_2,3단계밸브교체설계서" xfId="448" xr:uid="{00000000-0005-0000-0000-000005010000}"/>
    <cellStyle name="_2,3단계밸브교체설계서_1.2밸브교체설계서" xfId="449" xr:uid="{00000000-0005-0000-0000-000006010000}"/>
    <cellStyle name="_2,3단계밸브교체설계서_1.2밸브교체설계서(최종)" xfId="450" xr:uid="{00000000-0005-0000-0000-000007010000}"/>
    <cellStyle name="_2,3단계밸브교체설계서_1.2밸브교체설계서(최종)_1취보일러철거2" xfId="451" xr:uid="{00000000-0005-0000-0000-000008010000}"/>
    <cellStyle name="_2,3단계밸브교체설계서_1.2밸브교체설계서(최종)_1취보일러철거2_보수보강설계도서" xfId="452" xr:uid="{00000000-0005-0000-0000-000009010000}"/>
    <cellStyle name="_2,3단계밸브교체설계서_1.2밸브교체설계서(최종)_1취보일러철거2_철개사다리(발주)" xfId="453" xr:uid="{00000000-0005-0000-0000-00000A010000}"/>
    <cellStyle name="_2,3단계밸브교체설계서_1.2밸브교체설계서(최종)_HIServlet?SLET=AttView&amp;APP=1&amp;ID=0007smsio&amp;SEQ=0&amp;K=00GWF1IAR1&amp;FILENAME=설계서(20040310)" xfId="454" xr:uid="{00000000-0005-0000-0000-00000B010000}"/>
    <cellStyle name="_2,3단계밸브교체설계서_1.2밸브교체설계서(최종)_HIServlet?SLET=AttView&amp;APP=1&amp;ID=0007smsio&amp;SEQ=0&amp;K=00GWF1IAR1&amp;FILENAME=설계서(20040310)_보수보강설계도서" xfId="455" xr:uid="{00000000-0005-0000-0000-00000C010000}"/>
    <cellStyle name="_2,3단계밸브교체설계서_1.2밸브교체설계서(최종)_HIServlet?SLET=AttView&amp;APP=1&amp;ID=0007smsio&amp;SEQ=0&amp;K=00GWF1IAR1&amp;FILENAME=설계서(20040310)_철개사다리(발주)" xfId="456" xr:uid="{00000000-0005-0000-0000-00000D010000}"/>
    <cellStyle name="_2,3단계밸브교체설계서_1.2밸브교체설계서(최종)_공사변경" xfId="457" xr:uid="{00000000-0005-0000-0000-00000E010000}"/>
    <cellStyle name="_2,3단계밸브교체설계서_1.2밸브교체설계서(최종)_공사변경_보수보강설계도서" xfId="458" xr:uid="{00000000-0005-0000-0000-00000F010000}"/>
    <cellStyle name="_2,3단계밸브교체설계서_1.2밸브교체설계서(최종)_공사변경_철개사다리(발주)" xfId="459" xr:uid="{00000000-0005-0000-0000-000010010000}"/>
    <cellStyle name="_2,3단계밸브교체설계서_1.2밸브교체설계서(최종)_설계서" xfId="460" xr:uid="{00000000-0005-0000-0000-000011010000}"/>
    <cellStyle name="_2,3단계밸브교체설계서_1.2밸브교체설계서(최종)_설계서_보수보강설계도서" xfId="461" xr:uid="{00000000-0005-0000-0000-000012010000}"/>
    <cellStyle name="_2,3단계밸브교체설계서_1.2밸브교체설계서(최종)_설계서_철개사다리(발주)" xfId="462" xr:uid="{00000000-0005-0000-0000-000013010000}"/>
    <cellStyle name="_2,3단계밸브교체설계서_1.2밸브교체설계서(최종)_설계서5" xfId="463" xr:uid="{00000000-0005-0000-0000-000014010000}"/>
    <cellStyle name="_2,3단계밸브교체설계서_1.2밸브교체설계서(최종)_설계서5_보수보강설계도서" xfId="464" xr:uid="{00000000-0005-0000-0000-000015010000}"/>
    <cellStyle name="_2,3단계밸브교체설계서_1.2밸브교체설계서(최종)_설계서5_철개사다리(발주)" xfId="465" xr:uid="{00000000-0005-0000-0000-000016010000}"/>
    <cellStyle name="_2,3단계밸브교체설계서_1.2밸브교체설계서(최종)_철개사다리" xfId="466" xr:uid="{00000000-0005-0000-0000-000017010000}"/>
    <cellStyle name="_2,3단계밸브교체설계서_1.2밸브교체설계서(최종)_철개사다리_보수보강설계도서" xfId="467" xr:uid="{00000000-0005-0000-0000-000018010000}"/>
    <cellStyle name="_2,3단계밸브교체설계서_1.2밸브교체설계서(최종)_철개사다리_철개사다리(발주)" xfId="468" xr:uid="{00000000-0005-0000-0000-000019010000}"/>
    <cellStyle name="_2,3단계밸브교체설계서_1.2밸브교체설계서_1취보일러철거2" xfId="469" xr:uid="{00000000-0005-0000-0000-00001A010000}"/>
    <cellStyle name="_2,3단계밸브교체설계서_1.2밸브교체설계서_1취보일러철거2_보수보강설계도서" xfId="470" xr:uid="{00000000-0005-0000-0000-00001B010000}"/>
    <cellStyle name="_2,3단계밸브교체설계서_1.2밸브교체설계서_1취보일러철거2_철개사다리(발주)" xfId="471" xr:uid="{00000000-0005-0000-0000-00001C010000}"/>
    <cellStyle name="_2,3단계밸브교체설계서_1.2밸브교체설계서_HIServlet?SLET=AttView&amp;APP=1&amp;ID=0007smsio&amp;SEQ=0&amp;K=00GWF1IAR1&amp;FILENAME=설계서(20040310)" xfId="472" xr:uid="{00000000-0005-0000-0000-00001D010000}"/>
    <cellStyle name="_2,3단계밸브교체설계서_1.2밸브교체설계서_HIServlet?SLET=AttView&amp;APP=1&amp;ID=0007smsio&amp;SEQ=0&amp;K=00GWF1IAR1&amp;FILENAME=설계서(20040310)_보수보강설계도서" xfId="473" xr:uid="{00000000-0005-0000-0000-00001E010000}"/>
    <cellStyle name="_2,3단계밸브교체설계서_1.2밸브교체설계서_HIServlet?SLET=AttView&amp;APP=1&amp;ID=0007smsio&amp;SEQ=0&amp;K=00GWF1IAR1&amp;FILENAME=설계서(20040310)_철개사다리(발주)" xfId="474" xr:uid="{00000000-0005-0000-0000-00001F010000}"/>
    <cellStyle name="_2,3단계밸브교체설계서_1.2밸브교체설계서_공사변경" xfId="475" xr:uid="{00000000-0005-0000-0000-000020010000}"/>
    <cellStyle name="_2,3단계밸브교체설계서_1.2밸브교체설계서_공사변경_보수보강설계도서" xfId="476" xr:uid="{00000000-0005-0000-0000-000021010000}"/>
    <cellStyle name="_2,3단계밸브교체설계서_1.2밸브교체설계서_공사변경_철개사다리(발주)" xfId="477" xr:uid="{00000000-0005-0000-0000-000022010000}"/>
    <cellStyle name="_2,3단계밸브교체설계서_1.2밸브교체설계서_설계서" xfId="478" xr:uid="{00000000-0005-0000-0000-000023010000}"/>
    <cellStyle name="_2,3단계밸브교체설계서_1.2밸브교체설계서_설계서_보수보강설계도서" xfId="479" xr:uid="{00000000-0005-0000-0000-000024010000}"/>
    <cellStyle name="_2,3단계밸브교체설계서_1.2밸브교체설계서_설계서_철개사다리(발주)" xfId="480" xr:uid="{00000000-0005-0000-0000-000025010000}"/>
    <cellStyle name="_2,3단계밸브교체설계서_1.2밸브교체설계서_설계서5" xfId="481" xr:uid="{00000000-0005-0000-0000-000026010000}"/>
    <cellStyle name="_2,3단계밸브교체설계서_1.2밸브교체설계서_설계서5_보수보강설계도서" xfId="482" xr:uid="{00000000-0005-0000-0000-000027010000}"/>
    <cellStyle name="_2,3단계밸브교체설계서_1.2밸브교체설계서_설계서5_철개사다리(발주)" xfId="483" xr:uid="{00000000-0005-0000-0000-000028010000}"/>
    <cellStyle name="_2,3단계밸브교체설계서_1.2밸브교체설계서_철개사다리" xfId="484" xr:uid="{00000000-0005-0000-0000-000029010000}"/>
    <cellStyle name="_2,3단계밸브교체설계서_1.2밸브교체설계서_철개사다리_보수보강설계도서" xfId="485" xr:uid="{00000000-0005-0000-0000-00002A010000}"/>
    <cellStyle name="_2,3단계밸브교체설계서_1.2밸브교체설계서_철개사다리_철개사다리(발주)" xfId="486" xr:uid="{00000000-0005-0000-0000-00002B010000}"/>
    <cellStyle name="_2,3단계밸브교체설계서_1.2밸브교체설계서1" xfId="487" xr:uid="{00000000-0005-0000-0000-00002C010000}"/>
    <cellStyle name="_2,3단계밸브교체설계서_1.2밸브교체설계서1_1취보일러철거2" xfId="488" xr:uid="{00000000-0005-0000-0000-00002D010000}"/>
    <cellStyle name="_2,3단계밸브교체설계서_1.2밸브교체설계서1_1취보일러철거2_보수보강설계도서" xfId="489" xr:uid="{00000000-0005-0000-0000-00002E010000}"/>
    <cellStyle name="_2,3단계밸브교체설계서_1.2밸브교체설계서1_1취보일러철거2_철개사다리(발주)" xfId="490" xr:uid="{00000000-0005-0000-0000-00002F010000}"/>
    <cellStyle name="_2,3단계밸브교체설계서_1.2밸브교체설계서1_HIServlet?SLET=AttView&amp;APP=1&amp;ID=0007smsio&amp;SEQ=0&amp;K=00GWF1IAR1&amp;FILENAME=설계서(20040310)" xfId="491" xr:uid="{00000000-0005-0000-0000-000030010000}"/>
    <cellStyle name="_2,3단계밸브교체설계서_1.2밸브교체설계서1_HIServlet?SLET=AttView&amp;APP=1&amp;ID=0007smsio&amp;SEQ=0&amp;K=00GWF1IAR1&amp;FILENAME=설계서(20040310)_보수보강설계도서" xfId="492" xr:uid="{00000000-0005-0000-0000-000031010000}"/>
    <cellStyle name="_2,3단계밸브교체설계서_1.2밸브교체설계서1_HIServlet?SLET=AttView&amp;APP=1&amp;ID=0007smsio&amp;SEQ=0&amp;K=00GWF1IAR1&amp;FILENAME=설계서(20040310)_철개사다리(발주)" xfId="493" xr:uid="{00000000-0005-0000-0000-000032010000}"/>
    <cellStyle name="_2,3단계밸브교체설계서_1.2밸브교체설계서1_공사변경" xfId="494" xr:uid="{00000000-0005-0000-0000-000033010000}"/>
    <cellStyle name="_2,3단계밸브교체설계서_1.2밸브교체설계서1_공사변경_보수보강설계도서" xfId="495" xr:uid="{00000000-0005-0000-0000-000034010000}"/>
    <cellStyle name="_2,3단계밸브교체설계서_1.2밸브교체설계서1_공사변경_철개사다리(발주)" xfId="496" xr:uid="{00000000-0005-0000-0000-000035010000}"/>
    <cellStyle name="_2,3단계밸브교체설계서_1.2밸브교체설계서1_설계서" xfId="497" xr:uid="{00000000-0005-0000-0000-000036010000}"/>
    <cellStyle name="_2,3단계밸브교체설계서_1.2밸브교체설계서1_설계서_보수보강설계도서" xfId="498" xr:uid="{00000000-0005-0000-0000-000037010000}"/>
    <cellStyle name="_2,3단계밸브교체설계서_1.2밸브교체설계서1_설계서_철개사다리(발주)" xfId="499" xr:uid="{00000000-0005-0000-0000-000038010000}"/>
    <cellStyle name="_2,3단계밸브교체설계서_1.2밸브교체설계서1_설계서5" xfId="500" xr:uid="{00000000-0005-0000-0000-000039010000}"/>
    <cellStyle name="_2,3단계밸브교체설계서_1.2밸브교체설계서1_설계서5_보수보강설계도서" xfId="501" xr:uid="{00000000-0005-0000-0000-00003A010000}"/>
    <cellStyle name="_2,3단계밸브교체설계서_1.2밸브교체설계서1_설계서5_철개사다리(발주)" xfId="502" xr:uid="{00000000-0005-0000-0000-00003B010000}"/>
    <cellStyle name="_2,3단계밸브교체설계서_1.2밸브교체설계서1_철개사다리" xfId="503" xr:uid="{00000000-0005-0000-0000-00003C010000}"/>
    <cellStyle name="_2,3단계밸브교체설계서_1.2밸브교체설계서1_철개사다리_보수보강설계도서" xfId="504" xr:uid="{00000000-0005-0000-0000-00003D010000}"/>
    <cellStyle name="_2,3단계밸브교체설계서_1.2밸브교체설계서1_철개사다리_철개사다리(발주)" xfId="505" xr:uid="{00000000-0005-0000-0000-00003E010000}"/>
    <cellStyle name="_2,3단계밸브교체설계서_1.2제수밸브교체설계서" xfId="506" xr:uid="{00000000-0005-0000-0000-00003F010000}"/>
    <cellStyle name="_2,3단계밸브교체설계서_1.2제수밸브교체설계서(과장님수정)" xfId="507" xr:uid="{00000000-0005-0000-0000-000040010000}"/>
    <cellStyle name="_2,3단계밸브교체설계서_1.2제수밸브교체설계서(과장님수정)_1취보일러철거2" xfId="508" xr:uid="{00000000-0005-0000-0000-000041010000}"/>
    <cellStyle name="_2,3단계밸브교체설계서_1.2제수밸브교체설계서(과장님수정)_1취보일러철거2_보수보강설계도서" xfId="509" xr:uid="{00000000-0005-0000-0000-000042010000}"/>
    <cellStyle name="_2,3단계밸브교체설계서_1.2제수밸브교체설계서(과장님수정)_1취보일러철거2_철개사다리(발주)" xfId="510" xr:uid="{00000000-0005-0000-0000-000043010000}"/>
    <cellStyle name="_2,3단계밸브교체설계서_1.2제수밸브교체설계서(과장님수정)_HIServlet?SLET=AttView&amp;APP=1&amp;ID=0007smsio&amp;SEQ=0&amp;K=00GWF1IAR1&amp;FILENAME=설계서(20040310)" xfId="511" xr:uid="{00000000-0005-0000-0000-000044010000}"/>
    <cellStyle name="_2,3단계밸브교체설계서_1.2제수밸브교체설계서(과장님수정)_HIServlet?SLET=AttView&amp;APP=1&amp;ID=0007smsio&amp;SEQ=0&amp;K=00GWF1IAR1&amp;FILENAME=설계서(20040310)_보수보강설계도서" xfId="512" xr:uid="{00000000-0005-0000-0000-000045010000}"/>
    <cellStyle name="_2,3단계밸브교체설계서_1.2제수밸브교체설계서(과장님수정)_HIServlet?SLET=AttView&amp;APP=1&amp;ID=0007smsio&amp;SEQ=0&amp;K=00GWF1IAR1&amp;FILENAME=설계서(20040310)_철개사다리(발주)" xfId="513" xr:uid="{00000000-0005-0000-0000-000046010000}"/>
    <cellStyle name="_2,3단계밸브교체설계서_1.2제수밸브교체설계서(과장님수정)_공사변경" xfId="514" xr:uid="{00000000-0005-0000-0000-000047010000}"/>
    <cellStyle name="_2,3단계밸브교체설계서_1.2제수밸브교체설계서(과장님수정)_공사변경_보수보강설계도서" xfId="515" xr:uid="{00000000-0005-0000-0000-000048010000}"/>
    <cellStyle name="_2,3단계밸브교체설계서_1.2제수밸브교체설계서(과장님수정)_공사변경_철개사다리(발주)" xfId="516" xr:uid="{00000000-0005-0000-0000-000049010000}"/>
    <cellStyle name="_2,3단계밸브교체설계서_1.2제수밸브교체설계서(과장님수정)_설계서" xfId="517" xr:uid="{00000000-0005-0000-0000-00004A010000}"/>
    <cellStyle name="_2,3단계밸브교체설계서_1.2제수밸브교체설계서(과장님수정)_설계서_보수보강설계도서" xfId="518" xr:uid="{00000000-0005-0000-0000-00004B010000}"/>
    <cellStyle name="_2,3단계밸브교체설계서_1.2제수밸브교체설계서(과장님수정)_설계서_철개사다리(발주)" xfId="519" xr:uid="{00000000-0005-0000-0000-00004C010000}"/>
    <cellStyle name="_2,3단계밸브교체설계서_1.2제수밸브교체설계서(과장님수정)_설계서5" xfId="520" xr:uid="{00000000-0005-0000-0000-00004D010000}"/>
    <cellStyle name="_2,3단계밸브교체설계서_1.2제수밸브교체설계서(과장님수정)_설계서5_보수보강설계도서" xfId="521" xr:uid="{00000000-0005-0000-0000-00004E010000}"/>
    <cellStyle name="_2,3단계밸브교체설계서_1.2제수밸브교체설계서(과장님수정)_설계서5_철개사다리(발주)" xfId="522" xr:uid="{00000000-0005-0000-0000-00004F010000}"/>
    <cellStyle name="_2,3단계밸브교체설계서_1.2제수밸브교체설계서(과장님수정)_철개사다리" xfId="523" xr:uid="{00000000-0005-0000-0000-000050010000}"/>
    <cellStyle name="_2,3단계밸브교체설계서_1.2제수밸브교체설계서(과장님수정)_철개사다리_보수보강설계도서" xfId="524" xr:uid="{00000000-0005-0000-0000-000051010000}"/>
    <cellStyle name="_2,3단계밸브교체설계서_1.2제수밸브교체설계서(과장님수정)_철개사다리_철개사다리(발주)" xfId="525" xr:uid="{00000000-0005-0000-0000-000052010000}"/>
    <cellStyle name="_2,3단계밸브교체설계서_1.2제수밸브교체설계서_1취보일러철거2" xfId="526" xr:uid="{00000000-0005-0000-0000-000053010000}"/>
    <cellStyle name="_2,3단계밸브교체설계서_1.2제수밸브교체설계서_1취보일러철거2_보수보강설계도서" xfId="527" xr:uid="{00000000-0005-0000-0000-000054010000}"/>
    <cellStyle name="_2,3단계밸브교체설계서_1.2제수밸브교체설계서_1취보일러철거2_철개사다리(발주)" xfId="528" xr:uid="{00000000-0005-0000-0000-000055010000}"/>
    <cellStyle name="_2,3단계밸브교체설계서_1.2제수밸브교체설계서_HIServlet?SLET=AttView&amp;APP=1&amp;ID=0007smsio&amp;SEQ=0&amp;K=00GWF1IAR1&amp;FILENAME=설계서(20040310)" xfId="529" xr:uid="{00000000-0005-0000-0000-000056010000}"/>
    <cellStyle name="_2,3단계밸브교체설계서_1.2제수밸브교체설계서_HIServlet?SLET=AttView&amp;APP=1&amp;ID=0007smsio&amp;SEQ=0&amp;K=00GWF1IAR1&amp;FILENAME=설계서(20040310)_보수보강설계도서" xfId="530" xr:uid="{00000000-0005-0000-0000-000057010000}"/>
    <cellStyle name="_2,3단계밸브교체설계서_1.2제수밸브교체설계서_HIServlet?SLET=AttView&amp;APP=1&amp;ID=0007smsio&amp;SEQ=0&amp;K=00GWF1IAR1&amp;FILENAME=설계서(20040310)_철개사다리(발주)" xfId="531" xr:uid="{00000000-0005-0000-0000-000058010000}"/>
    <cellStyle name="_2,3단계밸브교체설계서_1.2제수밸브교체설계서_공사변경" xfId="532" xr:uid="{00000000-0005-0000-0000-000059010000}"/>
    <cellStyle name="_2,3단계밸브교체설계서_1.2제수밸브교체설계서_공사변경_보수보강설계도서" xfId="533" xr:uid="{00000000-0005-0000-0000-00005A010000}"/>
    <cellStyle name="_2,3단계밸브교체설계서_1.2제수밸브교체설계서_공사변경_철개사다리(발주)" xfId="534" xr:uid="{00000000-0005-0000-0000-00005B010000}"/>
    <cellStyle name="_2,3단계밸브교체설계서_1.2제수밸브교체설계서_설계서" xfId="535" xr:uid="{00000000-0005-0000-0000-00005C010000}"/>
    <cellStyle name="_2,3단계밸브교체설계서_1.2제수밸브교체설계서_설계서_보수보강설계도서" xfId="536" xr:uid="{00000000-0005-0000-0000-00005D010000}"/>
    <cellStyle name="_2,3단계밸브교체설계서_1.2제수밸브교체설계서_설계서_철개사다리(발주)" xfId="537" xr:uid="{00000000-0005-0000-0000-00005E010000}"/>
    <cellStyle name="_2,3단계밸브교체설계서_1.2제수밸브교체설계서_설계서5" xfId="538" xr:uid="{00000000-0005-0000-0000-00005F010000}"/>
    <cellStyle name="_2,3단계밸브교체설계서_1.2제수밸브교체설계서_설계서5_보수보강설계도서" xfId="539" xr:uid="{00000000-0005-0000-0000-000060010000}"/>
    <cellStyle name="_2,3단계밸브교체설계서_1.2제수밸브교체설계서_설계서5_철개사다리(발주)" xfId="540" xr:uid="{00000000-0005-0000-0000-000061010000}"/>
    <cellStyle name="_2,3단계밸브교체설계서_1.2제수밸브교체설계서_철개사다리" xfId="541" xr:uid="{00000000-0005-0000-0000-000062010000}"/>
    <cellStyle name="_2,3단계밸브교체설계서_1.2제수밸브교체설계서_철개사다리_보수보강설계도서" xfId="542" xr:uid="{00000000-0005-0000-0000-000063010000}"/>
    <cellStyle name="_2,3단계밸브교체설계서_1.2제수밸브교체설계서_철개사다리_철개사다리(발주)" xfId="543" xr:uid="{00000000-0005-0000-0000-000064010000}"/>
    <cellStyle name="_2,3단계밸브교체설계서_2단계밸브교체설계서" xfId="544" xr:uid="{00000000-0005-0000-0000-000065010000}"/>
    <cellStyle name="_2,3단계밸브교체설계서_2단계밸브교체설계서(변경)" xfId="545" xr:uid="{00000000-0005-0000-0000-000066010000}"/>
    <cellStyle name="_2,3단계밸브교체설계서_2단계밸브교체설계서_2단계제수밸브교체" xfId="546" xr:uid="{00000000-0005-0000-0000-000067010000}"/>
    <cellStyle name="_2,3단계밸브교체설계서_2단계밸브교체설계서_2단계제수밸브교체_2단계제수밸브교체" xfId="547" xr:uid="{00000000-0005-0000-0000-000068010000}"/>
    <cellStyle name="_2,3단계밸브교체설계서_2단계밸브교체설계서_2단계제수밸브교체_2단계제수밸브교체(실적공사비 변경설계서)" xfId="548" xr:uid="{00000000-0005-0000-0000-000069010000}"/>
    <cellStyle name="_2,3단계밸브교체설계서_2단계밸브교체설계서_2단계제수밸브교체_2단계제수밸브교체(실적공사비)" xfId="549" xr:uid="{00000000-0005-0000-0000-00006A010000}"/>
    <cellStyle name="_2,3단계밸브교체설계서_2단계제수밸브교체" xfId="550" xr:uid="{00000000-0005-0000-0000-00006B010000}"/>
    <cellStyle name="_2,3단계밸브교체설계서_2단계제수밸브교체(실적공사비 변경설계서)" xfId="551" xr:uid="{00000000-0005-0000-0000-00006C010000}"/>
    <cellStyle name="_2,3단계밸브교체설계서_2단계제수밸브교체(실적공사비)" xfId="552" xr:uid="{00000000-0005-0000-0000-00006D010000}"/>
    <cellStyle name="_2,3단계밸브교체설계서_3단계밸브교체설계서" xfId="553" xr:uid="{00000000-0005-0000-0000-00006E010000}"/>
    <cellStyle name="_2,3단계밸브교체설계서_3단계밸브교체설계서_1취보일러철거2" xfId="554" xr:uid="{00000000-0005-0000-0000-00006F010000}"/>
    <cellStyle name="_2,3단계밸브교체설계서_3단계밸브교체설계서_1취보일러철거2_보수보강설계도서" xfId="555" xr:uid="{00000000-0005-0000-0000-000070010000}"/>
    <cellStyle name="_2,3단계밸브교체설계서_3단계밸브교체설계서_1취보일러철거2_철개사다리(발주)" xfId="556" xr:uid="{00000000-0005-0000-0000-000071010000}"/>
    <cellStyle name="_2,3단계밸브교체설계서_3단계밸브교체설계서_HIServlet?SLET=AttView&amp;APP=1&amp;ID=0007smsio&amp;SEQ=0&amp;K=00GWF1IAR1&amp;FILENAME=설계서(20040310)" xfId="557" xr:uid="{00000000-0005-0000-0000-000072010000}"/>
    <cellStyle name="_2,3단계밸브교체설계서_3단계밸브교체설계서_HIServlet?SLET=AttView&amp;APP=1&amp;ID=0007smsio&amp;SEQ=0&amp;K=00GWF1IAR1&amp;FILENAME=설계서(20040310)_보수보강설계도서" xfId="558" xr:uid="{00000000-0005-0000-0000-000073010000}"/>
    <cellStyle name="_2,3단계밸브교체설계서_3단계밸브교체설계서_HIServlet?SLET=AttView&amp;APP=1&amp;ID=0007smsio&amp;SEQ=0&amp;K=00GWF1IAR1&amp;FILENAME=설계서(20040310)_철개사다리(발주)" xfId="559" xr:uid="{00000000-0005-0000-0000-000074010000}"/>
    <cellStyle name="_2,3단계밸브교체설계서_3단계밸브교체설계서_공사변경" xfId="560" xr:uid="{00000000-0005-0000-0000-000075010000}"/>
    <cellStyle name="_2,3단계밸브교체설계서_3단계밸브교체설계서_공사변경_보수보강설계도서" xfId="561" xr:uid="{00000000-0005-0000-0000-000076010000}"/>
    <cellStyle name="_2,3단계밸브교체설계서_3단계밸브교체설계서_공사변경_철개사다리(발주)" xfId="562" xr:uid="{00000000-0005-0000-0000-000077010000}"/>
    <cellStyle name="_2,3단계밸브교체설계서_3단계밸브교체설계서_설계서" xfId="563" xr:uid="{00000000-0005-0000-0000-000078010000}"/>
    <cellStyle name="_2,3단계밸브교체설계서_3단계밸브교체설계서_설계서_보수보강설계도서" xfId="564" xr:uid="{00000000-0005-0000-0000-000079010000}"/>
    <cellStyle name="_2,3단계밸브교체설계서_3단계밸브교체설계서_설계서_철개사다리(발주)" xfId="565" xr:uid="{00000000-0005-0000-0000-00007A010000}"/>
    <cellStyle name="_2,3단계밸브교체설계서_3단계밸브교체설계서_설계서5" xfId="566" xr:uid="{00000000-0005-0000-0000-00007B010000}"/>
    <cellStyle name="_2,3단계밸브교체설계서_3단계밸브교체설계서_설계서5_보수보강설계도서" xfId="567" xr:uid="{00000000-0005-0000-0000-00007C010000}"/>
    <cellStyle name="_2,3단계밸브교체설계서_3단계밸브교체설계서_설계서5_철개사다리(발주)" xfId="568" xr:uid="{00000000-0005-0000-0000-00007D010000}"/>
    <cellStyle name="_2,3단계밸브교체설계서_3단계밸브교체설계서_철개사다리" xfId="569" xr:uid="{00000000-0005-0000-0000-00007E010000}"/>
    <cellStyle name="_2,3단계밸브교체설계서_3단계밸브교체설계서_철개사다리_보수보강설계도서" xfId="570" xr:uid="{00000000-0005-0000-0000-00007F010000}"/>
    <cellStyle name="_2,3단계밸브교체설계서_3단계밸브교체설계서_철개사다리_철개사다리(발주)" xfId="571" xr:uid="{00000000-0005-0000-0000-000080010000}"/>
    <cellStyle name="_2,3단계밸브교체설계서_HIServlet?SLET=AttView&amp;APP=1&amp;ID=0007sk5e2&amp;SEQ=0&amp;K=003Ql1nON2&amp;FILENAME=1(1).2밸브교체설계서1" xfId="572" xr:uid="{00000000-0005-0000-0000-000081010000}"/>
    <cellStyle name="_2,3단계밸브교체설계서_HIServlet?SLET=AttView&amp;APP=1&amp;ID=0007sk5e2&amp;SEQ=0&amp;K=003Ql1nON2&amp;FILENAME=1(1).2밸브교체설계서1_1취보일러철거2" xfId="573" xr:uid="{00000000-0005-0000-0000-000082010000}"/>
    <cellStyle name="_2,3단계밸브교체설계서_HIServlet?SLET=AttView&amp;APP=1&amp;ID=0007sk5e2&amp;SEQ=0&amp;K=003Ql1nON2&amp;FILENAME=1(1).2밸브교체설계서1_1취보일러철거2_보수보강설계도서" xfId="574" xr:uid="{00000000-0005-0000-0000-000083010000}"/>
    <cellStyle name="_2,3단계밸브교체설계서_HIServlet?SLET=AttView&amp;APP=1&amp;ID=0007sk5e2&amp;SEQ=0&amp;K=003Ql1nON2&amp;FILENAME=1(1).2밸브교체설계서1_1취보일러철거2_철개사다리(발주)" xfId="575" xr:uid="{00000000-0005-0000-0000-00008401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" xfId="576" xr:uid="{00000000-0005-0000-0000-00008501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보수보강설계도서" xfId="577" xr:uid="{00000000-0005-0000-0000-00008601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철개사다리(발주)" xfId="578" xr:uid="{00000000-0005-0000-0000-000087010000}"/>
    <cellStyle name="_2,3단계밸브교체설계서_HIServlet?SLET=AttView&amp;APP=1&amp;ID=0007sk5e2&amp;SEQ=0&amp;K=003Ql1nON2&amp;FILENAME=1(1).2밸브교체설계서1_공사변경" xfId="579" xr:uid="{00000000-0005-0000-0000-000088010000}"/>
    <cellStyle name="_2,3단계밸브교체설계서_HIServlet?SLET=AttView&amp;APP=1&amp;ID=0007sk5e2&amp;SEQ=0&amp;K=003Ql1nON2&amp;FILENAME=1(1).2밸브교체설계서1_공사변경_보수보강설계도서" xfId="580" xr:uid="{00000000-0005-0000-0000-000089010000}"/>
    <cellStyle name="_2,3단계밸브교체설계서_HIServlet?SLET=AttView&amp;APP=1&amp;ID=0007sk5e2&amp;SEQ=0&amp;K=003Ql1nON2&amp;FILENAME=1(1).2밸브교체설계서1_공사변경_철개사다리(발주)" xfId="581" xr:uid="{00000000-0005-0000-0000-00008A010000}"/>
    <cellStyle name="_2,3단계밸브교체설계서_HIServlet?SLET=AttView&amp;APP=1&amp;ID=0007sk5e2&amp;SEQ=0&amp;K=003Ql1nON2&amp;FILENAME=1(1).2밸브교체설계서1_설계서" xfId="582" xr:uid="{00000000-0005-0000-0000-00008B010000}"/>
    <cellStyle name="_2,3단계밸브교체설계서_HIServlet?SLET=AttView&amp;APP=1&amp;ID=0007sk5e2&amp;SEQ=0&amp;K=003Ql1nON2&amp;FILENAME=1(1).2밸브교체설계서1_설계서_보수보강설계도서" xfId="583" xr:uid="{00000000-0005-0000-0000-00008C010000}"/>
    <cellStyle name="_2,3단계밸브교체설계서_HIServlet?SLET=AttView&amp;APP=1&amp;ID=0007sk5e2&amp;SEQ=0&amp;K=003Ql1nON2&amp;FILENAME=1(1).2밸브교체설계서1_설계서_철개사다리(발주)" xfId="584" xr:uid="{00000000-0005-0000-0000-00008D010000}"/>
    <cellStyle name="_2,3단계밸브교체설계서_HIServlet?SLET=AttView&amp;APP=1&amp;ID=0007sk5e2&amp;SEQ=0&amp;K=003Ql1nON2&amp;FILENAME=1(1).2밸브교체설계서1_설계서5" xfId="585" xr:uid="{00000000-0005-0000-0000-00008E010000}"/>
    <cellStyle name="_2,3단계밸브교체설계서_HIServlet?SLET=AttView&amp;APP=1&amp;ID=0007sk5e2&amp;SEQ=0&amp;K=003Ql1nON2&amp;FILENAME=1(1).2밸브교체설계서1_설계서5_보수보강설계도서" xfId="586" xr:uid="{00000000-0005-0000-0000-00008F010000}"/>
    <cellStyle name="_2,3단계밸브교체설계서_HIServlet?SLET=AttView&amp;APP=1&amp;ID=0007sk5e2&amp;SEQ=0&amp;K=003Ql1nON2&amp;FILENAME=1(1).2밸브교체설계서1_설계서5_철개사다리(발주)" xfId="587" xr:uid="{00000000-0005-0000-0000-000090010000}"/>
    <cellStyle name="_2,3단계밸브교체설계서_HIServlet?SLET=AttView&amp;APP=1&amp;ID=0007sk5e2&amp;SEQ=0&amp;K=003Ql1nON2&amp;FILENAME=1(1).2밸브교체설계서1_철개사다리" xfId="588" xr:uid="{00000000-0005-0000-0000-000091010000}"/>
    <cellStyle name="_2,3단계밸브교체설계서_HIServlet?SLET=AttView&amp;APP=1&amp;ID=0007sk5e2&amp;SEQ=0&amp;K=003Ql1nON2&amp;FILENAME=1(1).2밸브교체설계서1_철개사다리_보수보강설계도서" xfId="589" xr:uid="{00000000-0005-0000-0000-000092010000}"/>
    <cellStyle name="_2,3단계밸브교체설계서_HIServlet?SLET=AttView&amp;APP=1&amp;ID=0007sk5e2&amp;SEQ=0&amp;K=003Ql1nON2&amp;FILENAME=1(1).2밸브교체설계서1_철개사다리_철개사다리(발주)" xfId="590" xr:uid="{00000000-0005-0000-0000-000093010000}"/>
    <cellStyle name="_2,3단계밸브교체설계서_과천밸브설계서" xfId="591" xr:uid="{00000000-0005-0000-0000-000094010000}"/>
    <cellStyle name="_2,3단계밸브교체설계서_과천밸브설계서_1취보일러철거2" xfId="592" xr:uid="{00000000-0005-0000-0000-000095010000}"/>
    <cellStyle name="_2,3단계밸브교체설계서_과천밸브설계서_1취보일러철거2_보수보강설계도서" xfId="593" xr:uid="{00000000-0005-0000-0000-000096010000}"/>
    <cellStyle name="_2,3단계밸브교체설계서_과천밸브설계서_1취보일러철거2_철개사다리(발주)" xfId="594" xr:uid="{00000000-0005-0000-0000-000097010000}"/>
    <cellStyle name="_2,3단계밸브교체설계서_과천밸브설계서_HIServlet?SLET=AttView&amp;APP=1&amp;ID=0007smsio&amp;SEQ=0&amp;K=00GWF1IAR1&amp;FILENAME=설계서(20040310)" xfId="595" xr:uid="{00000000-0005-0000-0000-000098010000}"/>
    <cellStyle name="_2,3단계밸브교체설계서_과천밸브설계서_HIServlet?SLET=AttView&amp;APP=1&amp;ID=0007smsio&amp;SEQ=0&amp;K=00GWF1IAR1&amp;FILENAME=설계서(20040310)_보수보강설계도서" xfId="596" xr:uid="{00000000-0005-0000-0000-000099010000}"/>
    <cellStyle name="_2,3단계밸브교체설계서_과천밸브설계서_HIServlet?SLET=AttView&amp;APP=1&amp;ID=0007smsio&amp;SEQ=0&amp;K=00GWF1IAR1&amp;FILENAME=설계서(20040310)_철개사다리(발주)" xfId="597" xr:uid="{00000000-0005-0000-0000-00009A010000}"/>
    <cellStyle name="_2,3단계밸브교체설계서_과천밸브설계서_공사변경" xfId="598" xr:uid="{00000000-0005-0000-0000-00009B010000}"/>
    <cellStyle name="_2,3단계밸브교체설계서_과천밸브설계서_공사변경_보수보강설계도서" xfId="599" xr:uid="{00000000-0005-0000-0000-00009C010000}"/>
    <cellStyle name="_2,3단계밸브교체설계서_과천밸브설계서_공사변경_철개사다리(발주)" xfId="600" xr:uid="{00000000-0005-0000-0000-00009D010000}"/>
    <cellStyle name="_2,3단계밸브교체설계서_과천밸브설계서_설계서" xfId="601" xr:uid="{00000000-0005-0000-0000-00009E010000}"/>
    <cellStyle name="_2,3단계밸브교체설계서_과천밸브설계서_설계서_보수보강설계도서" xfId="602" xr:uid="{00000000-0005-0000-0000-00009F010000}"/>
    <cellStyle name="_2,3단계밸브교체설계서_과천밸브설계서_설계서_철개사다리(발주)" xfId="603" xr:uid="{00000000-0005-0000-0000-0000A0010000}"/>
    <cellStyle name="_2,3단계밸브교체설계서_과천밸브설계서_설계서5" xfId="604" xr:uid="{00000000-0005-0000-0000-0000A1010000}"/>
    <cellStyle name="_2,3단계밸브교체설계서_과천밸브설계서_설계서5_보수보강설계도서" xfId="605" xr:uid="{00000000-0005-0000-0000-0000A2010000}"/>
    <cellStyle name="_2,3단계밸브교체설계서_과천밸브설계서_설계서5_철개사다리(발주)" xfId="606" xr:uid="{00000000-0005-0000-0000-0000A3010000}"/>
    <cellStyle name="_2,3단계밸브교체설계서_과천밸브설계서_철개사다리" xfId="607" xr:uid="{00000000-0005-0000-0000-0000A4010000}"/>
    <cellStyle name="_2,3단계밸브교체설계서_과천밸브설계서_철개사다리_보수보강설계도서" xfId="608" xr:uid="{00000000-0005-0000-0000-0000A5010000}"/>
    <cellStyle name="_2,3단계밸브교체설계서_과천밸브설계서_철개사다리_철개사다리(발주)" xfId="609" xr:uid="{00000000-0005-0000-0000-0000A6010000}"/>
    <cellStyle name="_2,3단계밸브교체설계서_단수작업비" xfId="610" xr:uid="{00000000-0005-0000-0000-0000A7010000}"/>
    <cellStyle name="_2,3단계밸브교체설계서_물가대비표" xfId="611" xr:uid="{00000000-0005-0000-0000-0000A8010000}"/>
    <cellStyle name="_2,3단계밸브교체설계서_보수보강설계도서" xfId="612" xr:uid="{00000000-0005-0000-0000-0000A9010000}"/>
    <cellStyle name="_2,3단계밸브교체설계서_비교내역서 " xfId="613" xr:uid="{00000000-0005-0000-0000-0000AA010000}"/>
    <cellStyle name="_2,3단계밸브교체설계서_산출내역서" xfId="614" xr:uid="{00000000-0005-0000-0000-0000AB010000}"/>
    <cellStyle name="_2,3단계밸브교체설계서_설계서" xfId="615" xr:uid="{00000000-0005-0000-0000-0000AC010000}"/>
    <cellStyle name="_2,3단계밸브교체설계서_설계서_보수보강설계도서" xfId="616" xr:uid="{00000000-0005-0000-0000-0000AD010000}"/>
    <cellStyle name="_2,3단계밸브교체설계서_설계서_철개사다리(발주)" xfId="617" xr:uid="{00000000-0005-0000-0000-0000AE010000}"/>
    <cellStyle name="_2,3단계밸브교체설계서_순공사비 (실적)" xfId="618" xr:uid="{00000000-0005-0000-0000-0000AF010000}"/>
    <cellStyle name="_2,3단계밸브교체설계서_철개사다리(발주)" xfId="619" xr:uid="{00000000-0005-0000-0000-0000B0010000}"/>
    <cellStyle name="_2. 창원감계가로등" xfId="11234" xr:uid="{00000000-0005-0000-0000-0000B1010000}"/>
    <cellStyle name="_2001년만" xfId="620" xr:uid="{00000000-0005-0000-0000-0000B2010000}"/>
    <cellStyle name="_2001년만_(11-6)2001중장기계획(총괄)1" xfId="621" xr:uid="{00000000-0005-0000-0000-0000B3010000}"/>
    <cellStyle name="_2001년만_(11-6)2001중장기계획(총괄)1_관망정비기본계획(1차)" xfId="622" xr:uid="{00000000-0005-0000-0000-0000B4010000}"/>
    <cellStyle name="_2001년만_(11-6)2001중장기계획(총괄)1_관망정비기본계획(1차)_설계내역서­_운반수정" xfId="623" xr:uid="{00000000-0005-0000-0000-0000B5010000}"/>
    <cellStyle name="_2001년만_(11-6)2001중장기계획(총괄)1_방식보강설" xfId="624" xr:uid="{00000000-0005-0000-0000-0000B6010000}"/>
    <cellStyle name="_2001년만_(11-6)2001중장기계획(총괄)1_방식보강설_방식보강설" xfId="625" xr:uid="{00000000-0005-0000-0000-0000B7010000}"/>
    <cellStyle name="_2001년만_(11-6)2001중장기계획(총괄)1_방식보강설_방식보강설_보강설계" xfId="626" xr:uid="{00000000-0005-0000-0000-0000B8010000}"/>
    <cellStyle name="_2001년만_(11-6)2001중장기계획(총괄)1_보강설계" xfId="627" xr:uid="{00000000-0005-0000-0000-0000B9010000}"/>
    <cellStyle name="_2001년만_(11-6)2001중장기계획(총괄)1_설계내역서­_운반수정" xfId="628" xr:uid="{00000000-0005-0000-0000-0000BA010000}"/>
    <cellStyle name="_2001년만_(11-6)2001중장기계획(총괄)1_전기설비유지보수공사" xfId="629" xr:uid="{00000000-0005-0000-0000-0000BB010000}"/>
    <cellStyle name="_2001년만_(11-6)2001중장기계획(총괄)1_전기설비유지보수공사_관망정비기본계획(1차)" xfId="630" xr:uid="{00000000-0005-0000-0000-0000BC010000}"/>
    <cellStyle name="_2001년만_(11-6)2001중장기계획(총괄)1_전기설비유지보수공사_관망정비기본계획(1차)_설계내역서­_운반수정" xfId="631" xr:uid="{00000000-0005-0000-0000-0000BD010000}"/>
    <cellStyle name="_2001년만_(11-6)2001중장기계획(총괄)1_전기설비유지보수공사_설계내역서­_운반수정" xfId="632" xr:uid="{00000000-0005-0000-0000-0000BE010000}"/>
    <cellStyle name="_2001년만_(11-6)2001중장기계획(총괄)1_참조(정한상)" xfId="633" xr:uid="{00000000-0005-0000-0000-0000BF010000}"/>
    <cellStyle name="_2001년만_(11-6)2001중장기계획(총괄)1_참조(정한상)_관망정비기본계획(1차)" xfId="634" xr:uid="{00000000-0005-0000-0000-0000C0010000}"/>
    <cellStyle name="_2001년만_(11-6)2001중장기계획(총괄)1_참조(정한상)_관망정비기본계획(1차)_설계내역서­_운반수정" xfId="635" xr:uid="{00000000-0005-0000-0000-0000C1010000}"/>
    <cellStyle name="_2001년만_(11-6)2001중장기계획(총괄)1_참조(정한상)_설계내역서­_운반수정" xfId="636" xr:uid="{00000000-0005-0000-0000-0000C2010000}"/>
    <cellStyle name="_2001년만_~MF1128" xfId="637" xr:uid="{00000000-0005-0000-0000-0000C3010000}"/>
    <cellStyle name="_2001년만_~MF1128_(11-6)2001중장기계획(총괄)1" xfId="638" xr:uid="{00000000-0005-0000-0000-0000C4010000}"/>
    <cellStyle name="_2001년만_~MF1128_(11-6)2001중장기계획(총괄)1_관망정비기본계획(1차)" xfId="639" xr:uid="{00000000-0005-0000-0000-0000C5010000}"/>
    <cellStyle name="_2001년만_~MF1128_(11-6)2001중장기계획(총괄)1_관망정비기본계획(1차)_설계내역서­_운반수정" xfId="640" xr:uid="{00000000-0005-0000-0000-0000C6010000}"/>
    <cellStyle name="_2001년만_~MF1128_(11-6)2001중장기계획(총괄)1_방식보강설" xfId="641" xr:uid="{00000000-0005-0000-0000-0000C7010000}"/>
    <cellStyle name="_2001년만_~MF1128_(11-6)2001중장기계획(총괄)1_방식보강설_방식보강설" xfId="642" xr:uid="{00000000-0005-0000-0000-0000C8010000}"/>
    <cellStyle name="_2001년만_~MF1128_(11-6)2001중장기계획(총괄)1_방식보강설_방식보강설_보강설계" xfId="643" xr:uid="{00000000-0005-0000-0000-0000C9010000}"/>
    <cellStyle name="_2001년만_~MF1128_(11-6)2001중장기계획(총괄)1_보강설계" xfId="644" xr:uid="{00000000-0005-0000-0000-0000CA010000}"/>
    <cellStyle name="_2001년만_~MF1128_(11-6)2001중장기계획(총괄)1_설계내역서­_운반수정" xfId="645" xr:uid="{00000000-0005-0000-0000-0000CB010000}"/>
    <cellStyle name="_2001년만_~MF1128_(11-6)2001중장기계획(총괄)1_전기설비유지보수공사" xfId="646" xr:uid="{00000000-0005-0000-0000-0000CC010000}"/>
    <cellStyle name="_2001년만_~MF1128_(11-6)2001중장기계획(총괄)1_전기설비유지보수공사_관망정비기본계획(1차)" xfId="647" xr:uid="{00000000-0005-0000-0000-0000CD010000}"/>
    <cellStyle name="_2001년만_~MF1128_(11-6)2001중장기계획(총괄)1_전기설비유지보수공사_관망정비기본계획(1차)_설계내역서­_운반수정" xfId="648" xr:uid="{00000000-0005-0000-0000-0000CE010000}"/>
    <cellStyle name="_2001년만_~MF1128_(11-6)2001중장기계획(총괄)1_전기설비유지보수공사_설계내역서­_운반수정" xfId="649" xr:uid="{00000000-0005-0000-0000-0000CF010000}"/>
    <cellStyle name="_2001년만_~MF1128_(11-6)2001중장기계획(총괄)1_참조(정한상)" xfId="650" xr:uid="{00000000-0005-0000-0000-0000D0010000}"/>
    <cellStyle name="_2001년만_~MF1128_(11-6)2001중장기계획(총괄)1_참조(정한상)_관망정비기본계획(1차)" xfId="651" xr:uid="{00000000-0005-0000-0000-0000D1010000}"/>
    <cellStyle name="_2001년만_~MF1128_(11-6)2001중장기계획(총괄)1_참조(정한상)_관망정비기본계획(1차)_설계내역서­_운반수정" xfId="652" xr:uid="{00000000-0005-0000-0000-0000D2010000}"/>
    <cellStyle name="_2001년만_~MF1128_(11-6)2001중장기계획(총괄)1_참조(정한상)_설계내역서­_운반수정" xfId="653" xr:uid="{00000000-0005-0000-0000-0000D3010000}"/>
    <cellStyle name="_2001년만_~MF1128_~MF2110" xfId="654" xr:uid="{00000000-0005-0000-0000-0000D4010000}"/>
    <cellStyle name="_2001년만_~MF1128_~MF2110_관망정비기본계획(1차)" xfId="655" xr:uid="{00000000-0005-0000-0000-0000D5010000}"/>
    <cellStyle name="_2001년만_~MF1128_~MF2110_관망정비기본계획(1차)_설계내역서­_운반수정" xfId="656" xr:uid="{00000000-0005-0000-0000-0000D6010000}"/>
    <cellStyle name="_2001년만_~MF1128_~MF2110_방식보강설" xfId="657" xr:uid="{00000000-0005-0000-0000-0000D7010000}"/>
    <cellStyle name="_2001년만_~MF1128_~MF2110_방식보강설_방식보강설" xfId="658" xr:uid="{00000000-0005-0000-0000-0000D8010000}"/>
    <cellStyle name="_2001년만_~MF1128_~MF2110_방식보강설_방식보강설_보강설계" xfId="659" xr:uid="{00000000-0005-0000-0000-0000D9010000}"/>
    <cellStyle name="_2001년만_~MF1128_~MF2110_보강설계" xfId="660" xr:uid="{00000000-0005-0000-0000-0000DA010000}"/>
    <cellStyle name="_2001년만_~MF1128_~MF2110_설계내역서­_운반수정" xfId="661" xr:uid="{00000000-0005-0000-0000-0000DB010000}"/>
    <cellStyle name="_2001년만_~MF1128_~MF2110_전기설비유지보수공사" xfId="662" xr:uid="{00000000-0005-0000-0000-0000DC010000}"/>
    <cellStyle name="_2001년만_~MF1128_~MF2110_전기설비유지보수공사_관망정비기본계획(1차)" xfId="663" xr:uid="{00000000-0005-0000-0000-0000DD010000}"/>
    <cellStyle name="_2001년만_~MF1128_~MF2110_전기설비유지보수공사_관망정비기본계획(1차)_설계내역서­_운반수정" xfId="664" xr:uid="{00000000-0005-0000-0000-0000DE010000}"/>
    <cellStyle name="_2001년만_~MF1128_~MF2110_전기설비유지보수공사_설계내역서­_운반수정" xfId="665" xr:uid="{00000000-0005-0000-0000-0000DF010000}"/>
    <cellStyle name="_2001년만_~MF1128_~MF2110_참조(정한상)" xfId="666" xr:uid="{00000000-0005-0000-0000-0000E0010000}"/>
    <cellStyle name="_2001년만_~MF1128_~MF2110_참조(정한상)_관망정비기본계획(1차)" xfId="667" xr:uid="{00000000-0005-0000-0000-0000E1010000}"/>
    <cellStyle name="_2001년만_~MF1128_~MF2110_참조(정한상)_관망정비기본계획(1차)_설계내역서­_운반수정" xfId="668" xr:uid="{00000000-0005-0000-0000-0000E2010000}"/>
    <cellStyle name="_2001년만_~MF1128_~MF2110_참조(정한상)_설계내역서­_운반수정" xfId="669" xr:uid="{00000000-0005-0000-0000-0000E3010000}"/>
    <cellStyle name="_2001년만_~MF1128_~MF373C" xfId="670" xr:uid="{00000000-0005-0000-0000-0000E4010000}"/>
    <cellStyle name="_2001년만_~MF1128_~MF373C_관망정비기본계획(1차)" xfId="671" xr:uid="{00000000-0005-0000-0000-0000E5010000}"/>
    <cellStyle name="_2001년만_~MF1128_~MF373C_관망정비기본계획(1차)_설계내역서­_운반수정" xfId="672" xr:uid="{00000000-0005-0000-0000-0000E6010000}"/>
    <cellStyle name="_2001년만_~MF1128_~MF373C_방식보강설" xfId="673" xr:uid="{00000000-0005-0000-0000-0000E7010000}"/>
    <cellStyle name="_2001년만_~MF1128_~MF373C_방식보강설_방식보강설" xfId="674" xr:uid="{00000000-0005-0000-0000-0000E8010000}"/>
    <cellStyle name="_2001년만_~MF1128_~MF373C_방식보강설_방식보강설_보강설계" xfId="675" xr:uid="{00000000-0005-0000-0000-0000E9010000}"/>
    <cellStyle name="_2001년만_~MF1128_~MF373C_보강설계" xfId="676" xr:uid="{00000000-0005-0000-0000-0000EA010000}"/>
    <cellStyle name="_2001년만_~MF1128_~MF373C_설계내역서­_운반수정" xfId="677" xr:uid="{00000000-0005-0000-0000-0000EB010000}"/>
    <cellStyle name="_2001년만_~MF1128_~MF373C_전기설비유지보수공사" xfId="678" xr:uid="{00000000-0005-0000-0000-0000EC010000}"/>
    <cellStyle name="_2001년만_~MF1128_~MF373C_전기설비유지보수공사_관망정비기본계획(1차)" xfId="679" xr:uid="{00000000-0005-0000-0000-0000ED010000}"/>
    <cellStyle name="_2001년만_~MF1128_~MF373C_전기설비유지보수공사_관망정비기본계획(1차)_설계내역서­_운반수정" xfId="680" xr:uid="{00000000-0005-0000-0000-0000EE010000}"/>
    <cellStyle name="_2001년만_~MF1128_~MF373C_전기설비유지보수공사_설계내역서­_운반수정" xfId="681" xr:uid="{00000000-0005-0000-0000-0000EF010000}"/>
    <cellStyle name="_2001년만_~MF1128_~MF373C_참조(정한상)" xfId="682" xr:uid="{00000000-0005-0000-0000-0000F0010000}"/>
    <cellStyle name="_2001년만_~MF1128_~MF373C_참조(정한상)_관망정비기본계획(1차)" xfId="683" xr:uid="{00000000-0005-0000-0000-0000F1010000}"/>
    <cellStyle name="_2001년만_~MF1128_~MF373C_참조(정한상)_관망정비기본계획(1차)_설계내역서­_운반수정" xfId="684" xr:uid="{00000000-0005-0000-0000-0000F2010000}"/>
    <cellStyle name="_2001년만_~MF1128_~MF373C_참조(정한상)_설계내역서­_운반수정" xfId="685" xr:uid="{00000000-0005-0000-0000-0000F3010000}"/>
    <cellStyle name="_2001년만_~MF1128_2001예산배정액 및 내역2" xfId="686" xr:uid="{00000000-0005-0000-0000-0000F4010000}"/>
    <cellStyle name="_2001년만_~MF1128_2001예산배정액 및 내역2_관망정비기본계획(1차)" xfId="687" xr:uid="{00000000-0005-0000-0000-0000F5010000}"/>
    <cellStyle name="_2001년만_~MF1128_2001예산배정액 및 내역2_관망정비기본계획(1차)_설계내역서­_운반수정" xfId="688" xr:uid="{00000000-0005-0000-0000-0000F6010000}"/>
    <cellStyle name="_2001년만_~MF1128_2001예산배정액 및 내역2_방식보강설" xfId="689" xr:uid="{00000000-0005-0000-0000-0000F7010000}"/>
    <cellStyle name="_2001년만_~MF1128_2001예산배정액 및 내역2_방식보강설_방식보강설" xfId="690" xr:uid="{00000000-0005-0000-0000-0000F8010000}"/>
    <cellStyle name="_2001년만_~MF1128_2001예산배정액 및 내역2_방식보강설_방식보강설_보강설계" xfId="691" xr:uid="{00000000-0005-0000-0000-0000F9010000}"/>
    <cellStyle name="_2001년만_~MF1128_2001예산배정액 및 내역2_보강설계" xfId="692" xr:uid="{00000000-0005-0000-0000-0000FA010000}"/>
    <cellStyle name="_2001년만_~MF1128_2001예산배정액 및 내역2_설계내역서­_운반수정" xfId="693" xr:uid="{00000000-0005-0000-0000-0000FB010000}"/>
    <cellStyle name="_2001년만_~MF1128_2001예산배정액 및 내역2_전기설비유지보수공사" xfId="694" xr:uid="{00000000-0005-0000-0000-0000FC010000}"/>
    <cellStyle name="_2001년만_~MF1128_2001예산배정액 및 내역2_전기설비유지보수공사_관망정비기본계획(1차)" xfId="695" xr:uid="{00000000-0005-0000-0000-0000FD010000}"/>
    <cellStyle name="_2001년만_~MF1128_2001예산배정액 및 내역2_전기설비유지보수공사_관망정비기본계획(1차)_설계내역서­_운반수정" xfId="696" xr:uid="{00000000-0005-0000-0000-0000FE010000}"/>
    <cellStyle name="_2001년만_~MF1128_2001예산배정액 및 내역2_전기설비유지보수공사_설계내역서­_운반수정" xfId="697" xr:uid="{00000000-0005-0000-0000-0000FF010000}"/>
    <cellStyle name="_2001년만_~MF1128_2001예산배정액 및 내역2_참조(정한상)" xfId="698" xr:uid="{00000000-0005-0000-0000-000000020000}"/>
    <cellStyle name="_2001년만_~MF1128_2001예산배정액 및 내역2_참조(정한상)_관망정비기본계획(1차)" xfId="699" xr:uid="{00000000-0005-0000-0000-000001020000}"/>
    <cellStyle name="_2001년만_~MF1128_2001예산배정액 및 내역2_참조(정한상)_관망정비기본계획(1차)_설계내역서­_운반수정" xfId="700" xr:uid="{00000000-0005-0000-0000-000002020000}"/>
    <cellStyle name="_2001년만_~MF1128_2001예산배정액 및 내역2_참조(정한상)_설계내역서­_운반수정" xfId="701" xr:uid="{00000000-0005-0000-0000-000003020000}"/>
    <cellStyle name="_2001년만_~MF1128_관망정비기본계획(1차)" xfId="702" xr:uid="{00000000-0005-0000-0000-000004020000}"/>
    <cellStyle name="_2001년만_~MF1128_관망정비기본계획(1차)_설계내역서­_운반수정" xfId="703" xr:uid="{00000000-0005-0000-0000-000005020000}"/>
    <cellStyle name="_2001년만_~MF1128_방식보강설" xfId="704" xr:uid="{00000000-0005-0000-0000-000006020000}"/>
    <cellStyle name="_2001년만_~MF1128_방식보강설_방식보강설" xfId="705" xr:uid="{00000000-0005-0000-0000-000007020000}"/>
    <cellStyle name="_2001년만_~MF1128_방식보강설_방식보강설_보강설계" xfId="706" xr:uid="{00000000-0005-0000-0000-000008020000}"/>
    <cellStyle name="_2001년만_~MF1128_보강설계" xfId="707" xr:uid="{00000000-0005-0000-0000-000009020000}"/>
    <cellStyle name="_2001년만_~MF1128_설계내역서­_운반수정" xfId="708" xr:uid="{00000000-0005-0000-0000-00000A020000}"/>
    <cellStyle name="_2001년만_~MF1128_전기설비유지보수공사" xfId="709" xr:uid="{00000000-0005-0000-0000-00000B020000}"/>
    <cellStyle name="_2001년만_~MF1128_전기설비유지보수공사_관망정비기본계획(1차)" xfId="710" xr:uid="{00000000-0005-0000-0000-00000C020000}"/>
    <cellStyle name="_2001년만_~MF1128_전기설비유지보수공사_관망정비기본계획(1차)_설계내역서­_운반수정" xfId="711" xr:uid="{00000000-0005-0000-0000-00000D020000}"/>
    <cellStyle name="_2001년만_~MF1128_전기설비유지보수공사_설계내역서­_운반수정" xfId="712" xr:uid="{00000000-0005-0000-0000-00000E020000}"/>
    <cellStyle name="_2001년만_~MF1128_참조(정한상)" xfId="713" xr:uid="{00000000-0005-0000-0000-00000F020000}"/>
    <cellStyle name="_2001년만_~MF1128_참조(정한상)_관망정비기본계획(1차)" xfId="714" xr:uid="{00000000-0005-0000-0000-000010020000}"/>
    <cellStyle name="_2001년만_~MF1128_참조(정한상)_관망정비기본계획(1차)_설계내역서­_운반수정" xfId="715" xr:uid="{00000000-0005-0000-0000-000011020000}"/>
    <cellStyle name="_2001년만_~MF1128_참조(정한상)_설계내역서­_운반수정" xfId="716" xr:uid="{00000000-0005-0000-0000-000012020000}"/>
    <cellStyle name="_2001년만_~MF2110" xfId="717" xr:uid="{00000000-0005-0000-0000-000013020000}"/>
    <cellStyle name="_2001년만_~MF2110_관망정비기본계획(1차)" xfId="718" xr:uid="{00000000-0005-0000-0000-000014020000}"/>
    <cellStyle name="_2001년만_~MF2110_관망정비기본계획(1차)_설계내역서­_운반수정" xfId="719" xr:uid="{00000000-0005-0000-0000-000015020000}"/>
    <cellStyle name="_2001년만_~MF2110_방식보강설" xfId="720" xr:uid="{00000000-0005-0000-0000-000016020000}"/>
    <cellStyle name="_2001년만_~MF2110_방식보강설_방식보강설" xfId="721" xr:uid="{00000000-0005-0000-0000-000017020000}"/>
    <cellStyle name="_2001년만_~MF2110_방식보강설_방식보강설_보강설계" xfId="722" xr:uid="{00000000-0005-0000-0000-000018020000}"/>
    <cellStyle name="_2001년만_~MF2110_보강설계" xfId="723" xr:uid="{00000000-0005-0000-0000-000019020000}"/>
    <cellStyle name="_2001년만_~MF2110_설계내역서­_운반수정" xfId="724" xr:uid="{00000000-0005-0000-0000-00001A020000}"/>
    <cellStyle name="_2001년만_~MF2110_전기설비유지보수공사" xfId="725" xr:uid="{00000000-0005-0000-0000-00001B020000}"/>
    <cellStyle name="_2001년만_~MF2110_전기설비유지보수공사_관망정비기본계획(1차)" xfId="726" xr:uid="{00000000-0005-0000-0000-00001C020000}"/>
    <cellStyle name="_2001년만_~MF2110_전기설비유지보수공사_관망정비기본계획(1차)_설계내역서­_운반수정" xfId="727" xr:uid="{00000000-0005-0000-0000-00001D020000}"/>
    <cellStyle name="_2001년만_~MF2110_전기설비유지보수공사_설계내역서­_운반수정" xfId="728" xr:uid="{00000000-0005-0000-0000-00001E020000}"/>
    <cellStyle name="_2001년만_~MF2110_참조(정한상)" xfId="729" xr:uid="{00000000-0005-0000-0000-00001F020000}"/>
    <cellStyle name="_2001년만_~MF2110_참조(정한상)_관망정비기본계획(1차)" xfId="730" xr:uid="{00000000-0005-0000-0000-000020020000}"/>
    <cellStyle name="_2001년만_~MF2110_참조(정한상)_관망정비기본계획(1차)_설계내역서­_운반수정" xfId="731" xr:uid="{00000000-0005-0000-0000-000021020000}"/>
    <cellStyle name="_2001년만_~MF2110_참조(정한상)_설계내역서­_운반수정" xfId="732" xr:uid="{00000000-0005-0000-0000-000022020000}"/>
    <cellStyle name="_2001년만_~MF373C" xfId="733" xr:uid="{00000000-0005-0000-0000-000023020000}"/>
    <cellStyle name="_2001년만_~MF373C_관망정비기본계획(1차)" xfId="734" xr:uid="{00000000-0005-0000-0000-000024020000}"/>
    <cellStyle name="_2001년만_~MF373C_관망정비기본계획(1차)_설계내역서­_운반수정" xfId="735" xr:uid="{00000000-0005-0000-0000-000025020000}"/>
    <cellStyle name="_2001년만_~MF373C_방식보강설" xfId="736" xr:uid="{00000000-0005-0000-0000-000026020000}"/>
    <cellStyle name="_2001년만_~MF373C_방식보강설_방식보강설" xfId="737" xr:uid="{00000000-0005-0000-0000-000027020000}"/>
    <cellStyle name="_2001년만_~MF373C_방식보강설_방식보강설_보강설계" xfId="738" xr:uid="{00000000-0005-0000-0000-000028020000}"/>
    <cellStyle name="_2001년만_~MF373C_보강설계" xfId="739" xr:uid="{00000000-0005-0000-0000-000029020000}"/>
    <cellStyle name="_2001년만_~MF373C_설계내역서­_운반수정" xfId="740" xr:uid="{00000000-0005-0000-0000-00002A020000}"/>
    <cellStyle name="_2001년만_~MF373C_전기설비유지보수공사" xfId="741" xr:uid="{00000000-0005-0000-0000-00002B020000}"/>
    <cellStyle name="_2001년만_~MF373C_전기설비유지보수공사_관망정비기본계획(1차)" xfId="742" xr:uid="{00000000-0005-0000-0000-00002C020000}"/>
    <cellStyle name="_2001년만_~MF373C_전기설비유지보수공사_관망정비기본계획(1차)_설계내역서­_운반수정" xfId="743" xr:uid="{00000000-0005-0000-0000-00002D020000}"/>
    <cellStyle name="_2001년만_~MF373C_전기설비유지보수공사_설계내역서­_운반수정" xfId="744" xr:uid="{00000000-0005-0000-0000-00002E020000}"/>
    <cellStyle name="_2001년만_~MF373C_참조(정한상)" xfId="745" xr:uid="{00000000-0005-0000-0000-00002F020000}"/>
    <cellStyle name="_2001년만_~MF373C_참조(정한상)_관망정비기본계획(1차)" xfId="746" xr:uid="{00000000-0005-0000-0000-000030020000}"/>
    <cellStyle name="_2001년만_~MF373C_참조(정한상)_관망정비기본계획(1차)_설계내역서­_운반수정" xfId="747" xr:uid="{00000000-0005-0000-0000-000031020000}"/>
    <cellStyle name="_2001년만_~MF373C_참조(정한상)_설계내역서­_운반수정" xfId="748" xr:uid="{00000000-0005-0000-0000-000032020000}"/>
    <cellStyle name="_2001년만_2001예산배정액 및 내역2" xfId="749" xr:uid="{00000000-0005-0000-0000-000033020000}"/>
    <cellStyle name="_2001년만_2001예산배정액 및 내역2_관망정비기본계획(1차)" xfId="750" xr:uid="{00000000-0005-0000-0000-000034020000}"/>
    <cellStyle name="_2001년만_2001예산배정액 및 내역2_관망정비기본계획(1차)_설계내역서­_운반수정" xfId="751" xr:uid="{00000000-0005-0000-0000-000035020000}"/>
    <cellStyle name="_2001년만_2001예산배정액 및 내역2_방식보강설" xfId="752" xr:uid="{00000000-0005-0000-0000-000036020000}"/>
    <cellStyle name="_2001년만_2001예산배정액 및 내역2_방식보강설_방식보강설" xfId="753" xr:uid="{00000000-0005-0000-0000-000037020000}"/>
    <cellStyle name="_2001년만_2001예산배정액 및 내역2_방식보강설_방식보강설_보강설계" xfId="754" xr:uid="{00000000-0005-0000-0000-000038020000}"/>
    <cellStyle name="_2001년만_2001예산배정액 및 내역2_보강설계" xfId="755" xr:uid="{00000000-0005-0000-0000-000039020000}"/>
    <cellStyle name="_2001년만_2001예산배정액 및 내역2_설계내역서­_운반수정" xfId="756" xr:uid="{00000000-0005-0000-0000-00003A020000}"/>
    <cellStyle name="_2001년만_2001예산배정액 및 내역2_전기설비유지보수공사" xfId="757" xr:uid="{00000000-0005-0000-0000-00003B020000}"/>
    <cellStyle name="_2001년만_2001예산배정액 및 내역2_전기설비유지보수공사_관망정비기본계획(1차)" xfId="758" xr:uid="{00000000-0005-0000-0000-00003C020000}"/>
    <cellStyle name="_2001년만_2001예산배정액 및 내역2_전기설비유지보수공사_관망정비기본계획(1차)_설계내역서­_운반수정" xfId="759" xr:uid="{00000000-0005-0000-0000-00003D020000}"/>
    <cellStyle name="_2001년만_2001예산배정액 및 내역2_전기설비유지보수공사_설계내역서­_운반수정" xfId="760" xr:uid="{00000000-0005-0000-0000-00003E020000}"/>
    <cellStyle name="_2001년만_2001예산배정액 및 내역2_참조(정한상)" xfId="761" xr:uid="{00000000-0005-0000-0000-00003F020000}"/>
    <cellStyle name="_2001년만_2001예산배정액 및 내역2_참조(정한상)_관망정비기본계획(1차)" xfId="762" xr:uid="{00000000-0005-0000-0000-000040020000}"/>
    <cellStyle name="_2001년만_2001예산배정액 및 내역2_참조(정한상)_관망정비기본계획(1차)_설계내역서­_운반수정" xfId="763" xr:uid="{00000000-0005-0000-0000-000041020000}"/>
    <cellStyle name="_2001년만_2001예산배정액 및 내역2_참조(정한상)_설계내역서­_운반수정" xfId="764" xr:uid="{00000000-0005-0000-0000-000042020000}"/>
    <cellStyle name="_2001년만_관망정비기본계획(1차)" xfId="765" xr:uid="{00000000-0005-0000-0000-000043020000}"/>
    <cellStyle name="_2001년만_관망정비기본계획(1차)_설계내역서­_운반수정" xfId="766" xr:uid="{00000000-0005-0000-0000-000044020000}"/>
    <cellStyle name="_2001년만_방식보강설" xfId="767" xr:uid="{00000000-0005-0000-0000-000045020000}"/>
    <cellStyle name="_2001년만_방식보강설_방식보강설" xfId="768" xr:uid="{00000000-0005-0000-0000-000046020000}"/>
    <cellStyle name="_2001년만_방식보강설_방식보강설_보강설계" xfId="769" xr:uid="{00000000-0005-0000-0000-000047020000}"/>
    <cellStyle name="_2001년만_보강설계" xfId="770" xr:uid="{00000000-0005-0000-0000-000048020000}"/>
    <cellStyle name="_2001년만_설계내역서­_운반수정" xfId="771" xr:uid="{00000000-0005-0000-0000-000049020000}"/>
    <cellStyle name="_2001년만_전기설비유지보수공사" xfId="772" xr:uid="{00000000-0005-0000-0000-00004A020000}"/>
    <cellStyle name="_2001년만_전기설비유지보수공사_관망정비기본계획(1차)" xfId="773" xr:uid="{00000000-0005-0000-0000-00004B020000}"/>
    <cellStyle name="_2001년만_전기설비유지보수공사_관망정비기본계획(1차)_설계내역서­_운반수정" xfId="774" xr:uid="{00000000-0005-0000-0000-00004C020000}"/>
    <cellStyle name="_2001년만_전기설비유지보수공사_설계내역서­_운반수정" xfId="775" xr:uid="{00000000-0005-0000-0000-00004D020000}"/>
    <cellStyle name="_2001년만_참조(정한상)" xfId="776" xr:uid="{00000000-0005-0000-0000-00004E020000}"/>
    <cellStyle name="_2001년만_참조(정한상)_관망정비기본계획(1차)" xfId="777" xr:uid="{00000000-0005-0000-0000-00004F020000}"/>
    <cellStyle name="_2001년만_참조(정한상)_관망정비기본계획(1차)_설계내역서­_운반수정" xfId="778" xr:uid="{00000000-0005-0000-0000-000050020000}"/>
    <cellStyle name="_2001년만_참조(정한상)_설계내역서­_운반수정" xfId="779" xr:uid="{00000000-0005-0000-0000-000051020000}"/>
    <cellStyle name="_2001예산배정액 및 내역" xfId="780" xr:uid="{00000000-0005-0000-0000-000052020000}"/>
    <cellStyle name="_2001예산배정액 및 내역_관망정비기본계획(1차)" xfId="781" xr:uid="{00000000-0005-0000-0000-000053020000}"/>
    <cellStyle name="_2001예산배정액 및 내역_관망정비기본계획(1차)_설계내역서­_운반수정" xfId="782" xr:uid="{00000000-0005-0000-0000-000054020000}"/>
    <cellStyle name="_2001예산배정액 및 내역_방식보강설" xfId="783" xr:uid="{00000000-0005-0000-0000-000055020000}"/>
    <cellStyle name="_2001예산배정액 및 내역_방식보강설_방식보강설" xfId="784" xr:uid="{00000000-0005-0000-0000-000056020000}"/>
    <cellStyle name="_2001예산배정액 및 내역_방식보강설_방식보강설_보강설계" xfId="785" xr:uid="{00000000-0005-0000-0000-000057020000}"/>
    <cellStyle name="_2001예산배정액 및 내역_보강설계" xfId="786" xr:uid="{00000000-0005-0000-0000-000058020000}"/>
    <cellStyle name="_2001예산배정액 및 내역_설계내역서­_운반수정" xfId="787" xr:uid="{00000000-0005-0000-0000-000059020000}"/>
    <cellStyle name="_2001예산배정액 및 내역_전기설비유지보수공사" xfId="788" xr:uid="{00000000-0005-0000-0000-00005A020000}"/>
    <cellStyle name="_2001예산배정액 및 내역_전기설비유지보수공사_관망정비기본계획(1차)" xfId="789" xr:uid="{00000000-0005-0000-0000-00005B020000}"/>
    <cellStyle name="_2001예산배정액 및 내역_전기설비유지보수공사_관망정비기본계획(1차)_설계내역서­_운반수정" xfId="790" xr:uid="{00000000-0005-0000-0000-00005C020000}"/>
    <cellStyle name="_2001예산배정액 및 내역_전기설비유지보수공사_설계내역서­_운반수정" xfId="791" xr:uid="{00000000-0005-0000-0000-00005D020000}"/>
    <cellStyle name="_2001예산배정액 및 내역_참조(정한상)" xfId="792" xr:uid="{00000000-0005-0000-0000-00005E020000}"/>
    <cellStyle name="_2001예산배정액 및 내역_참조(정한상)_관망정비기본계획(1차)" xfId="793" xr:uid="{00000000-0005-0000-0000-00005F020000}"/>
    <cellStyle name="_2001예산배정액 및 내역_참조(정한상)_관망정비기본계획(1차)_설계내역서­_운반수정" xfId="794" xr:uid="{00000000-0005-0000-0000-000060020000}"/>
    <cellStyle name="_2001예산배정액 및 내역_참조(정한상)_설계내역서­_운반수정" xfId="795" xr:uid="{00000000-0005-0000-0000-000061020000}"/>
    <cellStyle name="_2001예산배정액 및 내역2" xfId="796" xr:uid="{00000000-0005-0000-0000-000062020000}"/>
    <cellStyle name="_2001예산배정액 및 내역2_관망정비기본계획(1차)" xfId="797" xr:uid="{00000000-0005-0000-0000-000063020000}"/>
    <cellStyle name="_2001예산배정액 및 내역2_관망정비기본계획(1차)_설계내역서­_운반수정" xfId="798" xr:uid="{00000000-0005-0000-0000-000064020000}"/>
    <cellStyle name="_2001예산배정액 및 내역2_방식보강설" xfId="799" xr:uid="{00000000-0005-0000-0000-000065020000}"/>
    <cellStyle name="_2001예산배정액 및 내역2_방식보강설_방식보강설" xfId="800" xr:uid="{00000000-0005-0000-0000-000066020000}"/>
    <cellStyle name="_2001예산배정액 및 내역2_방식보강설_방식보강설_보강설계" xfId="801" xr:uid="{00000000-0005-0000-0000-000067020000}"/>
    <cellStyle name="_2001예산배정액 및 내역2_보강설계" xfId="802" xr:uid="{00000000-0005-0000-0000-000068020000}"/>
    <cellStyle name="_2001예산배정액 및 내역2_설계내역서­_운반수정" xfId="803" xr:uid="{00000000-0005-0000-0000-000069020000}"/>
    <cellStyle name="_2001예산배정액 및 내역2_전기설비유지보수공사" xfId="804" xr:uid="{00000000-0005-0000-0000-00006A020000}"/>
    <cellStyle name="_2001예산배정액 및 내역2_전기설비유지보수공사_관망정비기본계획(1차)" xfId="805" xr:uid="{00000000-0005-0000-0000-00006B020000}"/>
    <cellStyle name="_2001예산배정액 및 내역2_전기설비유지보수공사_관망정비기본계획(1차)_설계내역서­_운반수정" xfId="806" xr:uid="{00000000-0005-0000-0000-00006C020000}"/>
    <cellStyle name="_2001예산배정액 및 내역2_전기설비유지보수공사_설계내역서­_운반수정" xfId="807" xr:uid="{00000000-0005-0000-0000-00006D020000}"/>
    <cellStyle name="_2001예산배정액 및 내역2_참조(정한상)" xfId="808" xr:uid="{00000000-0005-0000-0000-00006E020000}"/>
    <cellStyle name="_2001예산배정액 및 내역2_참조(정한상)_관망정비기본계획(1차)" xfId="809" xr:uid="{00000000-0005-0000-0000-00006F020000}"/>
    <cellStyle name="_2001예산배정액 및 내역2_참조(정한상)_관망정비기본계획(1차)_설계내역서­_운반수정" xfId="810" xr:uid="{00000000-0005-0000-0000-000070020000}"/>
    <cellStyle name="_2001예산배정액 및 내역2_참조(정한상)_설계내역서­_운반수정" xfId="811" xr:uid="{00000000-0005-0000-0000-000071020000}"/>
    <cellStyle name="_2002도로상 밸브실 증고공사" xfId="812" xr:uid="{00000000-0005-0000-0000-000072020000}"/>
    <cellStyle name="_2002도로상 밸브실 증고공사_1.2밸브교체설계서" xfId="813" xr:uid="{00000000-0005-0000-0000-000073020000}"/>
    <cellStyle name="_2002도로상 밸브실 증고공사_1.2밸브교체설계서(최종)" xfId="814" xr:uid="{00000000-0005-0000-0000-000074020000}"/>
    <cellStyle name="_2002도로상 밸브실 증고공사_1.2밸브교체설계서(최종)_1취보일러철거2" xfId="815" xr:uid="{00000000-0005-0000-0000-000075020000}"/>
    <cellStyle name="_2002도로상 밸브실 증고공사_1.2밸브교체설계서(최종)_1취보일러철거2_보수보강설계도서" xfId="816" xr:uid="{00000000-0005-0000-0000-000076020000}"/>
    <cellStyle name="_2002도로상 밸브실 증고공사_1.2밸브교체설계서(최종)_1취보일러철거2_철개사다리(발주)" xfId="817" xr:uid="{00000000-0005-0000-0000-000077020000}"/>
    <cellStyle name="_2002도로상 밸브실 증고공사_1.2밸브교체설계서(최종)_HIServlet?SLET=AttView&amp;APP=1&amp;ID=0007smsio&amp;SEQ=0&amp;K=00GWF1IAR1&amp;FILENAME=설계서(20040310)" xfId="818" xr:uid="{00000000-0005-0000-0000-000078020000}"/>
    <cellStyle name="_2002도로상 밸브실 증고공사_1.2밸브교체설계서(최종)_HIServlet?SLET=AttView&amp;APP=1&amp;ID=0007smsio&amp;SEQ=0&amp;K=00GWF1IAR1&amp;FILENAME=설계서(20040310)_보수보강설계도서" xfId="819" xr:uid="{00000000-0005-0000-0000-000079020000}"/>
    <cellStyle name="_2002도로상 밸브실 증고공사_1.2밸브교체설계서(최종)_HIServlet?SLET=AttView&amp;APP=1&amp;ID=0007smsio&amp;SEQ=0&amp;K=00GWF1IAR1&amp;FILENAME=설계서(20040310)_철개사다리(발주)" xfId="820" xr:uid="{00000000-0005-0000-0000-00007A020000}"/>
    <cellStyle name="_2002도로상 밸브실 증고공사_1.2밸브교체설계서(최종)_공사변경" xfId="821" xr:uid="{00000000-0005-0000-0000-00007B020000}"/>
    <cellStyle name="_2002도로상 밸브실 증고공사_1.2밸브교체설계서(최종)_공사변경_보수보강설계도서" xfId="822" xr:uid="{00000000-0005-0000-0000-00007C020000}"/>
    <cellStyle name="_2002도로상 밸브실 증고공사_1.2밸브교체설계서(최종)_공사변경_철개사다리(발주)" xfId="823" xr:uid="{00000000-0005-0000-0000-00007D020000}"/>
    <cellStyle name="_2002도로상 밸브실 증고공사_1.2밸브교체설계서(최종)_설계서" xfId="824" xr:uid="{00000000-0005-0000-0000-00007E020000}"/>
    <cellStyle name="_2002도로상 밸브실 증고공사_1.2밸브교체설계서(최종)_설계서_보수보강설계도서" xfId="825" xr:uid="{00000000-0005-0000-0000-00007F020000}"/>
    <cellStyle name="_2002도로상 밸브실 증고공사_1.2밸브교체설계서(최종)_설계서_철개사다리(발주)" xfId="826" xr:uid="{00000000-0005-0000-0000-000080020000}"/>
    <cellStyle name="_2002도로상 밸브실 증고공사_1.2밸브교체설계서(최종)_설계서5" xfId="827" xr:uid="{00000000-0005-0000-0000-000081020000}"/>
    <cellStyle name="_2002도로상 밸브실 증고공사_1.2밸브교체설계서(최종)_설계서5_보수보강설계도서" xfId="828" xr:uid="{00000000-0005-0000-0000-000082020000}"/>
    <cellStyle name="_2002도로상 밸브실 증고공사_1.2밸브교체설계서(최종)_설계서5_철개사다리(발주)" xfId="829" xr:uid="{00000000-0005-0000-0000-000083020000}"/>
    <cellStyle name="_2002도로상 밸브실 증고공사_1.2밸브교체설계서(최종)_철개사다리" xfId="830" xr:uid="{00000000-0005-0000-0000-000084020000}"/>
    <cellStyle name="_2002도로상 밸브실 증고공사_1.2밸브교체설계서(최종)_철개사다리_보수보강설계도서" xfId="831" xr:uid="{00000000-0005-0000-0000-000085020000}"/>
    <cellStyle name="_2002도로상 밸브실 증고공사_1.2밸브교체설계서(최종)_철개사다리_철개사다리(발주)" xfId="832" xr:uid="{00000000-0005-0000-0000-000086020000}"/>
    <cellStyle name="_2002도로상 밸브실 증고공사_1.2밸브교체설계서_1취보일러철거2" xfId="833" xr:uid="{00000000-0005-0000-0000-000087020000}"/>
    <cellStyle name="_2002도로상 밸브실 증고공사_1.2밸브교체설계서_1취보일러철거2_보수보강설계도서" xfId="834" xr:uid="{00000000-0005-0000-0000-000088020000}"/>
    <cellStyle name="_2002도로상 밸브실 증고공사_1.2밸브교체설계서_1취보일러철거2_철개사다리(발주)" xfId="835" xr:uid="{00000000-0005-0000-0000-000089020000}"/>
    <cellStyle name="_2002도로상 밸브실 증고공사_1.2밸브교체설계서_HIServlet?SLET=AttView&amp;APP=1&amp;ID=0007smsio&amp;SEQ=0&amp;K=00GWF1IAR1&amp;FILENAME=설계서(20040310)" xfId="836" xr:uid="{00000000-0005-0000-0000-00008A020000}"/>
    <cellStyle name="_2002도로상 밸브실 증고공사_1.2밸브교체설계서_HIServlet?SLET=AttView&amp;APP=1&amp;ID=0007smsio&amp;SEQ=0&amp;K=00GWF1IAR1&amp;FILENAME=설계서(20040310)_보수보강설계도서" xfId="837" xr:uid="{00000000-0005-0000-0000-00008B020000}"/>
    <cellStyle name="_2002도로상 밸브실 증고공사_1.2밸브교체설계서_HIServlet?SLET=AttView&amp;APP=1&amp;ID=0007smsio&amp;SEQ=0&amp;K=00GWF1IAR1&amp;FILENAME=설계서(20040310)_철개사다리(발주)" xfId="838" xr:uid="{00000000-0005-0000-0000-00008C020000}"/>
    <cellStyle name="_2002도로상 밸브실 증고공사_1.2밸브교체설계서_공사변경" xfId="839" xr:uid="{00000000-0005-0000-0000-00008D020000}"/>
    <cellStyle name="_2002도로상 밸브실 증고공사_1.2밸브교체설계서_공사변경_보수보강설계도서" xfId="840" xr:uid="{00000000-0005-0000-0000-00008E020000}"/>
    <cellStyle name="_2002도로상 밸브실 증고공사_1.2밸브교체설계서_공사변경_철개사다리(발주)" xfId="841" xr:uid="{00000000-0005-0000-0000-00008F020000}"/>
    <cellStyle name="_2002도로상 밸브실 증고공사_1.2밸브교체설계서_설계서" xfId="842" xr:uid="{00000000-0005-0000-0000-000090020000}"/>
    <cellStyle name="_2002도로상 밸브실 증고공사_1.2밸브교체설계서_설계서_보수보강설계도서" xfId="843" xr:uid="{00000000-0005-0000-0000-000091020000}"/>
    <cellStyle name="_2002도로상 밸브실 증고공사_1.2밸브교체설계서_설계서_철개사다리(발주)" xfId="844" xr:uid="{00000000-0005-0000-0000-000092020000}"/>
    <cellStyle name="_2002도로상 밸브실 증고공사_1.2밸브교체설계서_설계서5" xfId="845" xr:uid="{00000000-0005-0000-0000-000093020000}"/>
    <cellStyle name="_2002도로상 밸브실 증고공사_1.2밸브교체설계서_설계서5_보수보강설계도서" xfId="846" xr:uid="{00000000-0005-0000-0000-000094020000}"/>
    <cellStyle name="_2002도로상 밸브실 증고공사_1.2밸브교체설계서_설계서5_철개사다리(발주)" xfId="847" xr:uid="{00000000-0005-0000-0000-000095020000}"/>
    <cellStyle name="_2002도로상 밸브실 증고공사_1.2밸브교체설계서_철개사다리" xfId="848" xr:uid="{00000000-0005-0000-0000-000096020000}"/>
    <cellStyle name="_2002도로상 밸브실 증고공사_1.2밸브교체설계서_철개사다리_보수보강설계도서" xfId="849" xr:uid="{00000000-0005-0000-0000-000097020000}"/>
    <cellStyle name="_2002도로상 밸브실 증고공사_1.2밸브교체설계서_철개사다리_철개사다리(발주)" xfId="850" xr:uid="{00000000-0005-0000-0000-000098020000}"/>
    <cellStyle name="_2002도로상 밸브실 증고공사_1.2밸브교체설계서1" xfId="851" xr:uid="{00000000-0005-0000-0000-000099020000}"/>
    <cellStyle name="_2002도로상 밸브실 증고공사_1.2밸브교체설계서1_1취보일러철거2" xfId="852" xr:uid="{00000000-0005-0000-0000-00009A020000}"/>
    <cellStyle name="_2002도로상 밸브실 증고공사_1.2밸브교체설계서1_1취보일러철거2_보수보강설계도서" xfId="853" xr:uid="{00000000-0005-0000-0000-00009B020000}"/>
    <cellStyle name="_2002도로상 밸브실 증고공사_1.2밸브교체설계서1_1취보일러철거2_철개사다리(발주)" xfId="854" xr:uid="{00000000-0005-0000-0000-00009C020000}"/>
    <cellStyle name="_2002도로상 밸브실 증고공사_1.2밸브교체설계서1_HIServlet?SLET=AttView&amp;APP=1&amp;ID=0007smsio&amp;SEQ=0&amp;K=00GWF1IAR1&amp;FILENAME=설계서(20040310)" xfId="855" xr:uid="{00000000-0005-0000-0000-00009D020000}"/>
    <cellStyle name="_2002도로상 밸브실 증고공사_1.2밸브교체설계서1_HIServlet?SLET=AttView&amp;APP=1&amp;ID=0007smsio&amp;SEQ=0&amp;K=00GWF1IAR1&amp;FILENAME=설계서(20040310)_보수보강설계도서" xfId="856" xr:uid="{00000000-0005-0000-0000-00009E020000}"/>
    <cellStyle name="_2002도로상 밸브실 증고공사_1.2밸브교체설계서1_HIServlet?SLET=AttView&amp;APP=1&amp;ID=0007smsio&amp;SEQ=0&amp;K=00GWF1IAR1&amp;FILENAME=설계서(20040310)_철개사다리(발주)" xfId="857" xr:uid="{00000000-0005-0000-0000-00009F020000}"/>
    <cellStyle name="_2002도로상 밸브실 증고공사_1.2밸브교체설계서1_공사변경" xfId="858" xr:uid="{00000000-0005-0000-0000-0000A0020000}"/>
    <cellStyle name="_2002도로상 밸브실 증고공사_1.2밸브교체설계서1_공사변경_보수보강설계도서" xfId="859" xr:uid="{00000000-0005-0000-0000-0000A1020000}"/>
    <cellStyle name="_2002도로상 밸브실 증고공사_1.2밸브교체설계서1_공사변경_철개사다리(발주)" xfId="860" xr:uid="{00000000-0005-0000-0000-0000A2020000}"/>
    <cellStyle name="_2002도로상 밸브실 증고공사_1.2밸브교체설계서1_설계서" xfId="861" xr:uid="{00000000-0005-0000-0000-0000A3020000}"/>
    <cellStyle name="_2002도로상 밸브실 증고공사_1.2밸브교체설계서1_설계서_보수보강설계도서" xfId="862" xr:uid="{00000000-0005-0000-0000-0000A4020000}"/>
    <cellStyle name="_2002도로상 밸브실 증고공사_1.2밸브교체설계서1_설계서_철개사다리(발주)" xfId="863" xr:uid="{00000000-0005-0000-0000-0000A5020000}"/>
    <cellStyle name="_2002도로상 밸브실 증고공사_1.2밸브교체설계서1_설계서5" xfId="864" xr:uid="{00000000-0005-0000-0000-0000A6020000}"/>
    <cellStyle name="_2002도로상 밸브실 증고공사_1.2밸브교체설계서1_설계서5_보수보강설계도서" xfId="865" xr:uid="{00000000-0005-0000-0000-0000A7020000}"/>
    <cellStyle name="_2002도로상 밸브실 증고공사_1.2밸브교체설계서1_설계서5_철개사다리(발주)" xfId="866" xr:uid="{00000000-0005-0000-0000-0000A8020000}"/>
    <cellStyle name="_2002도로상 밸브실 증고공사_1.2밸브교체설계서1_철개사다리" xfId="867" xr:uid="{00000000-0005-0000-0000-0000A9020000}"/>
    <cellStyle name="_2002도로상 밸브실 증고공사_1.2밸브교체설계서1_철개사다리_보수보강설계도서" xfId="868" xr:uid="{00000000-0005-0000-0000-0000AA020000}"/>
    <cellStyle name="_2002도로상 밸브실 증고공사_1.2밸브교체설계서1_철개사다리_철개사다리(발주)" xfId="869" xr:uid="{00000000-0005-0000-0000-0000AB020000}"/>
    <cellStyle name="_2002도로상 밸브실 증고공사_1.2제수밸브교체설계서" xfId="870" xr:uid="{00000000-0005-0000-0000-0000AC020000}"/>
    <cellStyle name="_2002도로상 밸브실 증고공사_1.2제수밸브교체설계서(과장님수정)" xfId="871" xr:uid="{00000000-0005-0000-0000-0000AD020000}"/>
    <cellStyle name="_2002도로상 밸브실 증고공사_1.2제수밸브교체설계서(과장님수정)_1취보일러철거2" xfId="872" xr:uid="{00000000-0005-0000-0000-0000AE020000}"/>
    <cellStyle name="_2002도로상 밸브실 증고공사_1.2제수밸브교체설계서(과장님수정)_1취보일러철거2_보수보강설계도서" xfId="873" xr:uid="{00000000-0005-0000-0000-0000AF020000}"/>
    <cellStyle name="_2002도로상 밸브실 증고공사_1.2제수밸브교체설계서(과장님수정)_1취보일러철거2_철개사다리(발주)" xfId="874" xr:uid="{00000000-0005-0000-0000-0000B0020000}"/>
    <cellStyle name="_2002도로상 밸브실 증고공사_1.2제수밸브교체설계서(과장님수정)_HIServlet?SLET=AttView&amp;APP=1&amp;ID=0007smsio&amp;SEQ=0&amp;K=00GWF1IAR1&amp;FILENAME=설계서(20040310)" xfId="875" xr:uid="{00000000-0005-0000-0000-0000B1020000}"/>
    <cellStyle name="_2002도로상 밸브실 증고공사_1.2제수밸브교체설계서(과장님수정)_HIServlet?SLET=AttView&amp;APP=1&amp;ID=0007smsio&amp;SEQ=0&amp;K=00GWF1IAR1&amp;FILENAME=설계서(20040310)_보수보강설계도서" xfId="876" xr:uid="{00000000-0005-0000-0000-0000B2020000}"/>
    <cellStyle name="_2002도로상 밸브실 증고공사_1.2제수밸브교체설계서(과장님수정)_HIServlet?SLET=AttView&amp;APP=1&amp;ID=0007smsio&amp;SEQ=0&amp;K=00GWF1IAR1&amp;FILENAME=설계서(20040310)_철개사다리(발주)" xfId="877" xr:uid="{00000000-0005-0000-0000-0000B3020000}"/>
    <cellStyle name="_2002도로상 밸브실 증고공사_1.2제수밸브교체설계서(과장님수정)_공사변경" xfId="878" xr:uid="{00000000-0005-0000-0000-0000B4020000}"/>
    <cellStyle name="_2002도로상 밸브실 증고공사_1.2제수밸브교체설계서(과장님수정)_공사변경_보수보강설계도서" xfId="879" xr:uid="{00000000-0005-0000-0000-0000B5020000}"/>
    <cellStyle name="_2002도로상 밸브실 증고공사_1.2제수밸브교체설계서(과장님수정)_공사변경_철개사다리(발주)" xfId="880" xr:uid="{00000000-0005-0000-0000-0000B6020000}"/>
    <cellStyle name="_2002도로상 밸브실 증고공사_1.2제수밸브교체설계서(과장님수정)_설계서" xfId="881" xr:uid="{00000000-0005-0000-0000-0000B7020000}"/>
    <cellStyle name="_2002도로상 밸브실 증고공사_1.2제수밸브교체설계서(과장님수정)_설계서_보수보강설계도서" xfId="882" xr:uid="{00000000-0005-0000-0000-0000B8020000}"/>
    <cellStyle name="_2002도로상 밸브실 증고공사_1.2제수밸브교체설계서(과장님수정)_설계서_철개사다리(발주)" xfId="883" xr:uid="{00000000-0005-0000-0000-0000B9020000}"/>
    <cellStyle name="_2002도로상 밸브실 증고공사_1.2제수밸브교체설계서(과장님수정)_설계서5" xfId="884" xr:uid="{00000000-0005-0000-0000-0000BA020000}"/>
    <cellStyle name="_2002도로상 밸브실 증고공사_1.2제수밸브교체설계서(과장님수정)_설계서5_보수보강설계도서" xfId="885" xr:uid="{00000000-0005-0000-0000-0000BB020000}"/>
    <cellStyle name="_2002도로상 밸브실 증고공사_1.2제수밸브교체설계서(과장님수정)_설계서5_철개사다리(발주)" xfId="886" xr:uid="{00000000-0005-0000-0000-0000BC020000}"/>
    <cellStyle name="_2002도로상 밸브실 증고공사_1.2제수밸브교체설계서(과장님수정)_철개사다리" xfId="887" xr:uid="{00000000-0005-0000-0000-0000BD020000}"/>
    <cellStyle name="_2002도로상 밸브실 증고공사_1.2제수밸브교체설계서(과장님수정)_철개사다리_보수보강설계도서" xfId="888" xr:uid="{00000000-0005-0000-0000-0000BE020000}"/>
    <cellStyle name="_2002도로상 밸브실 증고공사_1.2제수밸브교체설계서(과장님수정)_철개사다리_철개사다리(발주)" xfId="889" xr:uid="{00000000-0005-0000-0000-0000BF020000}"/>
    <cellStyle name="_2002도로상 밸브실 증고공사_1.2제수밸브교체설계서_1취보일러철거2" xfId="890" xr:uid="{00000000-0005-0000-0000-0000C0020000}"/>
    <cellStyle name="_2002도로상 밸브실 증고공사_1.2제수밸브교체설계서_1취보일러철거2_보수보강설계도서" xfId="891" xr:uid="{00000000-0005-0000-0000-0000C1020000}"/>
    <cellStyle name="_2002도로상 밸브실 증고공사_1.2제수밸브교체설계서_1취보일러철거2_철개사다리(발주)" xfId="892" xr:uid="{00000000-0005-0000-0000-0000C2020000}"/>
    <cellStyle name="_2002도로상 밸브실 증고공사_1.2제수밸브교체설계서_HIServlet?SLET=AttView&amp;APP=1&amp;ID=0007smsio&amp;SEQ=0&amp;K=00GWF1IAR1&amp;FILENAME=설계서(20040310)" xfId="893" xr:uid="{00000000-0005-0000-0000-0000C3020000}"/>
    <cellStyle name="_2002도로상 밸브실 증고공사_1.2제수밸브교체설계서_HIServlet?SLET=AttView&amp;APP=1&amp;ID=0007smsio&amp;SEQ=0&amp;K=00GWF1IAR1&amp;FILENAME=설계서(20040310)_보수보강설계도서" xfId="894" xr:uid="{00000000-0005-0000-0000-0000C4020000}"/>
    <cellStyle name="_2002도로상 밸브실 증고공사_1.2제수밸브교체설계서_HIServlet?SLET=AttView&amp;APP=1&amp;ID=0007smsio&amp;SEQ=0&amp;K=00GWF1IAR1&amp;FILENAME=설계서(20040310)_철개사다리(발주)" xfId="895" xr:uid="{00000000-0005-0000-0000-0000C5020000}"/>
    <cellStyle name="_2002도로상 밸브실 증고공사_1.2제수밸브교체설계서_공사변경" xfId="896" xr:uid="{00000000-0005-0000-0000-0000C6020000}"/>
    <cellStyle name="_2002도로상 밸브실 증고공사_1.2제수밸브교체설계서_공사변경_보수보강설계도서" xfId="897" xr:uid="{00000000-0005-0000-0000-0000C7020000}"/>
    <cellStyle name="_2002도로상 밸브실 증고공사_1.2제수밸브교체설계서_공사변경_철개사다리(발주)" xfId="898" xr:uid="{00000000-0005-0000-0000-0000C8020000}"/>
    <cellStyle name="_2002도로상 밸브실 증고공사_1.2제수밸브교체설계서_설계서" xfId="899" xr:uid="{00000000-0005-0000-0000-0000C9020000}"/>
    <cellStyle name="_2002도로상 밸브실 증고공사_1.2제수밸브교체설계서_설계서_보수보강설계도서" xfId="900" xr:uid="{00000000-0005-0000-0000-0000CA020000}"/>
    <cellStyle name="_2002도로상 밸브실 증고공사_1.2제수밸브교체설계서_설계서_철개사다리(발주)" xfId="901" xr:uid="{00000000-0005-0000-0000-0000CB020000}"/>
    <cellStyle name="_2002도로상 밸브실 증고공사_1.2제수밸브교체설계서_설계서5" xfId="902" xr:uid="{00000000-0005-0000-0000-0000CC020000}"/>
    <cellStyle name="_2002도로상 밸브실 증고공사_1.2제수밸브교체설계서_설계서5_보수보강설계도서" xfId="903" xr:uid="{00000000-0005-0000-0000-0000CD020000}"/>
    <cellStyle name="_2002도로상 밸브실 증고공사_1.2제수밸브교체설계서_설계서5_철개사다리(발주)" xfId="904" xr:uid="{00000000-0005-0000-0000-0000CE020000}"/>
    <cellStyle name="_2002도로상 밸브실 증고공사_1.2제수밸브교체설계서_철개사다리" xfId="905" xr:uid="{00000000-0005-0000-0000-0000CF020000}"/>
    <cellStyle name="_2002도로상 밸브실 증고공사_1.2제수밸브교체설계서_철개사다리_보수보강설계도서" xfId="906" xr:uid="{00000000-0005-0000-0000-0000D0020000}"/>
    <cellStyle name="_2002도로상 밸브실 증고공사_1.2제수밸브교체설계서_철개사다리_철개사다리(발주)" xfId="907" xr:uid="{00000000-0005-0000-0000-0000D1020000}"/>
    <cellStyle name="_2002도로상 밸브실 증고공사_2003년 사업장 배수로 보수 및 휀스교체공사설계서" xfId="908" xr:uid="{00000000-0005-0000-0000-0000D2020000}"/>
    <cellStyle name="_2002도로상 밸브실 증고공사_2003년 사업장 배수로 보수 및 휀스교체공사설계서_2단계제수밸브교체" xfId="909" xr:uid="{00000000-0005-0000-0000-0000D3020000}"/>
    <cellStyle name="_2002도로상 밸브실 증고공사_2003년 사업장 배수로 보수 및 휀스교체공사설계서_2단계제수밸브교체_2단계제수밸브교체" xfId="910" xr:uid="{00000000-0005-0000-0000-0000D4020000}"/>
    <cellStyle name="_2002도로상 밸브실 증고공사_2003년 사업장 배수로 보수 및 휀스교체공사설계서_2단계제수밸브교체_2단계제수밸브교체(실적공사비 변경설계서)" xfId="911" xr:uid="{00000000-0005-0000-0000-0000D5020000}"/>
    <cellStyle name="_2002도로상 밸브실 증고공사_2003년 사업장 배수로 보수 및 휀스교체공사설계서_2단계제수밸브교체_2단계제수밸브교체(실적공사비)" xfId="912" xr:uid="{00000000-0005-0000-0000-0000D6020000}"/>
    <cellStyle name="_2002도로상 밸브실 증고공사_2003년 수도권(과천)밸브교체1" xfId="913" xr:uid="{00000000-0005-0000-0000-0000D7020000}"/>
    <cellStyle name="_2002도로상 밸브실 증고공사_2003년 수도권(과천)밸브교체1_2단계제수밸브교체" xfId="914" xr:uid="{00000000-0005-0000-0000-0000D8020000}"/>
    <cellStyle name="_2002도로상 밸브실 증고공사_2003년 수도권(과천)밸브교체1_2단계제수밸브교체_2단계제수밸브교체" xfId="915" xr:uid="{00000000-0005-0000-0000-0000D9020000}"/>
    <cellStyle name="_2002도로상 밸브실 증고공사_2003년 수도권(과천)밸브교체1_2단계제수밸브교체_2단계제수밸브교체(실적공사비 변경설계서)" xfId="916" xr:uid="{00000000-0005-0000-0000-0000DA020000}"/>
    <cellStyle name="_2002도로상 밸브실 증고공사_2003년 수도권(과천)밸브교체1_2단계제수밸브교체_2단계제수밸브교체(실적공사비)" xfId="917" xr:uid="{00000000-0005-0000-0000-0000DB020000}"/>
    <cellStyle name="_2002도로상 밸브실 증고공사_2단계밸브교체설계서" xfId="918" xr:uid="{00000000-0005-0000-0000-0000DC020000}"/>
    <cellStyle name="_2002도로상 밸브실 증고공사_2단계밸브교체설계서(변경)" xfId="919" xr:uid="{00000000-0005-0000-0000-0000DD020000}"/>
    <cellStyle name="_2002도로상 밸브실 증고공사_2단계밸브교체설계서_2단계제수밸브교체" xfId="920" xr:uid="{00000000-0005-0000-0000-0000DE020000}"/>
    <cellStyle name="_2002도로상 밸브실 증고공사_2단계밸브교체설계서_2단계제수밸브교체_2단계제수밸브교체" xfId="921" xr:uid="{00000000-0005-0000-0000-0000DF020000}"/>
    <cellStyle name="_2002도로상 밸브실 증고공사_2단계밸브교체설계서_2단계제수밸브교체_2단계제수밸브교체(실적공사비 변경설계서)" xfId="922" xr:uid="{00000000-0005-0000-0000-0000E0020000}"/>
    <cellStyle name="_2002도로상 밸브실 증고공사_2단계밸브교체설계서_2단계제수밸브교체_2단계제수밸브교체(실적공사비)" xfId="923" xr:uid="{00000000-0005-0000-0000-0000E1020000}"/>
    <cellStyle name="_2002도로상 밸브실 증고공사_2단계제수밸브교체" xfId="924" xr:uid="{00000000-0005-0000-0000-0000E2020000}"/>
    <cellStyle name="_2002도로상 밸브실 증고공사_2단계제수밸브교체(실적공사비 변경설계서)" xfId="925" xr:uid="{00000000-0005-0000-0000-0000E3020000}"/>
    <cellStyle name="_2002도로상 밸브실 증고공사_2단계제수밸브교체(실적공사비)" xfId="926" xr:uid="{00000000-0005-0000-0000-0000E4020000}"/>
    <cellStyle name="_2002도로상 밸브실 증고공사_3단계밸브교체설계서" xfId="927" xr:uid="{00000000-0005-0000-0000-0000E5020000}"/>
    <cellStyle name="_2002도로상 밸브실 증고공사_3단계밸브교체설계서_1취보일러철거2" xfId="928" xr:uid="{00000000-0005-0000-0000-0000E6020000}"/>
    <cellStyle name="_2002도로상 밸브실 증고공사_3단계밸브교체설계서_1취보일러철거2_보수보강설계도서" xfId="929" xr:uid="{00000000-0005-0000-0000-0000E7020000}"/>
    <cellStyle name="_2002도로상 밸브실 증고공사_3단계밸브교체설계서_1취보일러철거2_철개사다리(발주)" xfId="930" xr:uid="{00000000-0005-0000-0000-0000E8020000}"/>
    <cellStyle name="_2002도로상 밸브실 증고공사_3단계밸브교체설계서_HIServlet?SLET=AttView&amp;APP=1&amp;ID=0007smsio&amp;SEQ=0&amp;K=00GWF1IAR1&amp;FILENAME=설계서(20040310)" xfId="931" xr:uid="{00000000-0005-0000-0000-0000E9020000}"/>
    <cellStyle name="_2002도로상 밸브실 증고공사_3단계밸브교체설계서_HIServlet?SLET=AttView&amp;APP=1&amp;ID=0007smsio&amp;SEQ=0&amp;K=00GWF1IAR1&amp;FILENAME=설계서(20040310)_보수보강설계도서" xfId="932" xr:uid="{00000000-0005-0000-0000-0000EA020000}"/>
    <cellStyle name="_2002도로상 밸브실 증고공사_3단계밸브교체설계서_HIServlet?SLET=AttView&amp;APP=1&amp;ID=0007smsio&amp;SEQ=0&amp;K=00GWF1IAR1&amp;FILENAME=설계서(20040310)_철개사다리(발주)" xfId="933" xr:uid="{00000000-0005-0000-0000-0000EB020000}"/>
    <cellStyle name="_2002도로상 밸브실 증고공사_3단계밸브교체설계서_공사변경" xfId="934" xr:uid="{00000000-0005-0000-0000-0000EC020000}"/>
    <cellStyle name="_2002도로상 밸브실 증고공사_3단계밸브교체설계서_공사변경_보수보강설계도서" xfId="935" xr:uid="{00000000-0005-0000-0000-0000ED020000}"/>
    <cellStyle name="_2002도로상 밸브실 증고공사_3단계밸브교체설계서_공사변경_철개사다리(발주)" xfId="936" xr:uid="{00000000-0005-0000-0000-0000EE020000}"/>
    <cellStyle name="_2002도로상 밸브실 증고공사_3단계밸브교체설계서_설계서" xfId="937" xr:uid="{00000000-0005-0000-0000-0000EF020000}"/>
    <cellStyle name="_2002도로상 밸브실 증고공사_3단계밸브교체설계서_설계서_보수보강설계도서" xfId="938" xr:uid="{00000000-0005-0000-0000-0000F0020000}"/>
    <cellStyle name="_2002도로상 밸브실 증고공사_3단계밸브교체설계서_설계서_철개사다리(발주)" xfId="939" xr:uid="{00000000-0005-0000-0000-0000F1020000}"/>
    <cellStyle name="_2002도로상 밸브실 증고공사_3단계밸브교체설계서_설계서5" xfId="940" xr:uid="{00000000-0005-0000-0000-0000F2020000}"/>
    <cellStyle name="_2002도로상 밸브실 증고공사_3단계밸브교체설계서_설계서5_보수보강설계도서" xfId="941" xr:uid="{00000000-0005-0000-0000-0000F3020000}"/>
    <cellStyle name="_2002도로상 밸브실 증고공사_3단계밸브교체설계서_설계서5_철개사다리(발주)" xfId="942" xr:uid="{00000000-0005-0000-0000-0000F4020000}"/>
    <cellStyle name="_2002도로상 밸브실 증고공사_3단계밸브교체설계서_철개사다리" xfId="943" xr:uid="{00000000-0005-0000-0000-0000F5020000}"/>
    <cellStyle name="_2002도로상 밸브실 증고공사_3단계밸브교체설계서_철개사다리_보수보강설계도서" xfId="944" xr:uid="{00000000-0005-0000-0000-0000F6020000}"/>
    <cellStyle name="_2002도로상 밸브실 증고공사_3단계밸브교체설계서_철개사다리_철개사다리(발주)" xfId="945" xr:uid="{00000000-0005-0000-0000-0000F7020000}"/>
    <cellStyle name="_2002도로상 밸브실 증고공사_HIServlet?SLET=AttView&amp;APP=1&amp;ID=0007sk5e2&amp;SEQ=0&amp;K=003Ql1nON2&amp;FILENAME=1(1).2밸브교체설계서1" xfId="946" xr:uid="{00000000-0005-0000-0000-0000F8020000}"/>
    <cellStyle name="_2002도로상 밸브실 증고공사_HIServlet?SLET=AttView&amp;APP=1&amp;ID=0007sk5e2&amp;SEQ=0&amp;K=003Ql1nON2&amp;FILENAME=1(1).2밸브교체설계서1_1취보일러철거2" xfId="947" xr:uid="{00000000-0005-0000-0000-0000F9020000}"/>
    <cellStyle name="_2002도로상 밸브실 증고공사_HIServlet?SLET=AttView&amp;APP=1&amp;ID=0007sk5e2&amp;SEQ=0&amp;K=003Ql1nON2&amp;FILENAME=1(1).2밸브교체설계서1_1취보일러철거2_보수보강설계도서" xfId="948" xr:uid="{00000000-0005-0000-0000-0000FA020000}"/>
    <cellStyle name="_2002도로상 밸브실 증고공사_HIServlet?SLET=AttView&amp;APP=1&amp;ID=0007sk5e2&amp;SEQ=0&amp;K=003Ql1nON2&amp;FILENAME=1(1).2밸브교체설계서1_1취보일러철거2_철개사다리(발주)" xfId="949" xr:uid="{00000000-0005-0000-0000-0000FB02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" xfId="950" xr:uid="{00000000-0005-0000-0000-0000FC02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보수보강설계도서" xfId="951" xr:uid="{00000000-0005-0000-0000-0000FD02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철개사다리(발주)" xfId="952" xr:uid="{00000000-0005-0000-0000-0000FE020000}"/>
    <cellStyle name="_2002도로상 밸브실 증고공사_HIServlet?SLET=AttView&amp;APP=1&amp;ID=0007sk5e2&amp;SEQ=0&amp;K=003Ql1nON2&amp;FILENAME=1(1).2밸브교체설계서1_공사변경" xfId="953" xr:uid="{00000000-0005-0000-0000-0000FF020000}"/>
    <cellStyle name="_2002도로상 밸브실 증고공사_HIServlet?SLET=AttView&amp;APP=1&amp;ID=0007sk5e2&amp;SEQ=0&amp;K=003Ql1nON2&amp;FILENAME=1(1).2밸브교체설계서1_공사변경_보수보강설계도서" xfId="954" xr:uid="{00000000-0005-0000-0000-000000030000}"/>
    <cellStyle name="_2002도로상 밸브실 증고공사_HIServlet?SLET=AttView&amp;APP=1&amp;ID=0007sk5e2&amp;SEQ=0&amp;K=003Ql1nON2&amp;FILENAME=1(1).2밸브교체설계서1_공사변경_철개사다리(발주)" xfId="955" xr:uid="{00000000-0005-0000-0000-000001030000}"/>
    <cellStyle name="_2002도로상 밸브실 증고공사_HIServlet?SLET=AttView&amp;APP=1&amp;ID=0007sk5e2&amp;SEQ=0&amp;K=003Ql1nON2&amp;FILENAME=1(1).2밸브교체설계서1_설계서" xfId="956" xr:uid="{00000000-0005-0000-0000-000002030000}"/>
    <cellStyle name="_2002도로상 밸브실 증고공사_HIServlet?SLET=AttView&amp;APP=1&amp;ID=0007sk5e2&amp;SEQ=0&amp;K=003Ql1nON2&amp;FILENAME=1(1).2밸브교체설계서1_설계서_보수보강설계도서" xfId="957" xr:uid="{00000000-0005-0000-0000-000003030000}"/>
    <cellStyle name="_2002도로상 밸브실 증고공사_HIServlet?SLET=AttView&amp;APP=1&amp;ID=0007sk5e2&amp;SEQ=0&amp;K=003Ql1nON2&amp;FILENAME=1(1).2밸브교체설계서1_설계서_철개사다리(발주)" xfId="958" xr:uid="{00000000-0005-0000-0000-000004030000}"/>
    <cellStyle name="_2002도로상 밸브실 증고공사_HIServlet?SLET=AttView&amp;APP=1&amp;ID=0007sk5e2&amp;SEQ=0&amp;K=003Ql1nON2&amp;FILENAME=1(1).2밸브교체설계서1_설계서5" xfId="959" xr:uid="{00000000-0005-0000-0000-000005030000}"/>
    <cellStyle name="_2002도로상 밸브실 증고공사_HIServlet?SLET=AttView&amp;APP=1&amp;ID=0007sk5e2&amp;SEQ=0&amp;K=003Ql1nON2&amp;FILENAME=1(1).2밸브교체설계서1_설계서5_보수보강설계도서" xfId="960" xr:uid="{00000000-0005-0000-0000-000006030000}"/>
    <cellStyle name="_2002도로상 밸브실 증고공사_HIServlet?SLET=AttView&amp;APP=1&amp;ID=0007sk5e2&amp;SEQ=0&amp;K=003Ql1nON2&amp;FILENAME=1(1).2밸브교체설계서1_설계서5_철개사다리(발주)" xfId="961" xr:uid="{00000000-0005-0000-0000-000007030000}"/>
    <cellStyle name="_2002도로상 밸브실 증고공사_HIServlet?SLET=AttView&amp;APP=1&amp;ID=0007sk5e2&amp;SEQ=0&amp;K=003Ql1nON2&amp;FILENAME=1(1).2밸브교체설계서1_철개사다리" xfId="962" xr:uid="{00000000-0005-0000-0000-000008030000}"/>
    <cellStyle name="_2002도로상 밸브실 증고공사_HIServlet?SLET=AttView&amp;APP=1&amp;ID=0007sk5e2&amp;SEQ=0&amp;K=003Ql1nON2&amp;FILENAME=1(1).2밸브교체설계서1_철개사다리_보수보강설계도서" xfId="963" xr:uid="{00000000-0005-0000-0000-000009030000}"/>
    <cellStyle name="_2002도로상 밸브실 증고공사_HIServlet?SLET=AttView&amp;APP=1&amp;ID=0007sk5e2&amp;SEQ=0&amp;K=003Ql1nON2&amp;FILENAME=1(1).2밸브교체설계서1_철개사다리_철개사다리(발주)" xfId="964" xr:uid="{00000000-0005-0000-0000-00000A030000}"/>
    <cellStyle name="_2002도로상 밸브실 증고공사_과천밸브설계서" xfId="965" xr:uid="{00000000-0005-0000-0000-00000B030000}"/>
    <cellStyle name="_2002도로상 밸브실 증고공사_과천밸브설계서_1취보일러철거2" xfId="966" xr:uid="{00000000-0005-0000-0000-00000C030000}"/>
    <cellStyle name="_2002도로상 밸브실 증고공사_과천밸브설계서_1취보일러철거2_보수보강설계도서" xfId="967" xr:uid="{00000000-0005-0000-0000-00000D030000}"/>
    <cellStyle name="_2002도로상 밸브실 증고공사_과천밸브설계서_1취보일러철거2_철개사다리(발주)" xfId="968" xr:uid="{00000000-0005-0000-0000-00000E030000}"/>
    <cellStyle name="_2002도로상 밸브실 증고공사_과천밸브설계서_HIServlet?SLET=AttView&amp;APP=1&amp;ID=0007smsio&amp;SEQ=0&amp;K=00GWF1IAR1&amp;FILENAME=설계서(20040310)" xfId="969" xr:uid="{00000000-0005-0000-0000-00000F030000}"/>
    <cellStyle name="_2002도로상 밸브실 증고공사_과천밸브설계서_HIServlet?SLET=AttView&amp;APP=1&amp;ID=0007smsio&amp;SEQ=0&amp;K=00GWF1IAR1&amp;FILENAME=설계서(20040310)_보수보강설계도서" xfId="970" xr:uid="{00000000-0005-0000-0000-000010030000}"/>
    <cellStyle name="_2002도로상 밸브실 증고공사_과천밸브설계서_HIServlet?SLET=AttView&amp;APP=1&amp;ID=0007smsio&amp;SEQ=0&amp;K=00GWF1IAR1&amp;FILENAME=설계서(20040310)_철개사다리(발주)" xfId="971" xr:uid="{00000000-0005-0000-0000-000011030000}"/>
    <cellStyle name="_2002도로상 밸브실 증고공사_과천밸브설계서_공사변경" xfId="972" xr:uid="{00000000-0005-0000-0000-000012030000}"/>
    <cellStyle name="_2002도로상 밸브실 증고공사_과천밸브설계서_공사변경_보수보강설계도서" xfId="973" xr:uid="{00000000-0005-0000-0000-000013030000}"/>
    <cellStyle name="_2002도로상 밸브실 증고공사_과천밸브설계서_공사변경_철개사다리(발주)" xfId="974" xr:uid="{00000000-0005-0000-0000-000014030000}"/>
    <cellStyle name="_2002도로상 밸브실 증고공사_과천밸브설계서_설계서" xfId="975" xr:uid="{00000000-0005-0000-0000-000015030000}"/>
    <cellStyle name="_2002도로상 밸브실 증고공사_과천밸브설계서_설계서_보수보강설계도서" xfId="976" xr:uid="{00000000-0005-0000-0000-000016030000}"/>
    <cellStyle name="_2002도로상 밸브실 증고공사_과천밸브설계서_설계서_철개사다리(발주)" xfId="977" xr:uid="{00000000-0005-0000-0000-000017030000}"/>
    <cellStyle name="_2002도로상 밸브실 증고공사_과천밸브설계서_설계서5" xfId="978" xr:uid="{00000000-0005-0000-0000-000018030000}"/>
    <cellStyle name="_2002도로상 밸브실 증고공사_과천밸브설계서_설계서5_보수보강설계도서" xfId="979" xr:uid="{00000000-0005-0000-0000-000019030000}"/>
    <cellStyle name="_2002도로상 밸브실 증고공사_과천밸브설계서_설계서5_철개사다리(발주)" xfId="980" xr:uid="{00000000-0005-0000-0000-00001A030000}"/>
    <cellStyle name="_2002도로상 밸브실 증고공사_과천밸브설계서_철개사다리" xfId="981" xr:uid="{00000000-0005-0000-0000-00001B030000}"/>
    <cellStyle name="_2002도로상 밸브실 증고공사_과천밸브설계서_철개사다리_보수보강설계도서" xfId="982" xr:uid="{00000000-0005-0000-0000-00001C030000}"/>
    <cellStyle name="_2002도로상 밸브실 증고공사_과천밸브설계서_철개사다리_철개사다리(발주)" xfId="983" xr:uid="{00000000-0005-0000-0000-00001D030000}"/>
    <cellStyle name="_2002도로상 밸브실 증고공사_단수작업비" xfId="984" xr:uid="{00000000-0005-0000-0000-00001E030000}"/>
    <cellStyle name="_2002도로상 밸브실 증고공사_도로상 맨홀증고공사설계(03변경)" xfId="985" xr:uid="{00000000-0005-0000-0000-00001F030000}"/>
    <cellStyle name="_2002도로상 밸브실 증고공사_도로상 맨홀증고공사설계(03변경)_2단계제수밸브교체" xfId="986" xr:uid="{00000000-0005-0000-0000-000020030000}"/>
    <cellStyle name="_2002도로상 밸브실 증고공사_도로상 맨홀증고공사설계(03변경)_2단계제수밸브교체_2단계제수밸브교체" xfId="987" xr:uid="{00000000-0005-0000-0000-000021030000}"/>
    <cellStyle name="_2002도로상 밸브실 증고공사_도로상 맨홀증고공사설계(03변경)_2단계제수밸브교체_2단계제수밸브교체(실적공사비 변경설계서)" xfId="988" xr:uid="{00000000-0005-0000-0000-000022030000}"/>
    <cellStyle name="_2002도로상 밸브실 증고공사_도로상 맨홀증고공사설계(03변경)_2단계제수밸브교체_2단계제수밸브교체(실적공사비)" xfId="989" xr:uid="{00000000-0005-0000-0000-000023030000}"/>
    <cellStyle name="_2002도로상 밸브실 증고공사_도로상 맨홀증고공사설계(04)" xfId="990" xr:uid="{00000000-0005-0000-0000-000024030000}"/>
    <cellStyle name="_2002도로상 밸브실 증고공사_물가대비표" xfId="991" xr:uid="{00000000-0005-0000-0000-000025030000}"/>
    <cellStyle name="_2002도로상 밸브실 증고공사_보수보강설계도서" xfId="992" xr:uid="{00000000-0005-0000-0000-000026030000}"/>
    <cellStyle name="_2002도로상 밸브실 증고공사_비교내역서 " xfId="993" xr:uid="{00000000-0005-0000-0000-000027030000}"/>
    <cellStyle name="_2002도로상 밸브실 증고공사_산출내역서" xfId="994" xr:uid="{00000000-0005-0000-0000-000028030000}"/>
    <cellStyle name="_2002도로상 밸브실 증고공사_설계서" xfId="995" xr:uid="{00000000-0005-0000-0000-000029030000}"/>
    <cellStyle name="_2002도로상 밸브실 증고공사_설계서_보수보강설계도서" xfId="996" xr:uid="{00000000-0005-0000-0000-00002A030000}"/>
    <cellStyle name="_2002도로상 밸브실 증고공사_설계서_철개사다리(발주)" xfId="997" xr:uid="{00000000-0005-0000-0000-00002B030000}"/>
    <cellStyle name="_2002도로상 밸브실 증고공사_순공사비 (실적)" xfId="998" xr:uid="{00000000-0005-0000-0000-00002C030000}"/>
    <cellStyle name="_2002도로상 밸브실 증고공사_철개사다리(발주)" xfId="999" xr:uid="{00000000-0005-0000-0000-00002D030000}"/>
    <cellStyle name="_2003년 사업장 배수로 보수 및 휀스교체공사설계서" xfId="1000" xr:uid="{00000000-0005-0000-0000-00002E030000}"/>
    <cellStyle name="_2003년 사업장 배수로 보수 및 휀스교체공사설계서_2단계제수밸브교체" xfId="1001" xr:uid="{00000000-0005-0000-0000-00002F030000}"/>
    <cellStyle name="_2003년 사업장 배수로 보수 및 휀스교체공사설계서_2단계제수밸브교체_2단계제수밸브교체" xfId="1002" xr:uid="{00000000-0005-0000-0000-000030030000}"/>
    <cellStyle name="_2003년 사업장 배수로 보수 및 휀스교체공사설계서_2단계제수밸브교체_2단계제수밸브교체(실적공사비 변경설계서)" xfId="1003" xr:uid="{00000000-0005-0000-0000-000031030000}"/>
    <cellStyle name="_2003년 사업장 배수로 보수 및 휀스교체공사설계서_2단계제수밸브교체_2단계제수밸브교체(실적공사비)" xfId="1004" xr:uid="{00000000-0005-0000-0000-000032030000}"/>
    <cellStyle name="_2003년 수도권#2,4단계밸브교체공사 설계도서" xfId="1005" xr:uid="{00000000-0005-0000-0000-000033030000}"/>
    <cellStyle name="_2003년 수도권#2,4단계밸브교체공사 설계도서_1.2밸브교체설계서" xfId="1006" xr:uid="{00000000-0005-0000-0000-000034030000}"/>
    <cellStyle name="_2003년 수도권#2,4단계밸브교체공사 설계도서_1.2밸브교체설계서(최종)" xfId="1007" xr:uid="{00000000-0005-0000-0000-000035030000}"/>
    <cellStyle name="_2003년 수도권#2,4단계밸브교체공사 설계도서_1.2밸브교체설계서(최종)_1취보일러철거2" xfId="1008" xr:uid="{00000000-0005-0000-0000-000036030000}"/>
    <cellStyle name="_2003년 수도권#2,4단계밸브교체공사 설계도서_1.2밸브교체설계서(최종)_1취보일러철거2_보수보강설계도서" xfId="1009" xr:uid="{00000000-0005-0000-0000-000037030000}"/>
    <cellStyle name="_2003년 수도권#2,4단계밸브교체공사 설계도서_1.2밸브교체설계서(최종)_1취보일러철거2_철개사다리(발주)" xfId="1010" xr:uid="{00000000-0005-0000-0000-000038030000}"/>
    <cellStyle name="_2003년 수도권#2,4단계밸브교체공사 설계도서_1.2밸브교체설계서(최종)_HIServlet?SLET=AttView&amp;APP=1&amp;ID=0007smsio&amp;SEQ=0&amp;K=00GWF1IAR1&amp;FILENAME=설계서(20040310)" xfId="1011" xr:uid="{00000000-0005-0000-0000-000039030000}"/>
    <cellStyle name="_2003년 수도권#2,4단계밸브교체공사 설계도서_1.2밸브교체설계서(최종)_HIServlet?SLET=AttView&amp;APP=1&amp;ID=0007smsio&amp;SEQ=0&amp;K=00GWF1IAR1&amp;FILENAME=설계서(20040310)_보수보강설계도서" xfId="1012" xr:uid="{00000000-0005-0000-0000-00003A030000}"/>
    <cellStyle name="_2003년 수도권#2,4단계밸브교체공사 설계도서_1.2밸브교체설계서(최종)_HIServlet?SLET=AttView&amp;APP=1&amp;ID=0007smsio&amp;SEQ=0&amp;K=00GWF1IAR1&amp;FILENAME=설계서(20040310)_철개사다리(발주)" xfId="1013" xr:uid="{00000000-0005-0000-0000-00003B030000}"/>
    <cellStyle name="_2003년 수도권#2,4단계밸브교체공사 설계도서_1.2밸브교체설계서(최종)_공사변경" xfId="1014" xr:uid="{00000000-0005-0000-0000-00003C030000}"/>
    <cellStyle name="_2003년 수도권#2,4단계밸브교체공사 설계도서_1.2밸브교체설계서(최종)_공사변경_보수보강설계도서" xfId="1015" xr:uid="{00000000-0005-0000-0000-00003D030000}"/>
    <cellStyle name="_2003년 수도권#2,4단계밸브교체공사 설계도서_1.2밸브교체설계서(최종)_공사변경_철개사다리(발주)" xfId="1016" xr:uid="{00000000-0005-0000-0000-00003E030000}"/>
    <cellStyle name="_2003년 수도권#2,4단계밸브교체공사 설계도서_1.2밸브교체설계서(최종)_설계서" xfId="1017" xr:uid="{00000000-0005-0000-0000-00003F030000}"/>
    <cellStyle name="_2003년 수도권#2,4단계밸브교체공사 설계도서_1.2밸브교체설계서(최종)_설계서_보수보강설계도서" xfId="1018" xr:uid="{00000000-0005-0000-0000-000040030000}"/>
    <cellStyle name="_2003년 수도권#2,4단계밸브교체공사 설계도서_1.2밸브교체설계서(최종)_설계서_철개사다리(발주)" xfId="1019" xr:uid="{00000000-0005-0000-0000-000041030000}"/>
    <cellStyle name="_2003년 수도권#2,4단계밸브교체공사 설계도서_1.2밸브교체설계서(최종)_설계서5" xfId="1020" xr:uid="{00000000-0005-0000-0000-000042030000}"/>
    <cellStyle name="_2003년 수도권#2,4단계밸브교체공사 설계도서_1.2밸브교체설계서(최종)_설계서5_보수보강설계도서" xfId="1021" xr:uid="{00000000-0005-0000-0000-000043030000}"/>
    <cellStyle name="_2003년 수도권#2,4단계밸브교체공사 설계도서_1.2밸브교체설계서(최종)_설계서5_철개사다리(발주)" xfId="1022" xr:uid="{00000000-0005-0000-0000-000044030000}"/>
    <cellStyle name="_2003년 수도권#2,4단계밸브교체공사 설계도서_1.2밸브교체설계서(최종)_철개사다리" xfId="1023" xr:uid="{00000000-0005-0000-0000-000045030000}"/>
    <cellStyle name="_2003년 수도권#2,4단계밸브교체공사 설계도서_1.2밸브교체설계서(최종)_철개사다리_보수보강설계도서" xfId="1024" xr:uid="{00000000-0005-0000-0000-000046030000}"/>
    <cellStyle name="_2003년 수도권#2,4단계밸브교체공사 설계도서_1.2밸브교체설계서(최종)_철개사다리_철개사다리(발주)" xfId="1025" xr:uid="{00000000-0005-0000-0000-000047030000}"/>
    <cellStyle name="_2003년 수도권#2,4단계밸브교체공사 설계도서_1.2밸브교체설계서_1취보일러철거2" xfId="1026" xr:uid="{00000000-0005-0000-0000-000048030000}"/>
    <cellStyle name="_2003년 수도권#2,4단계밸브교체공사 설계도서_1.2밸브교체설계서_1취보일러철거2_보수보강설계도서" xfId="1027" xr:uid="{00000000-0005-0000-0000-000049030000}"/>
    <cellStyle name="_2003년 수도권#2,4단계밸브교체공사 설계도서_1.2밸브교체설계서_1취보일러철거2_철개사다리(발주)" xfId="1028" xr:uid="{00000000-0005-0000-0000-00004A030000}"/>
    <cellStyle name="_2003년 수도권#2,4단계밸브교체공사 설계도서_1.2밸브교체설계서_HIServlet?SLET=AttView&amp;APP=1&amp;ID=0007smsio&amp;SEQ=0&amp;K=00GWF1IAR1&amp;FILENAME=설계서(20040310)" xfId="1029" xr:uid="{00000000-0005-0000-0000-00004B030000}"/>
    <cellStyle name="_2003년 수도권#2,4단계밸브교체공사 설계도서_1.2밸브교체설계서_HIServlet?SLET=AttView&amp;APP=1&amp;ID=0007smsio&amp;SEQ=0&amp;K=00GWF1IAR1&amp;FILENAME=설계서(20040310)_보수보강설계도서" xfId="1030" xr:uid="{00000000-0005-0000-0000-00004C030000}"/>
    <cellStyle name="_2003년 수도권#2,4단계밸브교체공사 설계도서_1.2밸브교체설계서_HIServlet?SLET=AttView&amp;APP=1&amp;ID=0007smsio&amp;SEQ=0&amp;K=00GWF1IAR1&amp;FILENAME=설계서(20040310)_철개사다리(발주)" xfId="1031" xr:uid="{00000000-0005-0000-0000-00004D030000}"/>
    <cellStyle name="_2003년 수도권#2,4단계밸브교체공사 설계도서_1.2밸브교체설계서_공사변경" xfId="1032" xr:uid="{00000000-0005-0000-0000-00004E030000}"/>
    <cellStyle name="_2003년 수도권#2,4단계밸브교체공사 설계도서_1.2밸브교체설계서_공사변경_보수보강설계도서" xfId="1033" xr:uid="{00000000-0005-0000-0000-00004F030000}"/>
    <cellStyle name="_2003년 수도권#2,4단계밸브교체공사 설계도서_1.2밸브교체설계서_공사변경_철개사다리(발주)" xfId="1034" xr:uid="{00000000-0005-0000-0000-000050030000}"/>
    <cellStyle name="_2003년 수도권#2,4단계밸브교체공사 설계도서_1.2밸브교체설계서_설계서" xfId="1035" xr:uid="{00000000-0005-0000-0000-000051030000}"/>
    <cellStyle name="_2003년 수도권#2,4단계밸브교체공사 설계도서_1.2밸브교체설계서_설계서_보수보강설계도서" xfId="1036" xr:uid="{00000000-0005-0000-0000-000052030000}"/>
    <cellStyle name="_2003년 수도권#2,4단계밸브교체공사 설계도서_1.2밸브교체설계서_설계서_철개사다리(발주)" xfId="1037" xr:uid="{00000000-0005-0000-0000-000053030000}"/>
    <cellStyle name="_2003년 수도권#2,4단계밸브교체공사 설계도서_1.2밸브교체설계서_설계서5" xfId="1038" xr:uid="{00000000-0005-0000-0000-000054030000}"/>
    <cellStyle name="_2003년 수도권#2,4단계밸브교체공사 설계도서_1.2밸브교체설계서_설계서5_보수보강설계도서" xfId="1039" xr:uid="{00000000-0005-0000-0000-000055030000}"/>
    <cellStyle name="_2003년 수도권#2,4단계밸브교체공사 설계도서_1.2밸브교체설계서_설계서5_철개사다리(발주)" xfId="1040" xr:uid="{00000000-0005-0000-0000-000056030000}"/>
    <cellStyle name="_2003년 수도권#2,4단계밸브교체공사 설계도서_1.2밸브교체설계서_철개사다리" xfId="1041" xr:uid="{00000000-0005-0000-0000-000057030000}"/>
    <cellStyle name="_2003년 수도권#2,4단계밸브교체공사 설계도서_1.2밸브교체설계서_철개사다리_보수보강설계도서" xfId="1042" xr:uid="{00000000-0005-0000-0000-000058030000}"/>
    <cellStyle name="_2003년 수도권#2,4단계밸브교체공사 설계도서_1.2밸브교체설계서_철개사다리_철개사다리(발주)" xfId="1043" xr:uid="{00000000-0005-0000-0000-000059030000}"/>
    <cellStyle name="_2003년 수도권#2,4단계밸브교체공사 설계도서_1.2밸브교체설계서1" xfId="1044" xr:uid="{00000000-0005-0000-0000-00005A030000}"/>
    <cellStyle name="_2003년 수도권#2,4단계밸브교체공사 설계도서_1.2밸브교체설계서1_1취보일러철거2" xfId="1045" xr:uid="{00000000-0005-0000-0000-00005B030000}"/>
    <cellStyle name="_2003년 수도권#2,4단계밸브교체공사 설계도서_1.2밸브교체설계서1_1취보일러철거2_보수보강설계도서" xfId="1046" xr:uid="{00000000-0005-0000-0000-00005C030000}"/>
    <cellStyle name="_2003년 수도권#2,4단계밸브교체공사 설계도서_1.2밸브교체설계서1_1취보일러철거2_철개사다리(발주)" xfId="1047" xr:uid="{00000000-0005-0000-0000-00005D030000}"/>
    <cellStyle name="_2003년 수도권#2,4단계밸브교체공사 설계도서_1.2밸브교체설계서1_HIServlet?SLET=AttView&amp;APP=1&amp;ID=0007smsio&amp;SEQ=0&amp;K=00GWF1IAR1&amp;FILENAME=설계서(20040310)" xfId="1048" xr:uid="{00000000-0005-0000-0000-00005E030000}"/>
    <cellStyle name="_2003년 수도권#2,4단계밸브교체공사 설계도서_1.2밸브교체설계서1_HIServlet?SLET=AttView&amp;APP=1&amp;ID=0007smsio&amp;SEQ=0&amp;K=00GWF1IAR1&amp;FILENAME=설계서(20040310)_보수보강설계도서" xfId="1049" xr:uid="{00000000-0005-0000-0000-00005F030000}"/>
    <cellStyle name="_2003년 수도권#2,4단계밸브교체공사 설계도서_1.2밸브교체설계서1_HIServlet?SLET=AttView&amp;APP=1&amp;ID=0007smsio&amp;SEQ=0&amp;K=00GWF1IAR1&amp;FILENAME=설계서(20040310)_철개사다리(발주)" xfId="1050" xr:uid="{00000000-0005-0000-0000-000060030000}"/>
    <cellStyle name="_2003년 수도권#2,4단계밸브교체공사 설계도서_1.2밸브교체설계서1_공사변경" xfId="1051" xr:uid="{00000000-0005-0000-0000-000061030000}"/>
    <cellStyle name="_2003년 수도권#2,4단계밸브교체공사 설계도서_1.2밸브교체설계서1_공사변경_보수보강설계도서" xfId="1052" xr:uid="{00000000-0005-0000-0000-000062030000}"/>
    <cellStyle name="_2003년 수도권#2,4단계밸브교체공사 설계도서_1.2밸브교체설계서1_공사변경_철개사다리(발주)" xfId="1053" xr:uid="{00000000-0005-0000-0000-000063030000}"/>
    <cellStyle name="_2003년 수도권#2,4단계밸브교체공사 설계도서_1.2밸브교체설계서1_설계서" xfId="1054" xr:uid="{00000000-0005-0000-0000-000064030000}"/>
    <cellStyle name="_2003년 수도권#2,4단계밸브교체공사 설계도서_1.2밸브교체설계서1_설계서_보수보강설계도서" xfId="1055" xr:uid="{00000000-0005-0000-0000-000065030000}"/>
    <cellStyle name="_2003년 수도권#2,4단계밸브교체공사 설계도서_1.2밸브교체설계서1_설계서_철개사다리(발주)" xfId="1056" xr:uid="{00000000-0005-0000-0000-000066030000}"/>
    <cellStyle name="_2003년 수도권#2,4단계밸브교체공사 설계도서_1.2밸브교체설계서1_설계서5" xfId="1057" xr:uid="{00000000-0005-0000-0000-000067030000}"/>
    <cellStyle name="_2003년 수도권#2,4단계밸브교체공사 설계도서_1.2밸브교체설계서1_설계서5_보수보강설계도서" xfId="1058" xr:uid="{00000000-0005-0000-0000-000068030000}"/>
    <cellStyle name="_2003년 수도권#2,4단계밸브교체공사 설계도서_1.2밸브교체설계서1_설계서5_철개사다리(발주)" xfId="1059" xr:uid="{00000000-0005-0000-0000-000069030000}"/>
    <cellStyle name="_2003년 수도권#2,4단계밸브교체공사 설계도서_1.2밸브교체설계서1_철개사다리" xfId="1060" xr:uid="{00000000-0005-0000-0000-00006A030000}"/>
    <cellStyle name="_2003년 수도권#2,4단계밸브교체공사 설계도서_1.2밸브교체설계서1_철개사다리_보수보강설계도서" xfId="1061" xr:uid="{00000000-0005-0000-0000-00006B030000}"/>
    <cellStyle name="_2003년 수도권#2,4단계밸브교체공사 설계도서_1.2밸브교체설계서1_철개사다리_철개사다리(발주)" xfId="1062" xr:uid="{00000000-0005-0000-0000-00006C030000}"/>
    <cellStyle name="_2003년 수도권#2,4단계밸브교체공사 설계도서_1.2제수밸브교체설계서" xfId="1063" xr:uid="{00000000-0005-0000-0000-00006D030000}"/>
    <cellStyle name="_2003년 수도권#2,4단계밸브교체공사 설계도서_1.2제수밸브교체설계서(과장님수정)" xfId="1064" xr:uid="{00000000-0005-0000-0000-00006E030000}"/>
    <cellStyle name="_2003년 수도권#2,4단계밸브교체공사 설계도서_1.2제수밸브교체설계서(과장님수정)_1취보일러철거2" xfId="1065" xr:uid="{00000000-0005-0000-0000-00006F030000}"/>
    <cellStyle name="_2003년 수도권#2,4단계밸브교체공사 설계도서_1.2제수밸브교체설계서(과장님수정)_1취보일러철거2_보수보강설계도서" xfId="1066" xr:uid="{00000000-0005-0000-0000-000070030000}"/>
    <cellStyle name="_2003년 수도권#2,4단계밸브교체공사 설계도서_1.2제수밸브교체설계서(과장님수정)_1취보일러철거2_철개사다리(발주)" xfId="1067" xr:uid="{00000000-0005-0000-0000-000071030000}"/>
    <cellStyle name="_2003년 수도권#2,4단계밸브교체공사 설계도서_1.2제수밸브교체설계서(과장님수정)_HIServlet?SLET=AttView&amp;APP=1&amp;ID=0007smsio&amp;SEQ=0&amp;K=00GWF1IAR1&amp;FILENAME=설계서(20040310)" xfId="1068" xr:uid="{00000000-0005-0000-0000-000072030000}"/>
    <cellStyle name="_2003년 수도권#2,4단계밸브교체공사 설계도서_1.2제수밸브교체설계서(과장님수정)_HIServlet?SLET=AttView&amp;APP=1&amp;ID=0007smsio&amp;SEQ=0&amp;K=00GWF1IAR1&amp;FILENAME=설계서(20040310)_보수보강설계도서" xfId="1069" xr:uid="{00000000-0005-0000-0000-000073030000}"/>
    <cellStyle name="_2003년 수도권#2,4단계밸브교체공사 설계도서_1.2제수밸브교체설계서(과장님수정)_HIServlet?SLET=AttView&amp;APP=1&amp;ID=0007smsio&amp;SEQ=0&amp;K=00GWF1IAR1&amp;FILENAME=설계서(20040310)_철개사다리(발주)" xfId="1070" xr:uid="{00000000-0005-0000-0000-000074030000}"/>
    <cellStyle name="_2003년 수도권#2,4단계밸브교체공사 설계도서_1.2제수밸브교체설계서(과장님수정)_공사변경" xfId="1071" xr:uid="{00000000-0005-0000-0000-000075030000}"/>
    <cellStyle name="_2003년 수도권#2,4단계밸브교체공사 설계도서_1.2제수밸브교체설계서(과장님수정)_공사변경_보수보강설계도서" xfId="1072" xr:uid="{00000000-0005-0000-0000-000076030000}"/>
    <cellStyle name="_2003년 수도권#2,4단계밸브교체공사 설계도서_1.2제수밸브교체설계서(과장님수정)_공사변경_철개사다리(발주)" xfId="1073" xr:uid="{00000000-0005-0000-0000-000077030000}"/>
    <cellStyle name="_2003년 수도권#2,4단계밸브교체공사 설계도서_1.2제수밸브교체설계서(과장님수정)_설계서" xfId="1074" xr:uid="{00000000-0005-0000-0000-000078030000}"/>
    <cellStyle name="_2003년 수도권#2,4단계밸브교체공사 설계도서_1.2제수밸브교체설계서(과장님수정)_설계서_보수보강설계도서" xfId="1075" xr:uid="{00000000-0005-0000-0000-000079030000}"/>
    <cellStyle name="_2003년 수도권#2,4단계밸브교체공사 설계도서_1.2제수밸브교체설계서(과장님수정)_설계서_철개사다리(발주)" xfId="1076" xr:uid="{00000000-0005-0000-0000-00007A030000}"/>
    <cellStyle name="_2003년 수도권#2,4단계밸브교체공사 설계도서_1.2제수밸브교체설계서(과장님수정)_설계서5" xfId="1077" xr:uid="{00000000-0005-0000-0000-00007B030000}"/>
    <cellStyle name="_2003년 수도권#2,4단계밸브교체공사 설계도서_1.2제수밸브교체설계서(과장님수정)_설계서5_보수보강설계도서" xfId="1078" xr:uid="{00000000-0005-0000-0000-00007C030000}"/>
    <cellStyle name="_2003년 수도권#2,4단계밸브교체공사 설계도서_1.2제수밸브교체설계서(과장님수정)_설계서5_철개사다리(발주)" xfId="1079" xr:uid="{00000000-0005-0000-0000-00007D030000}"/>
    <cellStyle name="_2003년 수도권#2,4단계밸브교체공사 설계도서_1.2제수밸브교체설계서(과장님수정)_철개사다리" xfId="1080" xr:uid="{00000000-0005-0000-0000-00007E030000}"/>
    <cellStyle name="_2003년 수도권#2,4단계밸브교체공사 설계도서_1.2제수밸브교체설계서(과장님수정)_철개사다리_보수보강설계도서" xfId="1081" xr:uid="{00000000-0005-0000-0000-00007F030000}"/>
    <cellStyle name="_2003년 수도권#2,4단계밸브교체공사 설계도서_1.2제수밸브교체설계서(과장님수정)_철개사다리_철개사다리(발주)" xfId="1082" xr:uid="{00000000-0005-0000-0000-000080030000}"/>
    <cellStyle name="_2003년 수도권#2,4단계밸브교체공사 설계도서_1.2제수밸브교체설계서_1취보일러철거2" xfId="1083" xr:uid="{00000000-0005-0000-0000-000081030000}"/>
    <cellStyle name="_2003년 수도권#2,4단계밸브교체공사 설계도서_1.2제수밸브교체설계서_1취보일러철거2_보수보강설계도서" xfId="1084" xr:uid="{00000000-0005-0000-0000-000082030000}"/>
    <cellStyle name="_2003년 수도권#2,4단계밸브교체공사 설계도서_1.2제수밸브교체설계서_1취보일러철거2_철개사다리(발주)" xfId="1085" xr:uid="{00000000-0005-0000-0000-000083030000}"/>
    <cellStyle name="_2003년 수도권#2,4단계밸브교체공사 설계도서_1.2제수밸브교체설계서_HIServlet?SLET=AttView&amp;APP=1&amp;ID=0007smsio&amp;SEQ=0&amp;K=00GWF1IAR1&amp;FILENAME=설계서(20040310)" xfId="1086" xr:uid="{00000000-0005-0000-0000-000084030000}"/>
    <cellStyle name="_2003년 수도권#2,4단계밸브교체공사 설계도서_1.2제수밸브교체설계서_HIServlet?SLET=AttView&amp;APP=1&amp;ID=0007smsio&amp;SEQ=0&amp;K=00GWF1IAR1&amp;FILENAME=설계서(20040310)_보수보강설계도서" xfId="1087" xr:uid="{00000000-0005-0000-0000-000085030000}"/>
    <cellStyle name="_2003년 수도권#2,4단계밸브교체공사 설계도서_1.2제수밸브교체설계서_HIServlet?SLET=AttView&amp;APP=1&amp;ID=0007smsio&amp;SEQ=0&amp;K=00GWF1IAR1&amp;FILENAME=설계서(20040310)_철개사다리(발주)" xfId="1088" xr:uid="{00000000-0005-0000-0000-000086030000}"/>
    <cellStyle name="_2003년 수도권#2,4단계밸브교체공사 설계도서_1.2제수밸브교체설계서_공사변경" xfId="1089" xr:uid="{00000000-0005-0000-0000-000087030000}"/>
    <cellStyle name="_2003년 수도권#2,4단계밸브교체공사 설계도서_1.2제수밸브교체설계서_공사변경_보수보강설계도서" xfId="1090" xr:uid="{00000000-0005-0000-0000-000088030000}"/>
    <cellStyle name="_2003년 수도권#2,4단계밸브교체공사 설계도서_1.2제수밸브교체설계서_공사변경_철개사다리(발주)" xfId="1091" xr:uid="{00000000-0005-0000-0000-000089030000}"/>
    <cellStyle name="_2003년 수도권#2,4단계밸브교체공사 설계도서_1.2제수밸브교체설계서_설계서" xfId="1092" xr:uid="{00000000-0005-0000-0000-00008A030000}"/>
    <cellStyle name="_2003년 수도권#2,4단계밸브교체공사 설계도서_1.2제수밸브교체설계서_설계서_보수보강설계도서" xfId="1093" xr:uid="{00000000-0005-0000-0000-00008B030000}"/>
    <cellStyle name="_2003년 수도권#2,4단계밸브교체공사 설계도서_1.2제수밸브교체설계서_설계서_철개사다리(발주)" xfId="1094" xr:uid="{00000000-0005-0000-0000-00008C030000}"/>
    <cellStyle name="_2003년 수도권#2,4단계밸브교체공사 설계도서_1.2제수밸브교체설계서_설계서5" xfId="1095" xr:uid="{00000000-0005-0000-0000-00008D030000}"/>
    <cellStyle name="_2003년 수도권#2,4단계밸브교체공사 설계도서_1.2제수밸브교체설계서_설계서5_보수보강설계도서" xfId="1096" xr:uid="{00000000-0005-0000-0000-00008E030000}"/>
    <cellStyle name="_2003년 수도권#2,4단계밸브교체공사 설계도서_1.2제수밸브교체설계서_설계서5_철개사다리(발주)" xfId="1097" xr:uid="{00000000-0005-0000-0000-00008F030000}"/>
    <cellStyle name="_2003년 수도권#2,4단계밸브교체공사 설계도서_1.2제수밸브교체설계서_철개사다리" xfId="1098" xr:uid="{00000000-0005-0000-0000-000090030000}"/>
    <cellStyle name="_2003년 수도권#2,4단계밸브교체공사 설계도서_1.2제수밸브교체설계서_철개사다리_보수보강설계도서" xfId="1099" xr:uid="{00000000-0005-0000-0000-000091030000}"/>
    <cellStyle name="_2003년 수도권#2,4단계밸브교체공사 설계도서_1.2제수밸브교체설계서_철개사다리_철개사다리(발주)" xfId="1100" xr:uid="{00000000-0005-0000-0000-000092030000}"/>
    <cellStyle name="_2003년 수도권#2,4단계밸브교체공사 설계도서_2003년 사업장 배수로 보수 및 휀스교체공사설계서" xfId="1101" xr:uid="{00000000-0005-0000-0000-000093030000}"/>
    <cellStyle name="_2003년 수도권#2,4단계밸브교체공사 설계도서_2003년 사업장 배수로 보수 및 휀스교체공사설계서_2단계제수밸브교체" xfId="1102" xr:uid="{00000000-0005-0000-0000-000094030000}"/>
    <cellStyle name="_2003년 수도권#2,4단계밸브교체공사 설계도서_2003년 사업장 배수로 보수 및 휀스교체공사설계서_2단계제수밸브교체_2단계제수밸브교체" xfId="1103" xr:uid="{00000000-0005-0000-0000-000095030000}"/>
    <cellStyle name="_2003년 수도권#2,4단계밸브교체공사 설계도서_2003년 사업장 배수로 보수 및 휀스교체공사설계서_2단계제수밸브교체_2단계제수밸브교체(실적공사비 변경설계서)" xfId="1104" xr:uid="{00000000-0005-0000-0000-000096030000}"/>
    <cellStyle name="_2003년 수도권#2,4단계밸브교체공사 설계도서_2003년 사업장 배수로 보수 및 휀스교체공사설계서_2단계제수밸브교체_2단계제수밸브교체(실적공사비)" xfId="1105" xr:uid="{00000000-0005-0000-0000-000097030000}"/>
    <cellStyle name="_2003년 수도권#2,4단계밸브교체공사 설계도서_2003년 수도권(과천)밸브교체1" xfId="1106" xr:uid="{00000000-0005-0000-0000-000098030000}"/>
    <cellStyle name="_2003년 수도권#2,4단계밸브교체공사 설계도서_2003년 수도권(과천)밸브교체1_2단계제수밸브교체" xfId="1107" xr:uid="{00000000-0005-0000-0000-000099030000}"/>
    <cellStyle name="_2003년 수도권#2,4단계밸브교체공사 설계도서_2003년 수도권(과천)밸브교체1_2단계제수밸브교체_2단계제수밸브교체" xfId="1108" xr:uid="{00000000-0005-0000-0000-00009A030000}"/>
    <cellStyle name="_2003년 수도권#2,4단계밸브교체공사 설계도서_2003년 수도권(과천)밸브교체1_2단계제수밸브교체_2단계제수밸브교체(실적공사비 변경설계서)" xfId="1109" xr:uid="{00000000-0005-0000-0000-00009B030000}"/>
    <cellStyle name="_2003년 수도권#2,4단계밸브교체공사 설계도서_2003년 수도권(과천)밸브교체1_2단계제수밸브교체_2단계제수밸브교체(실적공사비)" xfId="1110" xr:uid="{00000000-0005-0000-0000-00009C030000}"/>
    <cellStyle name="_2003년 수도권#2,4단계밸브교체공사 설계도서_2단계밸브교체설계서" xfId="1111" xr:uid="{00000000-0005-0000-0000-00009D030000}"/>
    <cellStyle name="_2003년 수도권#2,4단계밸브교체공사 설계도서_2단계밸브교체설계서(변경)" xfId="1112" xr:uid="{00000000-0005-0000-0000-00009E030000}"/>
    <cellStyle name="_2003년 수도권#2,4단계밸브교체공사 설계도서_2단계밸브교체설계서_2단계제수밸브교체" xfId="1113" xr:uid="{00000000-0005-0000-0000-00009F030000}"/>
    <cellStyle name="_2003년 수도권#2,4단계밸브교체공사 설계도서_2단계밸브교체설계서_2단계제수밸브교체_2단계제수밸브교체" xfId="1114" xr:uid="{00000000-0005-0000-0000-0000A0030000}"/>
    <cellStyle name="_2003년 수도권#2,4단계밸브교체공사 설계도서_2단계밸브교체설계서_2단계제수밸브교체_2단계제수밸브교체(실적공사비 변경설계서)" xfId="1115" xr:uid="{00000000-0005-0000-0000-0000A1030000}"/>
    <cellStyle name="_2003년 수도권#2,4단계밸브교체공사 설계도서_2단계밸브교체설계서_2단계제수밸브교체_2단계제수밸브교체(실적공사비)" xfId="1116" xr:uid="{00000000-0005-0000-0000-0000A2030000}"/>
    <cellStyle name="_2003년 수도권#2,4단계밸브교체공사 설계도서_2단계제수밸브교체" xfId="1117" xr:uid="{00000000-0005-0000-0000-0000A3030000}"/>
    <cellStyle name="_2003년 수도권#2,4단계밸브교체공사 설계도서_2단계제수밸브교체(실적공사비 변경설계서)" xfId="1118" xr:uid="{00000000-0005-0000-0000-0000A4030000}"/>
    <cellStyle name="_2003년 수도권#2,4단계밸브교체공사 설계도서_2단계제수밸브교체(실적공사비)" xfId="1119" xr:uid="{00000000-0005-0000-0000-0000A5030000}"/>
    <cellStyle name="_2003년 수도권#2,4단계밸브교체공사 설계도서_3단계밸브교체설계서" xfId="1120" xr:uid="{00000000-0005-0000-0000-0000A6030000}"/>
    <cellStyle name="_2003년 수도권#2,4단계밸브교체공사 설계도서_3단계밸브교체설계서_1취보일러철거2" xfId="1121" xr:uid="{00000000-0005-0000-0000-0000A7030000}"/>
    <cellStyle name="_2003년 수도권#2,4단계밸브교체공사 설계도서_3단계밸브교체설계서_1취보일러철거2_보수보강설계도서" xfId="1122" xr:uid="{00000000-0005-0000-0000-0000A8030000}"/>
    <cellStyle name="_2003년 수도권#2,4단계밸브교체공사 설계도서_3단계밸브교체설계서_1취보일러철거2_철개사다리(발주)" xfId="1123" xr:uid="{00000000-0005-0000-0000-0000A9030000}"/>
    <cellStyle name="_2003년 수도권#2,4단계밸브교체공사 설계도서_3단계밸브교체설계서_HIServlet?SLET=AttView&amp;APP=1&amp;ID=0007smsio&amp;SEQ=0&amp;K=00GWF1IAR1&amp;FILENAME=설계서(20040310)" xfId="1124" xr:uid="{00000000-0005-0000-0000-0000AA030000}"/>
    <cellStyle name="_2003년 수도권#2,4단계밸브교체공사 설계도서_3단계밸브교체설계서_HIServlet?SLET=AttView&amp;APP=1&amp;ID=0007smsio&amp;SEQ=0&amp;K=00GWF1IAR1&amp;FILENAME=설계서(20040310)_보수보강설계도서" xfId="1125" xr:uid="{00000000-0005-0000-0000-0000AB030000}"/>
    <cellStyle name="_2003년 수도권#2,4단계밸브교체공사 설계도서_3단계밸브교체설계서_HIServlet?SLET=AttView&amp;APP=1&amp;ID=0007smsio&amp;SEQ=0&amp;K=00GWF1IAR1&amp;FILENAME=설계서(20040310)_철개사다리(발주)" xfId="1126" xr:uid="{00000000-0005-0000-0000-0000AC030000}"/>
    <cellStyle name="_2003년 수도권#2,4단계밸브교체공사 설계도서_3단계밸브교체설계서_공사변경" xfId="1127" xr:uid="{00000000-0005-0000-0000-0000AD030000}"/>
    <cellStyle name="_2003년 수도권#2,4단계밸브교체공사 설계도서_3단계밸브교체설계서_공사변경_보수보강설계도서" xfId="1128" xr:uid="{00000000-0005-0000-0000-0000AE030000}"/>
    <cellStyle name="_2003년 수도권#2,4단계밸브교체공사 설계도서_3단계밸브교체설계서_공사변경_철개사다리(발주)" xfId="1129" xr:uid="{00000000-0005-0000-0000-0000AF030000}"/>
    <cellStyle name="_2003년 수도권#2,4단계밸브교체공사 설계도서_3단계밸브교체설계서_설계서" xfId="1130" xr:uid="{00000000-0005-0000-0000-0000B0030000}"/>
    <cellStyle name="_2003년 수도권#2,4단계밸브교체공사 설계도서_3단계밸브교체설계서_설계서_보수보강설계도서" xfId="1131" xr:uid="{00000000-0005-0000-0000-0000B1030000}"/>
    <cellStyle name="_2003년 수도권#2,4단계밸브교체공사 설계도서_3단계밸브교체설계서_설계서_철개사다리(발주)" xfId="1132" xr:uid="{00000000-0005-0000-0000-0000B2030000}"/>
    <cellStyle name="_2003년 수도권#2,4단계밸브교체공사 설계도서_3단계밸브교체설계서_설계서5" xfId="1133" xr:uid="{00000000-0005-0000-0000-0000B3030000}"/>
    <cellStyle name="_2003년 수도권#2,4단계밸브교체공사 설계도서_3단계밸브교체설계서_설계서5_보수보강설계도서" xfId="1134" xr:uid="{00000000-0005-0000-0000-0000B4030000}"/>
    <cellStyle name="_2003년 수도권#2,4단계밸브교체공사 설계도서_3단계밸브교체설계서_설계서5_철개사다리(발주)" xfId="1135" xr:uid="{00000000-0005-0000-0000-0000B5030000}"/>
    <cellStyle name="_2003년 수도권#2,4단계밸브교체공사 설계도서_3단계밸브교체설계서_철개사다리" xfId="1136" xr:uid="{00000000-0005-0000-0000-0000B6030000}"/>
    <cellStyle name="_2003년 수도권#2,4단계밸브교체공사 설계도서_3단계밸브교체설계서_철개사다리_보수보강설계도서" xfId="1137" xr:uid="{00000000-0005-0000-0000-0000B7030000}"/>
    <cellStyle name="_2003년 수도권#2,4단계밸브교체공사 설계도서_3단계밸브교체설계서_철개사다리_철개사다리(발주)" xfId="1138" xr:uid="{00000000-0005-0000-0000-0000B8030000}"/>
    <cellStyle name="_2003년 수도권#2,4단계밸브교체공사 설계도서_HIServlet?SLET=AttView&amp;APP=1&amp;ID=0007sk5e2&amp;SEQ=0&amp;K=003Ql1nON2&amp;FILENAME=1(1).2밸브교체설계서1" xfId="1139" xr:uid="{00000000-0005-0000-0000-0000B9030000}"/>
    <cellStyle name="_2003년 수도권#2,4단계밸브교체공사 설계도서_HIServlet?SLET=AttView&amp;APP=1&amp;ID=0007sk5e2&amp;SEQ=0&amp;K=003Ql1nON2&amp;FILENAME=1(1).2밸브교체설계서1_1취보일러철거2" xfId="1140" xr:uid="{00000000-0005-0000-0000-0000BA030000}"/>
    <cellStyle name="_2003년 수도권#2,4단계밸브교체공사 설계도서_HIServlet?SLET=AttView&amp;APP=1&amp;ID=0007sk5e2&amp;SEQ=0&amp;K=003Ql1nON2&amp;FILENAME=1(1).2밸브교체설계서1_1취보일러철거2_보수보강설계도서" xfId="1141" xr:uid="{00000000-0005-0000-0000-0000BB030000}"/>
    <cellStyle name="_2003년 수도권#2,4단계밸브교체공사 설계도서_HIServlet?SLET=AttView&amp;APP=1&amp;ID=0007sk5e2&amp;SEQ=0&amp;K=003Ql1nON2&amp;FILENAME=1(1).2밸브교체설계서1_1취보일러철거2_철개사다리(발주)" xfId="1142" xr:uid="{00000000-0005-0000-0000-0000BC03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" xfId="1143" xr:uid="{00000000-0005-0000-0000-0000BD03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보수보강설계도서" xfId="1144" xr:uid="{00000000-0005-0000-0000-0000BE03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철개사다리(발주)" xfId="1145" xr:uid="{00000000-0005-0000-0000-0000BF030000}"/>
    <cellStyle name="_2003년 수도권#2,4단계밸브교체공사 설계도서_HIServlet?SLET=AttView&amp;APP=1&amp;ID=0007sk5e2&amp;SEQ=0&amp;K=003Ql1nON2&amp;FILENAME=1(1).2밸브교체설계서1_공사변경" xfId="1146" xr:uid="{00000000-0005-0000-0000-0000C0030000}"/>
    <cellStyle name="_2003년 수도권#2,4단계밸브교체공사 설계도서_HIServlet?SLET=AttView&amp;APP=1&amp;ID=0007sk5e2&amp;SEQ=0&amp;K=003Ql1nON2&amp;FILENAME=1(1).2밸브교체설계서1_공사변경_보수보강설계도서" xfId="1147" xr:uid="{00000000-0005-0000-0000-0000C1030000}"/>
    <cellStyle name="_2003년 수도권#2,4단계밸브교체공사 설계도서_HIServlet?SLET=AttView&amp;APP=1&amp;ID=0007sk5e2&amp;SEQ=0&amp;K=003Ql1nON2&amp;FILENAME=1(1).2밸브교체설계서1_공사변경_철개사다리(발주)" xfId="1148" xr:uid="{00000000-0005-0000-0000-0000C2030000}"/>
    <cellStyle name="_2003년 수도권#2,4단계밸브교체공사 설계도서_HIServlet?SLET=AttView&amp;APP=1&amp;ID=0007sk5e2&amp;SEQ=0&amp;K=003Ql1nON2&amp;FILENAME=1(1).2밸브교체설계서1_설계서" xfId="1149" xr:uid="{00000000-0005-0000-0000-0000C3030000}"/>
    <cellStyle name="_2003년 수도권#2,4단계밸브교체공사 설계도서_HIServlet?SLET=AttView&amp;APP=1&amp;ID=0007sk5e2&amp;SEQ=0&amp;K=003Ql1nON2&amp;FILENAME=1(1).2밸브교체설계서1_설계서_보수보강설계도서" xfId="1150" xr:uid="{00000000-0005-0000-0000-0000C4030000}"/>
    <cellStyle name="_2003년 수도권#2,4단계밸브교체공사 설계도서_HIServlet?SLET=AttView&amp;APP=1&amp;ID=0007sk5e2&amp;SEQ=0&amp;K=003Ql1nON2&amp;FILENAME=1(1).2밸브교체설계서1_설계서_철개사다리(발주)" xfId="1151" xr:uid="{00000000-0005-0000-0000-0000C5030000}"/>
    <cellStyle name="_2003년 수도권#2,4단계밸브교체공사 설계도서_HIServlet?SLET=AttView&amp;APP=1&amp;ID=0007sk5e2&amp;SEQ=0&amp;K=003Ql1nON2&amp;FILENAME=1(1).2밸브교체설계서1_설계서5" xfId="1152" xr:uid="{00000000-0005-0000-0000-0000C6030000}"/>
    <cellStyle name="_2003년 수도권#2,4단계밸브교체공사 설계도서_HIServlet?SLET=AttView&amp;APP=1&amp;ID=0007sk5e2&amp;SEQ=0&amp;K=003Ql1nON2&amp;FILENAME=1(1).2밸브교체설계서1_설계서5_보수보강설계도서" xfId="1153" xr:uid="{00000000-0005-0000-0000-0000C7030000}"/>
    <cellStyle name="_2003년 수도권#2,4단계밸브교체공사 설계도서_HIServlet?SLET=AttView&amp;APP=1&amp;ID=0007sk5e2&amp;SEQ=0&amp;K=003Ql1nON2&amp;FILENAME=1(1).2밸브교체설계서1_설계서5_철개사다리(발주)" xfId="1154" xr:uid="{00000000-0005-0000-0000-0000C8030000}"/>
    <cellStyle name="_2003년 수도권#2,4단계밸브교체공사 설계도서_HIServlet?SLET=AttView&amp;APP=1&amp;ID=0007sk5e2&amp;SEQ=0&amp;K=003Ql1nON2&amp;FILENAME=1(1).2밸브교체설계서1_철개사다리" xfId="1155" xr:uid="{00000000-0005-0000-0000-0000C9030000}"/>
    <cellStyle name="_2003년 수도권#2,4단계밸브교체공사 설계도서_HIServlet?SLET=AttView&amp;APP=1&amp;ID=0007sk5e2&amp;SEQ=0&amp;K=003Ql1nON2&amp;FILENAME=1(1).2밸브교체설계서1_철개사다리_보수보강설계도서" xfId="1156" xr:uid="{00000000-0005-0000-0000-0000CA030000}"/>
    <cellStyle name="_2003년 수도권#2,4단계밸브교체공사 설계도서_HIServlet?SLET=AttView&amp;APP=1&amp;ID=0007sk5e2&amp;SEQ=0&amp;K=003Ql1nON2&amp;FILENAME=1(1).2밸브교체설계서1_철개사다리_철개사다리(발주)" xfId="1157" xr:uid="{00000000-0005-0000-0000-0000CB030000}"/>
    <cellStyle name="_2003년 수도권#2,4단계밸브교체공사 설계도서_과천밸브설계서" xfId="1158" xr:uid="{00000000-0005-0000-0000-0000CC030000}"/>
    <cellStyle name="_2003년 수도권#2,4단계밸브교체공사 설계도서_과천밸브설계서_1취보일러철거2" xfId="1159" xr:uid="{00000000-0005-0000-0000-0000CD030000}"/>
    <cellStyle name="_2003년 수도권#2,4단계밸브교체공사 설계도서_과천밸브설계서_1취보일러철거2_보수보강설계도서" xfId="1160" xr:uid="{00000000-0005-0000-0000-0000CE030000}"/>
    <cellStyle name="_2003년 수도권#2,4단계밸브교체공사 설계도서_과천밸브설계서_1취보일러철거2_철개사다리(발주)" xfId="1161" xr:uid="{00000000-0005-0000-0000-0000CF030000}"/>
    <cellStyle name="_2003년 수도권#2,4단계밸브교체공사 설계도서_과천밸브설계서_HIServlet?SLET=AttView&amp;APP=1&amp;ID=0007smsio&amp;SEQ=0&amp;K=00GWF1IAR1&amp;FILENAME=설계서(20040310)" xfId="1162" xr:uid="{00000000-0005-0000-0000-0000D0030000}"/>
    <cellStyle name="_2003년 수도권#2,4단계밸브교체공사 설계도서_과천밸브설계서_HIServlet?SLET=AttView&amp;APP=1&amp;ID=0007smsio&amp;SEQ=0&amp;K=00GWF1IAR1&amp;FILENAME=설계서(20040310)_보수보강설계도서" xfId="1163" xr:uid="{00000000-0005-0000-0000-0000D1030000}"/>
    <cellStyle name="_2003년 수도권#2,4단계밸브교체공사 설계도서_과천밸브설계서_HIServlet?SLET=AttView&amp;APP=1&amp;ID=0007smsio&amp;SEQ=0&amp;K=00GWF1IAR1&amp;FILENAME=설계서(20040310)_철개사다리(발주)" xfId="1164" xr:uid="{00000000-0005-0000-0000-0000D2030000}"/>
    <cellStyle name="_2003년 수도권#2,4단계밸브교체공사 설계도서_과천밸브설계서_공사변경" xfId="1165" xr:uid="{00000000-0005-0000-0000-0000D3030000}"/>
    <cellStyle name="_2003년 수도권#2,4단계밸브교체공사 설계도서_과천밸브설계서_공사변경_보수보강설계도서" xfId="1166" xr:uid="{00000000-0005-0000-0000-0000D4030000}"/>
    <cellStyle name="_2003년 수도권#2,4단계밸브교체공사 설계도서_과천밸브설계서_공사변경_철개사다리(발주)" xfId="1167" xr:uid="{00000000-0005-0000-0000-0000D5030000}"/>
    <cellStyle name="_2003년 수도권#2,4단계밸브교체공사 설계도서_과천밸브설계서_설계서" xfId="1168" xr:uid="{00000000-0005-0000-0000-0000D6030000}"/>
    <cellStyle name="_2003년 수도권#2,4단계밸브교체공사 설계도서_과천밸브설계서_설계서_보수보강설계도서" xfId="1169" xr:uid="{00000000-0005-0000-0000-0000D7030000}"/>
    <cellStyle name="_2003년 수도권#2,4단계밸브교체공사 설계도서_과천밸브설계서_설계서_철개사다리(발주)" xfId="1170" xr:uid="{00000000-0005-0000-0000-0000D8030000}"/>
    <cellStyle name="_2003년 수도권#2,4단계밸브교체공사 설계도서_과천밸브설계서_설계서5" xfId="1171" xr:uid="{00000000-0005-0000-0000-0000D9030000}"/>
    <cellStyle name="_2003년 수도권#2,4단계밸브교체공사 설계도서_과천밸브설계서_설계서5_보수보강설계도서" xfId="1172" xr:uid="{00000000-0005-0000-0000-0000DA030000}"/>
    <cellStyle name="_2003년 수도권#2,4단계밸브교체공사 설계도서_과천밸브설계서_설계서5_철개사다리(발주)" xfId="1173" xr:uid="{00000000-0005-0000-0000-0000DB030000}"/>
    <cellStyle name="_2003년 수도권#2,4단계밸브교체공사 설계도서_과천밸브설계서_철개사다리" xfId="1174" xr:uid="{00000000-0005-0000-0000-0000DC030000}"/>
    <cellStyle name="_2003년 수도권#2,4단계밸브교체공사 설계도서_과천밸브설계서_철개사다리_보수보강설계도서" xfId="1175" xr:uid="{00000000-0005-0000-0000-0000DD030000}"/>
    <cellStyle name="_2003년 수도권#2,4단계밸브교체공사 설계도서_과천밸브설계서_철개사다리_철개사다리(발주)" xfId="1176" xr:uid="{00000000-0005-0000-0000-0000DE030000}"/>
    <cellStyle name="_2003년 수도권#2,4단계밸브교체공사 설계도서_단수작업비" xfId="1177" xr:uid="{00000000-0005-0000-0000-0000DF030000}"/>
    <cellStyle name="_2003년 수도권#2,4단계밸브교체공사 설계도서_도로상 맨홀증고공사설계(03변경)" xfId="1178" xr:uid="{00000000-0005-0000-0000-0000E0030000}"/>
    <cellStyle name="_2003년 수도권#2,4단계밸브교체공사 설계도서_도로상 맨홀증고공사설계(03변경)_2단계제수밸브교체" xfId="1179" xr:uid="{00000000-0005-0000-0000-0000E1030000}"/>
    <cellStyle name="_2003년 수도권#2,4단계밸브교체공사 설계도서_도로상 맨홀증고공사설계(03변경)_2단계제수밸브교체_2단계제수밸브교체" xfId="1180" xr:uid="{00000000-0005-0000-0000-0000E2030000}"/>
    <cellStyle name="_2003년 수도권#2,4단계밸브교체공사 설계도서_도로상 맨홀증고공사설계(03변경)_2단계제수밸브교체_2단계제수밸브교체(실적공사비 변경설계서)" xfId="1181" xr:uid="{00000000-0005-0000-0000-0000E3030000}"/>
    <cellStyle name="_2003년 수도권#2,4단계밸브교체공사 설계도서_도로상 맨홀증고공사설계(03변경)_2단계제수밸브교체_2단계제수밸브교체(실적공사비)" xfId="1182" xr:uid="{00000000-0005-0000-0000-0000E4030000}"/>
    <cellStyle name="_2003년 수도권#2,4단계밸브교체공사 설계도서_도로상 맨홀증고공사설계(04)" xfId="1183" xr:uid="{00000000-0005-0000-0000-0000E5030000}"/>
    <cellStyle name="_2003년 수도권#2,4단계밸브교체공사 설계도서_물가대비표" xfId="1184" xr:uid="{00000000-0005-0000-0000-0000E6030000}"/>
    <cellStyle name="_2003년 수도권#2,4단계밸브교체공사 설계도서_보수보강설계도서" xfId="1185" xr:uid="{00000000-0005-0000-0000-0000E7030000}"/>
    <cellStyle name="_2003년 수도권#2,4단계밸브교체공사 설계도서_비교내역서 " xfId="1186" xr:uid="{00000000-0005-0000-0000-0000E8030000}"/>
    <cellStyle name="_2003년 수도권#2,4단계밸브교체공사 설계도서_산출내역서" xfId="1187" xr:uid="{00000000-0005-0000-0000-0000E9030000}"/>
    <cellStyle name="_2003년 수도권#2,4단계밸브교체공사 설계도서_설계서" xfId="1188" xr:uid="{00000000-0005-0000-0000-0000EA030000}"/>
    <cellStyle name="_2003년 수도권#2,4단계밸브교체공사 설계도서_설계서_보수보강설계도서" xfId="1189" xr:uid="{00000000-0005-0000-0000-0000EB030000}"/>
    <cellStyle name="_2003년 수도권#2,4단계밸브교체공사 설계도서_설계서_철개사다리(발주)" xfId="1190" xr:uid="{00000000-0005-0000-0000-0000EC030000}"/>
    <cellStyle name="_2003년 수도권#2,4단계밸브교체공사 설계도서_순공사비 (실적)" xfId="1191" xr:uid="{00000000-0005-0000-0000-0000ED030000}"/>
    <cellStyle name="_2003년 수도권#2,4단계밸브교체공사 설계도서_철개사다리(발주)" xfId="1192" xr:uid="{00000000-0005-0000-0000-0000EE030000}"/>
    <cellStyle name="_2003년 수도권#2,4단계제수밸브교체공사 설계도서" xfId="1193" xr:uid="{00000000-0005-0000-0000-0000EF030000}"/>
    <cellStyle name="_2003년 수도권#2,4단계제수밸브교체공사 설계도서_1.2밸브교체설계서" xfId="1194" xr:uid="{00000000-0005-0000-0000-0000F0030000}"/>
    <cellStyle name="_2003년 수도권#2,4단계제수밸브교체공사 설계도서_1.2밸브교체설계서(최종)" xfId="1195" xr:uid="{00000000-0005-0000-0000-0000F1030000}"/>
    <cellStyle name="_2003년 수도권#2,4단계제수밸브교체공사 설계도서_1.2밸브교체설계서(최종)_1취보일러철거2" xfId="1196" xr:uid="{00000000-0005-0000-0000-0000F2030000}"/>
    <cellStyle name="_2003년 수도권#2,4단계제수밸브교체공사 설계도서_1.2밸브교체설계서(최종)_1취보일러철거2_보수보강설계도서" xfId="1197" xr:uid="{00000000-0005-0000-0000-0000F3030000}"/>
    <cellStyle name="_2003년 수도권#2,4단계제수밸브교체공사 설계도서_1.2밸브교체설계서(최종)_1취보일러철거2_철개사다리(발주)" xfId="1198" xr:uid="{00000000-0005-0000-0000-0000F4030000}"/>
    <cellStyle name="_2003년 수도권#2,4단계제수밸브교체공사 설계도서_1.2밸브교체설계서(최종)_HIServlet?SLET=AttView&amp;APP=1&amp;ID=0007smsio&amp;SEQ=0&amp;K=00GWF1IAR1&amp;FILENAME=설계서(20040310)" xfId="1199" xr:uid="{00000000-0005-0000-0000-0000F5030000}"/>
    <cellStyle name="_2003년 수도권#2,4단계제수밸브교체공사 설계도서_1.2밸브교체설계서(최종)_HIServlet?SLET=AttView&amp;APP=1&amp;ID=0007smsio&amp;SEQ=0&amp;K=00GWF1IAR1&amp;FILENAME=설계서(20040310)_보수보강설계도서" xfId="1200" xr:uid="{00000000-0005-0000-0000-0000F6030000}"/>
    <cellStyle name="_2003년 수도권#2,4단계제수밸브교체공사 설계도서_1.2밸브교체설계서(최종)_HIServlet?SLET=AttView&amp;APP=1&amp;ID=0007smsio&amp;SEQ=0&amp;K=00GWF1IAR1&amp;FILENAME=설계서(20040310)_철개사다리(발주)" xfId="1201" xr:uid="{00000000-0005-0000-0000-0000F7030000}"/>
    <cellStyle name="_2003년 수도권#2,4단계제수밸브교체공사 설계도서_1.2밸브교체설계서(최종)_공사변경" xfId="1202" xr:uid="{00000000-0005-0000-0000-0000F8030000}"/>
    <cellStyle name="_2003년 수도권#2,4단계제수밸브교체공사 설계도서_1.2밸브교체설계서(최종)_공사변경_보수보강설계도서" xfId="1203" xr:uid="{00000000-0005-0000-0000-0000F9030000}"/>
    <cellStyle name="_2003년 수도권#2,4단계제수밸브교체공사 설계도서_1.2밸브교체설계서(최종)_공사변경_철개사다리(발주)" xfId="1204" xr:uid="{00000000-0005-0000-0000-0000FA030000}"/>
    <cellStyle name="_2003년 수도권#2,4단계제수밸브교체공사 설계도서_1.2밸브교체설계서(최종)_설계서" xfId="1205" xr:uid="{00000000-0005-0000-0000-0000FB030000}"/>
    <cellStyle name="_2003년 수도권#2,4단계제수밸브교체공사 설계도서_1.2밸브교체설계서(최종)_설계서_보수보강설계도서" xfId="1206" xr:uid="{00000000-0005-0000-0000-0000FC030000}"/>
    <cellStyle name="_2003년 수도권#2,4단계제수밸브교체공사 설계도서_1.2밸브교체설계서(최종)_설계서_철개사다리(발주)" xfId="1207" xr:uid="{00000000-0005-0000-0000-0000FD030000}"/>
    <cellStyle name="_2003년 수도권#2,4단계제수밸브교체공사 설계도서_1.2밸브교체설계서(최종)_설계서5" xfId="1208" xr:uid="{00000000-0005-0000-0000-0000FE030000}"/>
    <cellStyle name="_2003년 수도권#2,4단계제수밸브교체공사 설계도서_1.2밸브교체설계서(최종)_설계서5_보수보강설계도서" xfId="1209" xr:uid="{00000000-0005-0000-0000-0000FF030000}"/>
    <cellStyle name="_2003년 수도권#2,4단계제수밸브교체공사 설계도서_1.2밸브교체설계서(최종)_설계서5_철개사다리(발주)" xfId="1210" xr:uid="{00000000-0005-0000-0000-000000040000}"/>
    <cellStyle name="_2003년 수도권#2,4단계제수밸브교체공사 설계도서_1.2밸브교체설계서(최종)_철개사다리" xfId="1211" xr:uid="{00000000-0005-0000-0000-000001040000}"/>
    <cellStyle name="_2003년 수도권#2,4단계제수밸브교체공사 설계도서_1.2밸브교체설계서(최종)_철개사다리_보수보강설계도서" xfId="1212" xr:uid="{00000000-0005-0000-0000-000002040000}"/>
    <cellStyle name="_2003년 수도권#2,4단계제수밸브교체공사 설계도서_1.2밸브교체설계서(최종)_철개사다리_철개사다리(발주)" xfId="1213" xr:uid="{00000000-0005-0000-0000-000003040000}"/>
    <cellStyle name="_2003년 수도권#2,4단계제수밸브교체공사 설계도서_1.2밸브교체설계서_1취보일러철거2" xfId="1214" xr:uid="{00000000-0005-0000-0000-000004040000}"/>
    <cellStyle name="_2003년 수도권#2,4단계제수밸브교체공사 설계도서_1.2밸브교체설계서_1취보일러철거2_보수보강설계도서" xfId="1215" xr:uid="{00000000-0005-0000-0000-000005040000}"/>
    <cellStyle name="_2003년 수도권#2,4단계제수밸브교체공사 설계도서_1.2밸브교체설계서_1취보일러철거2_철개사다리(발주)" xfId="1216" xr:uid="{00000000-0005-0000-0000-000006040000}"/>
    <cellStyle name="_2003년 수도권#2,4단계제수밸브교체공사 설계도서_1.2밸브교체설계서_HIServlet?SLET=AttView&amp;APP=1&amp;ID=0007smsio&amp;SEQ=0&amp;K=00GWF1IAR1&amp;FILENAME=설계서(20040310)" xfId="1217" xr:uid="{00000000-0005-0000-0000-000007040000}"/>
    <cellStyle name="_2003년 수도권#2,4단계제수밸브교체공사 설계도서_1.2밸브교체설계서_HIServlet?SLET=AttView&amp;APP=1&amp;ID=0007smsio&amp;SEQ=0&amp;K=00GWF1IAR1&amp;FILENAME=설계서(20040310)_보수보강설계도서" xfId="1218" xr:uid="{00000000-0005-0000-0000-000008040000}"/>
    <cellStyle name="_2003년 수도권#2,4단계제수밸브교체공사 설계도서_1.2밸브교체설계서_HIServlet?SLET=AttView&amp;APP=1&amp;ID=0007smsio&amp;SEQ=0&amp;K=00GWF1IAR1&amp;FILENAME=설계서(20040310)_철개사다리(발주)" xfId="1219" xr:uid="{00000000-0005-0000-0000-000009040000}"/>
    <cellStyle name="_2003년 수도권#2,4단계제수밸브교체공사 설계도서_1.2밸브교체설계서_공사변경" xfId="1220" xr:uid="{00000000-0005-0000-0000-00000A040000}"/>
    <cellStyle name="_2003년 수도권#2,4단계제수밸브교체공사 설계도서_1.2밸브교체설계서_공사변경_보수보강설계도서" xfId="1221" xr:uid="{00000000-0005-0000-0000-00000B040000}"/>
    <cellStyle name="_2003년 수도권#2,4단계제수밸브교체공사 설계도서_1.2밸브교체설계서_공사변경_철개사다리(발주)" xfId="1222" xr:uid="{00000000-0005-0000-0000-00000C040000}"/>
    <cellStyle name="_2003년 수도권#2,4단계제수밸브교체공사 설계도서_1.2밸브교체설계서_설계서" xfId="1223" xr:uid="{00000000-0005-0000-0000-00000D040000}"/>
    <cellStyle name="_2003년 수도권#2,4단계제수밸브교체공사 설계도서_1.2밸브교체설계서_설계서_보수보강설계도서" xfId="1224" xr:uid="{00000000-0005-0000-0000-00000E040000}"/>
    <cellStyle name="_2003년 수도권#2,4단계제수밸브교체공사 설계도서_1.2밸브교체설계서_설계서_철개사다리(발주)" xfId="1225" xr:uid="{00000000-0005-0000-0000-00000F040000}"/>
    <cellStyle name="_2003년 수도권#2,4단계제수밸브교체공사 설계도서_1.2밸브교체설계서_설계서5" xfId="1226" xr:uid="{00000000-0005-0000-0000-000010040000}"/>
    <cellStyle name="_2003년 수도권#2,4단계제수밸브교체공사 설계도서_1.2밸브교체설계서_설계서5_보수보강설계도서" xfId="1227" xr:uid="{00000000-0005-0000-0000-000011040000}"/>
    <cellStyle name="_2003년 수도권#2,4단계제수밸브교체공사 설계도서_1.2밸브교체설계서_설계서5_철개사다리(발주)" xfId="1228" xr:uid="{00000000-0005-0000-0000-000012040000}"/>
    <cellStyle name="_2003년 수도권#2,4단계제수밸브교체공사 설계도서_1.2밸브교체설계서_철개사다리" xfId="1229" xr:uid="{00000000-0005-0000-0000-000013040000}"/>
    <cellStyle name="_2003년 수도권#2,4단계제수밸브교체공사 설계도서_1.2밸브교체설계서_철개사다리_보수보강설계도서" xfId="1230" xr:uid="{00000000-0005-0000-0000-000014040000}"/>
    <cellStyle name="_2003년 수도권#2,4단계제수밸브교체공사 설계도서_1.2밸브교체설계서_철개사다리_철개사다리(발주)" xfId="1231" xr:uid="{00000000-0005-0000-0000-000015040000}"/>
    <cellStyle name="_2003년 수도권#2,4단계제수밸브교체공사 설계도서_1.2밸브교체설계서1" xfId="1232" xr:uid="{00000000-0005-0000-0000-000016040000}"/>
    <cellStyle name="_2003년 수도권#2,4단계제수밸브교체공사 설계도서_1.2밸브교체설계서1_1취보일러철거2" xfId="1233" xr:uid="{00000000-0005-0000-0000-000017040000}"/>
    <cellStyle name="_2003년 수도권#2,4단계제수밸브교체공사 설계도서_1.2밸브교체설계서1_1취보일러철거2_보수보강설계도서" xfId="1234" xr:uid="{00000000-0005-0000-0000-000018040000}"/>
    <cellStyle name="_2003년 수도권#2,4단계제수밸브교체공사 설계도서_1.2밸브교체설계서1_1취보일러철거2_철개사다리(발주)" xfId="1235" xr:uid="{00000000-0005-0000-0000-000019040000}"/>
    <cellStyle name="_2003년 수도권#2,4단계제수밸브교체공사 설계도서_1.2밸브교체설계서1_HIServlet?SLET=AttView&amp;APP=1&amp;ID=0007smsio&amp;SEQ=0&amp;K=00GWF1IAR1&amp;FILENAME=설계서(20040310)" xfId="1236" xr:uid="{00000000-0005-0000-0000-00001A040000}"/>
    <cellStyle name="_2003년 수도권#2,4단계제수밸브교체공사 설계도서_1.2밸브교체설계서1_HIServlet?SLET=AttView&amp;APP=1&amp;ID=0007smsio&amp;SEQ=0&amp;K=00GWF1IAR1&amp;FILENAME=설계서(20040310)_보수보강설계도서" xfId="1237" xr:uid="{00000000-0005-0000-0000-00001B040000}"/>
    <cellStyle name="_2003년 수도권#2,4단계제수밸브교체공사 설계도서_1.2밸브교체설계서1_HIServlet?SLET=AttView&amp;APP=1&amp;ID=0007smsio&amp;SEQ=0&amp;K=00GWF1IAR1&amp;FILENAME=설계서(20040310)_철개사다리(발주)" xfId="1238" xr:uid="{00000000-0005-0000-0000-00001C040000}"/>
    <cellStyle name="_2003년 수도권#2,4단계제수밸브교체공사 설계도서_1.2밸브교체설계서1_공사변경" xfId="1239" xr:uid="{00000000-0005-0000-0000-00001D040000}"/>
    <cellStyle name="_2003년 수도권#2,4단계제수밸브교체공사 설계도서_1.2밸브교체설계서1_공사변경_보수보강설계도서" xfId="1240" xr:uid="{00000000-0005-0000-0000-00001E040000}"/>
    <cellStyle name="_2003년 수도권#2,4단계제수밸브교체공사 설계도서_1.2밸브교체설계서1_공사변경_철개사다리(발주)" xfId="1241" xr:uid="{00000000-0005-0000-0000-00001F040000}"/>
    <cellStyle name="_2003년 수도권#2,4단계제수밸브교체공사 설계도서_1.2밸브교체설계서1_설계서" xfId="1242" xr:uid="{00000000-0005-0000-0000-000020040000}"/>
    <cellStyle name="_2003년 수도권#2,4단계제수밸브교체공사 설계도서_1.2밸브교체설계서1_설계서_보수보강설계도서" xfId="1243" xr:uid="{00000000-0005-0000-0000-000021040000}"/>
    <cellStyle name="_2003년 수도권#2,4단계제수밸브교체공사 설계도서_1.2밸브교체설계서1_설계서_철개사다리(발주)" xfId="1244" xr:uid="{00000000-0005-0000-0000-000022040000}"/>
    <cellStyle name="_2003년 수도권#2,4단계제수밸브교체공사 설계도서_1.2밸브교체설계서1_설계서5" xfId="1245" xr:uid="{00000000-0005-0000-0000-000023040000}"/>
    <cellStyle name="_2003년 수도권#2,4단계제수밸브교체공사 설계도서_1.2밸브교체설계서1_설계서5_보수보강설계도서" xfId="1246" xr:uid="{00000000-0005-0000-0000-000024040000}"/>
    <cellStyle name="_2003년 수도권#2,4단계제수밸브교체공사 설계도서_1.2밸브교체설계서1_설계서5_철개사다리(발주)" xfId="1247" xr:uid="{00000000-0005-0000-0000-000025040000}"/>
    <cellStyle name="_2003년 수도권#2,4단계제수밸브교체공사 설계도서_1.2밸브교체설계서1_철개사다리" xfId="1248" xr:uid="{00000000-0005-0000-0000-000026040000}"/>
    <cellStyle name="_2003년 수도권#2,4단계제수밸브교체공사 설계도서_1.2밸브교체설계서1_철개사다리_보수보강설계도서" xfId="1249" xr:uid="{00000000-0005-0000-0000-000027040000}"/>
    <cellStyle name="_2003년 수도권#2,4단계제수밸브교체공사 설계도서_1.2밸브교체설계서1_철개사다리_철개사다리(발주)" xfId="1250" xr:uid="{00000000-0005-0000-0000-000028040000}"/>
    <cellStyle name="_2003년 수도권#2,4단계제수밸브교체공사 설계도서_1.2제수밸브교체설계서" xfId="1251" xr:uid="{00000000-0005-0000-0000-000029040000}"/>
    <cellStyle name="_2003년 수도권#2,4단계제수밸브교체공사 설계도서_1.2제수밸브교체설계서(과장님수정)" xfId="1252" xr:uid="{00000000-0005-0000-0000-00002A040000}"/>
    <cellStyle name="_2003년 수도권#2,4단계제수밸브교체공사 설계도서_1.2제수밸브교체설계서(과장님수정)_1취보일러철거2" xfId="1253" xr:uid="{00000000-0005-0000-0000-00002B040000}"/>
    <cellStyle name="_2003년 수도권#2,4단계제수밸브교체공사 설계도서_1.2제수밸브교체설계서(과장님수정)_1취보일러철거2_보수보강설계도서" xfId="1254" xr:uid="{00000000-0005-0000-0000-00002C040000}"/>
    <cellStyle name="_2003년 수도권#2,4단계제수밸브교체공사 설계도서_1.2제수밸브교체설계서(과장님수정)_1취보일러철거2_철개사다리(발주)" xfId="1255" xr:uid="{00000000-0005-0000-0000-00002D040000}"/>
    <cellStyle name="_2003년 수도권#2,4단계제수밸브교체공사 설계도서_1.2제수밸브교체설계서(과장님수정)_HIServlet?SLET=AttView&amp;APP=1&amp;ID=0007smsio&amp;SEQ=0&amp;K=00GWF1IAR1&amp;FILENAME=설계서(20040310)" xfId="1256" xr:uid="{00000000-0005-0000-0000-00002E040000}"/>
    <cellStyle name="_2003년 수도권#2,4단계제수밸브교체공사 설계도서_1.2제수밸브교체설계서(과장님수정)_HIServlet?SLET=AttView&amp;APP=1&amp;ID=0007smsio&amp;SEQ=0&amp;K=00GWF1IAR1&amp;FILENAME=설계서(20040310)_보수보강설계도서" xfId="1257" xr:uid="{00000000-0005-0000-0000-00002F040000}"/>
    <cellStyle name="_2003년 수도권#2,4단계제수밸브교체공사 설계도서_1.2제수밸브교체설계서(과장님수정)_HIServlet?SLET=AttView&amp;APP=1&amp;ID=0007smsio&amp;SEQ=0&amp;K=00GWF1IAR1&amp;FILENAME=설계서(20040310)_철개사다리(발주)" xfId="1258" xr:uid="{00000000-0005-0000-0000-000030040000}"/>
    <cellStyle name="_2003년 수도권#2,4단계제수밸브교체공사 설계도서_1.2제수밸브교체설계서(과장님수정)_공사변경" xfId="1259" xr:uid="{00000000-0005-0000-0000-000031040000}"/>
    <cellStyle name="_2003년 수도권#2,4단계제수밸브교체공사 설계도서_1.2제수밸브교체설계서(과장님수정)_공사변경_보수보강설계도서" xfId="1260" xr:uid="{00000000-0005-0000-0000-000032040000}"/>
    <cellStyle name="_2003년 수도권#2,4단계제수밸브교체공사 설계도서_1.2제수밸브교체설계서(과장님수정)_공사변경_철개사다리(발주)" xfId="1261" xr:uid="{00000000-0005-0000-0000-000033040000}"/>
    <cellStyle name="_2003년 수도권#2,4단계제수밸브교체공사 설계도서_1.2제수밸브교체설계서(과장님수정)_설계서" xfId="1262" xr:uid="{00000000-0005-0000-0000-000034040000}"/>
    <cellStyle name="_2003년 수도권#2,4단계제수밸브교체공사 설계도서_1.2제수밸브교체설계서(과장님수정)_설계서_보수보강설계도서" xfId="1263" xr:uid="{00000000-0005-0000-0000-000035040000}"/>
    <cellStyle name="_2003년 수도권#2,4단계제수밸브교체공사 설계도서_1.2제수밸브교체설계서(과장님수정)_설계서_철개사다리(발주)" xfId="1264" xr:uid="{00000000-0005-0000-0000-000036040000}"/>
    <cellStyle name="_2003년 수도권#2,4단계제수밸브교체공사 설계도서_1.2제수밸브교체설계서(과장님수정)_설계서5" xfId="1265" xr:uid="{00000000-0005-0000-0000-000037040000}"/>
    <cellStyle name="_2003년 수도권#2,4단계제수밸브교체공사 설계도서_1.2제수밸브교체설계서(과장님수정)_설계서5_보수보강설계도서" xfId="1266" xr:uid="{00000000-0005-0000-0000-000038040000}"/>
    <cellStyle name="_2003년 수도권#2,4단계제수밸브교체공사 설계도서_1.2제수밸브교체설계서(과장님수정)_설계서5_철개사다리(발주)" xfId="1267" xr:uid="{00000000-0005-0000-0000-000039040000}"/>
    <cellStyle name="_2003년 수도권#2,4단계제수밸브교체공사 설계도서_1.2제수밸브교체설계서(과장님수정)_철개사다리" xfId="1268" xr:uid="{00000000-0005-0000-0000-00003A040000}"/>
    <cellStyle name="_2003년 수도권#2,4단계제수밸브교체공사 설계도서_1.2제수밸브교체설계서(과장님수정)_철개사다리_보수보강설계도서" xfId="1269" xr:uid="{00000000-0005-0000-0000-00003B040000}"/>
    <cellStyle name="_2003년 수도권#2,4단계제수밸브교체공사 설계도서_1.2제수밸브교체설계서(과장님수정)_철개사다리_철개사다리(발주)" xfId="1270" xr:uid="{00000000-0005-0000-0000-00003C040000}"/>
    <cellStyle name="_2003년 수도권#2,4단계제수밸브교체공사 설계도서_1.2제수밸브교체설계서_1취보일러철거2" xfId="1271" xr:uid="{00000000-0005-0000-0000-00003D040000}"/>
    <cellStyle name="_2003년 수도권#2,4단계제수밸브교체공사 설계도서_1.2제수밸브교체설계서_1취보일러철거2_보수보강설계도서" xfId="1272" xr:uid="{00000000-0005-0000-0000-00003E040000}"/>
    <cellStyle name="_2003년 수도권#2,4단계제수밸브교체공사 설계도서_1.2제수밸브교체설계서_1취보일러철거2_철개사다리(발주)" xfId="1273" xr:uid="{00000000-0005-0000-0000-00003F040000}"/>
    <cellStyle name="_2003년 수도권#2,4단계제수밸브교체공사 설계도서_1.2제수밸브교체설계서_HIServlet?SLET=AttView&amp;APP=1&amp;ID=0007smsio&amp;SEQ=0&amp;K=00GWF1IAR1&amp;FILENAME=설계서(20040310)" xfId="1274" xr:uid="{00000000-0005-0000-0000-000040040000}"/>
    <cellStyle name="_2003년 수도권#2,4단계제수밸브교체공사 설계도서_1.2제수밸브교체설계서_HIServlet?SLET=AttView&amp;APP=1&amp;ID=0007smsio&amp;SEQ=0&amp;K=00GWF1IAR1&amp;FILENAME=설계서(20040310)_보수보강설계도서" xfId="1275" xr:uid="{00000000-0005-0000-0000-000041040000}"/>
    <cellStyle name="_2003년 수도권#2,4단계제수밸브교체공사 설계도서_1.2제수밸브교체설계서_HIServlet?SLET=AttView&amp;APP=1&amp;ID=0007smsio&amp;SEQ=0&amp;K=00GWF1IAR1&amp;FILENAME=설계서(20040310)_철개사다리(발주)" xfId="1276" xr:uid="{00000000-0005-0000-0000-000042040000}"/>
    <cellStyle name="_2003년 수도권#2,4단계제수밸브교체공사 설계도서_1.2제수밸브교체설계서_공사변경" xfId="1277" xr:uid="{00000000-0005-0000-0000-000043040000}"/>
    <cellStyle name="_2003년 수도권#2,4단계제수밸브교체공사 설계도서_1.2제수밸브교체설계서_공사변경_보수보강설계도서" xfId="1278" xr:uid="{00000000-0005-0000-0000-000044040000}"/>
    <cellStyle name="_2003년 수도권#2,4단계제수밸브교체공사 설계도서_1.2제수밸브교체설계서_공사변경_철개사다리(발주)" xfId="1279" xr:uid="{00000000-0005-0000-0000-000045040000}"/>
    <cellStyle name="_2003년 수도권#2,4단계제수밸브교체공사 설계도서_1.2제수밸브교체설계서_설계서" xfId="1280" xr:uid="{00000000-0005-0000-0000-000046040000}"/>
    <cellStyle name="_2003년 수도권#2,4단계제수밸브교체공사 설계도서_1.2제수밸브교체설계서_설계서_보수보강설계도서" xfId="1281" xr:uid="{00000000-0005-0000-0000-000047040000}"/>
    <cellStyle name="_2003년 수도권#2,4단계제수밸브교체공사 설계도서_1.2제수밸브교체설계서_설계서_철개사다리(발주)" xfId="1282" xr:uid="{00000000-0005-0000-0000-000048040000}"/>
    <cellStyle name="_2003년 수도권#2,4단계제수밸브교체공사 설계도서_1.2제수밸브교체설계서_설계서5" xfId="1283" xr:uid="{00000000-0005-0000-0000-000049040000}"/>
    <cellStyle name="_2003년 수도권#2,4단계제수밸브교체공사 설계도서_1.2제수밸브교체설계서_설계서5_보수보강설계도서" xfId="1284" xr:uid="{00000000-0005-0000-0000-00004A040000}"/>
    <cellStyle name="_2003년 수도권#2,4단계제수밸브교체공사 설계도서_1.2제수밸브교체설계서_설계서5_철개사다리(발주)" xfId="1285" xr:uid="{00000000-0005-0000-0000-00004B040000}"/>
    <cellStyle name="_2003년 수도권#2,4단계제수밸브교체공사 설계도서_1.2제수밸브교체설계서_철개사다리" xfId="1286" xr:uid="{00000000-0005-0000-0000-00004C040000}"/>
    <cellStyle name="_2003년 수도권#2,4단계제수밸브교체공사 설계도서_1.2제수밸브교체설계서_철개사다리_보수보강설계도서" xfId="1287" xr:uid="{00000000-0005-0000-0000-00004D040000}"/>
    <cellStyle name="_2003년 수도권#2,4단계제수밸브교체공사 설계도서_1.2제수밸브교체설계서_철개사다리_철개사다리(발주)" xfId="1288" xr:uid="{00000000-0005-0000-0000-00004E040000}"/>
    <cellStyle name="_2003년 수도권#2,4단계제수밸브교체공사 설계도서_2003년 사업장 배수로 보수 및 휀스교체공사설계서" xfId="1289" xr:uid="{00000000-0005-0000-0000-00004F040000}"/>
    <cellStyle name="_2003년 수도권#2,4단계제수밸브교체공사 설계도서_2003년 사업장 배수로 보수 및 휀스교체공사설계서_2단계제수밸브교체" xfId="1290" xr:uid="{00000000-0005-0000-0000-000050040000}"/>
    <cellStyle name="_2003년 수도권#2,4단계제수밸브교체공사 설계도서_2003년 사업장 배수로 보수 및 휀스교체공사설계서_2단계제수밸브교체_2단계제수밸브교체" xfId="1291" xr:uid="{00000000-0005-0000-0000-000051040000}"/>
    <cellStyle name="_2003년 수도권#2,4단계제수밸브교체공사 설계도서_2003년 사업장 배수로 보수 및 휀스교체공사설계서_2단계제수밸브교체_2단계제수밸브교체(실적공사비 변경설계서)" xfId="1292" xr:uid="{00000000-0005-0000-0000-000052040000}"/>
    <cellStyle name="_2003년 수도권#2,4단계제수밸브교체공사 설계도서_2003년 사업장 배수로 보수 및 휀스교체공사설계서_2단계제수밸브교체_2단계제수밸브교체(실적공사비)" xfId="1293" xr:uid="{00000000-0005-0000-0000-000053040000}"/>
    <cellStyle name="_2003년 수도권#2,4단계제수밸브교체공사 설계도서_2003년 수도권(과천)밸브교체1" xfId="1294" xr:uid="{00000000-0005-0000-0000-000054040000}"/>
    <cellStyle name="_2003년 수도권#2,4단계제수밸브교체공사 설계도서_2003년 수도권(과천)밸브교체1_2단계제수밸브교체" xfId="1295" xr:uid="{00000000-0005-0000-0000-000055040000}"/>
    <cellStyle name="_2003년 수도권#2,4단계제수밸브교체공사 설계도서_2003년 수도권(과천)밸브교체1_2단계제수밸브교체_2단계제수밸브교체" xfId="1296" xr:uid="{00000000-0005-0000-0000-000056040000}"/>
    <cellStyle name="_2003년 수도권#2,4단계제수밸브교체공사 설계도서_2003년 수도권(과천)밸브교체1_2단계제수밸브교체_2단계제수밸브교체(실적공사비 변경설계서)" xfId="1297" xr:uid="{00000000-0005-0000-0000-000057040000}"/>
    <cellStyle name="_2003년 수도권#2,4단계제수밸브교체공사 설계도서_2003년 수도권(과천)밸브교체1_2단계제수밸브교체_2단계제수밸브교체(실적공사비)" xfId="1298" xr:uid="{00000000-0005-0000-0000-000058040000}"/>
    <cellStyle name="_2003년 수도권#2,4단계제수밸브교체공사 설계도서_2단계밸브교체설계서" xfId="1299" xr:uid="{00000000-0005-0000-0000-000059040000}"/>
    <cellStyle name="_2003년 수도권#2,4단계제수밸브교체공사 설계도서_2단계밸브교체설계서(변경)" xfId="1300" xr:uid="{00000000-0005-0000-0000-00005A040000}"/>
    <cellStyle name="_2003년 수도권#2,4단계제수밸브교체공사 설계도서_2단계밸브교체설계서_2단계제수밸브교체" xfId="1301" xr:uid="{00000000-0005-0000-0000-00005B040000}"/>
    <cellStyle name="_2003년 수도권#2,4단계제수밸브교체공사 설계도서_2단계밸브교체설계서_2단계제수밸브교체_2단계제수밸브교체" xfId="1302" xr:uid="{00000000-0005-0000-0000-00005C040000}"/>
    <cellStyle name="_2003년 수도권#2,4단계제수밸브교체공사 설계도서_2단계밸브교체설계서_2단계제수밸브교체_2단계제수밸브교체(실적공사비 변경설계서)" xfId="1303" xr:uid="{00000000-0005-0000-0000-00005D040000}"/>
    <cellStyle name="_2003년 수도권#2,4단계제수밸브교체공사 설계도서_2단계밸브교체설계서_2단계제수밸브교체_2단계제수밸브교체(실적공사비)" xfId="1304" xr:uid="{00000000-0005-0000-0000-00005E040000}"/>
    <cellStyle name="_2003년 수도권#2,4단계제수밸브교체공사 설계도서_2단계제수밸브교체" xfId="1305" xr:uid="{00000000-0005-0000-0000-00005F040000}"/>
    <cellStyle name="_2003년 수도권#2,4단계제수밸브교체공사 설계도서_2단계제수밸브교체(실적공사비 변경설계서)" xfId="1306" xr:uid="{00000000-0005-0000-0000-000060040000}"/>
    <cellStyle name="_2003년 수도권#2,4단계제수밸브교체공사 설계도서_2단계제수밸브교체(실적공사비)" xfId="1307" xr:uid="{00000000-0005-0000-0000-000061040000}"/>
    <cellStyle name="_2003년 수도권#2,4단계제수밸브교체공사 설계도서_3단계밸브교체설계서" xfId="1308" xr:uid="{00000000-0005-0000-0000-000062040000}"/>
    <cellStyle name="_2003년 수도권#2,4단계제수밸브교체공사 설계도서_3단계밸브교체설계서_1취보일러철거2" xfId="1309" xr:uid="{00000000-0005-0000-0000-000063040000}"/>
    <cellStyle name="_2003년 수도권#2,4단계제수밸브교체공사 설계도서_3단계밸브교체설계서_1취보일러철거2_보수보강설계도서" xfId="1310" xr:uid="{00000000-0005-0000-0000-000064040000}"/>
    <cellStyle name="_2003년 수도권#2,4단계제수밸브교체공사 설계도서_3단계밸브교체설계서_1취보일러철거2_철개사다리(발주)" xfId="1311" xr:uid="{00000000-0005-0000-0000-000065040000}"/>
    <cellStyle name="_2003년 수도권#2,4단계제수밸브교체공사 설계도서_3단계밸브교체설계서_HIServlet?SLET=AttView&amp;APP=1&amp;ID=0007smsio&amp;SEQ=0&amp;K=00GWF1IAR1&amp;FILENAME=설계서(20040310)" xfId="1312" xr:uid="{00000000-0005-0000-0000-000066040000}"/>
    <cellStyle name="_2003년 수도권#2,4단계제수밸브교체공사 설계도서_3단계밸브교체설계서_HIServlet?SLET=AttView&amp;APP=1&amp;ID=0007smsio&amp;SEQ=0&amp;K=00GWF1IAR1&amp;FILENAME=설계서(20040310)_보수보강설계도서" xfId="1313" xr:uid="{00000000-0005-0000-0000-000067040000}"/>
    <cellStyle name="_2003년 수도권#2,4단계제수밸브교체공사 설계도서_3단계밸브교체설계서_HIServlet?SLET=AttView&amp;APP=1&amp;ID=0007smsio&amp;SEQ=0&amp;K=00GWF1IAR1&amp;FILENAME=설계서(20040310)_철개사다리(발주)" xfId="1314" xr:uid="{00000000-0005-0000-0000-000068040000}"/>
    <cellStyle name="_2003년 수도권#2,4단계제수밸브교체공사 설계도서_3단계밸브교체설계서_공사변경" xfId="1315" xr:uid="{00000000-0005-0000-0000-000069040000}"/>
    <cellStyle name="_2003년 수도권#2,4단계제수밸브교체공사 설계도서_3단계밸브교체설계서_공사변경_보수보강설계도서" xfId="1316" xr:uid="{00000000-0005-0000-0000-00006A040000}"/>
    <cellStyle name="_2003년 수도권#2,4단계제수밸브교체공사 설계도서_3단계밸브교체설계서_공사변경_철개사다리(발주)" xfId="1317" xr:uid="{00000000-0005-0000-0000-00006B040000}"/>
    <cellStyle name="_2003년 수도권#2,4단계제수밸브교체공사 설계도서_3단계밸브교체설계서_설계서" xfId="1318" xr:uid="{00000000-0005-0000-0000-00006C040000}"/>
    <cellStyle name="_2003년 수도권#2,4단계제수밸브교체공사 설계도서_3단계밸브교체설계서_설계서_보수보강설계도서" xfId="1319" xr:uid="{00000000-0005-0000-0000-00006D040000}"/>
    <cellStyle name="_2003년 수도권#2,4단계제수밸브교체공사 설계도서_3단계밸브교체설계서_설계서_철개사다리(발주)" xfId="1320" xr:uid="{00000000-0005-0000-0000-00006E040000}"/>
    <cellStyle name="_2003년 수도권#2,4단계제수밸브교체공사 설계도서_3단계밸브교체설계서_설계서5" xfId="1321" xr:uid="{00000000-0005-0000-0000-00006F040000}"/>
    <cellStyle name="_2003년 수도권#2,4단계제수밸브교체공사 설계도서_3단계밸브교체설계서_설계서5_보수보강설계도서" xfId="1322" xr:uid="{00000000-0005-0000-0000-000070040000}"/>
    <cellStyle name="_2003년 수도권#2,4단계제수밸브교체공사 설계도서_3단계밸브교체설계서_설계서5_철개사다리(발주)" xfId="1323" xr:uid="{00000000-0005-0000-0000-000071040000}"/>
    <cellStyle name="_2003년 수도권#2,4단계제수밸브교체공사 설계도서_3단계밸브교체설계서_철개사다리" xfId="1324" xr:uid="{00000000-0005-0000-0000-000072040000}"/>
    <cellStyle name="_2003년 수도권#2,4단계제수밸브교체공사 설계도서_3단계밸브교체설계서_철개사다리_보수보강설계도서" xfId="1325" xr:uid="{00000000-0005-0000-0000-000073040000}"/>
    <cellStyle name="_2003년 수도권#2,4단계제수밸브교체공사 설계도서_3단계밸브교체설계서_철개사다리_철개사다리(발주)" xfId="1326" xr:uid="{00000000-0005-0000-0000-000074040000}"/>
    <cellStyle name="_2003년 수도권#2,4단계제수밸브교체공사 설계도서_HIServlet?SLET=AttView&amp;APP=1&amp;ID=0007sk5e2&amp;SEQ=0&amp;K=003Ql1nON2&amp;FILENAME=1(1).2밸브교체설계서1" xfId="1327" xr:uid="{00000000-0005-0000-0000-000075040000}"/>
    <cellStyle name="_2003년 수도권#2,4단계제수밸브교체공사 설계도서_HIServlet?SLET=AttView&amp;APP=1&amp;ID=0007sk5e2&amp;SEQ=0&amp;K=003Ql1nON2&amp;FILENAME=1(1).2밸브교체설계서1_1취보일러철거2" xfId="1328" xr:uid="{00000000-0005-0000-0000-000076040000}"/>
    <cellStyle name="_2003년 수도권#2,4단계제수밸브교체공사 설계도서_HIServlet?SLET=AttView&amp;APP=1&amp;ID=0007sk5e2&amp;SEQ=0&amp;K=003Ql1nON2&amp;FILENAME=1(1).2밸브교체설계서1_1취보일러철거2_보수보강설계도서" xfId="1329" xr:uid="{00000000-0005-0000-0000-000077040000}"/>
    <cellStyle name="_2003년 수도권#2,4단계제수밸브교체공사 설계도서_HIServlet?SLET=AttView&amp;APP=1&amp;ID=0007sk5e2&amp;SEQ=0&amp;K=003Ql1nON2&amp;FILENAME=1(1).2밸브교체설계서1_1취보일러철거2_철개사다리(발주)" xfId="1330" xr:uid="{00000000-0005-0000-0000-00007804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" xfId="1331" xr:uid="{00000000-0005-0000-0000-00007904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보수보강설계도서" xfId="1332" xr:uid="{00000000-0005-0000-0000-00007A04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철개사다리(발주)" xfId="1333" xr:uid="{00000000-0005-0000-0000-00007B040000}"/>
    <cellStyle name="_2003년 수도권#2,4단계제수밸브교체공사 설계도서_HIServlet?SLET=AttView&amp;APP=1&amp;ID=0007sk5e2&amp;SEQ=0&amp;K=003Ql1nON2&amp;FILENAME=1(1).2밸브교체설계서1_공사변경" xfId="1334" xr:uid="{00000000-0005-0000-0000-00007C040000}"/>
    <cellStyle name="_2003년 수도권#2,4단계제수밸브교체공사 설계도서_HIServlet?SLET=AttView&amp;APP=1&amp;ID=0007sk5e2&amp;SEQ=0&amp;K=003Ql1nON2&amp;FILENAME=1(1).2밸브교체설계서1_공사변경_보수보강설계도서" xfId="1335" xr:uid="{00000000-0005-0000-0000-00007D040000}"/>
    <cellStyle name="_2003년 수도권#2,4단계제수밸브교체공사 설계도서_HIServlet?SLET=AttView&amp;APP=1&amp;ID=0007sk5e2&amp;SEQ=0&amp;K=003Ql1nON2&amp;FILENAME=1(1).2밸브교체설계서1_공사변경_철개사다리(발주)" xfId="1336" xr:uid="{00000000-0005-0000-0000-00007E040000}"/>
    <cellStyle name="_2003년 수도권#2,4단계제수밸브교체공사 설계도서_HIServlet?SLET=AttView&amp;APP=1&amp;ID=0007sk5e2&amp;SEQ=0&amp;K=003Ql1nON2&amp;FILENAME=1(1).2밸브교체설계서1_설계서" xfId="1337" xr:uid="{00000000-0005-0000-0000-00007F040000}"/>
    <cellStyle name="_2003년 수도권#2,4단계제수밸브교체공사 설계도서_HIServlet?SLET=AttView&amp;APP=1&amp;ID=0007sk5e2&amp;SEQ=0&amp;K=003Ql1nON2&amp;FILENAME=1(1).2밸브교체설계서1_설계서_보수보강설계도서" xfId="1338" xr:uid="{00000000-0005-0000-0000-000080040000}"/>
    <cellStyle name="_2003년 수도권#2,4단계제수밸브교체공사 설계도서_HIServlet?SLET=AttView&amp;APP=1&amp;ID=0007sk5e2&amp;SEQ=0&amp;K=003Ql1nON2&amp;FILENAME=1(1).2밸브교체설계서1_설계서_철개사다리(발주)" xfId="1339" xr:uid="{00000000-0005-0000-0000-000081040000}"/>
    <cellStyle name="_2003년 수도권#2,4단계제수밸브교체공사 설계도서_HIServlet?SLET=AttView&amp;APP=1&amp;ID=0007sk5e2&amp;SEQ=0&amp;K=003Ql1nON2&amp;FILENAME=1(1).2밸브교체설계서1_설계서5" xfId="1340" xr:uid="{00000000-0005-0000-0000-000082040000}"/>
    <cellStyle name="_2003년 수도권#2,4단계제수밸브교체공사 설계도서_HIServlet?SLET=AttView&amp;APP=1&amp;ID=0007sk5e2&amp;SEQ=0&amp;K=003Ql1nON2&amp;FILENAME=1(1).2밸브교체설계서1_설계서5_보수보강설계도서" xfId="1341" xr:uid="{00000000-0005-0000-0000-000083040000}"/>
    <cellStyle name="_2003년 수도권#2,4단계제수밸브교체공사 설계도서_HIServlet?SLET=AttView&amp;APP=1&amp;ID=0007sk5e2&amp;SEQ=0&amp;K=003Ql1nON2&amp;FILENAME=1(1).2밸브교체설계서1_설계서5_철개사다리(발주)" xfId="1342" xr:uid="{00000000-0005-0000-0000-000084040000}"/>
    <cellStyle name="_2003년 수도권#2,4단계제수밸브교체공사 설계도서_HIServlet?SLET=AttView&amp;APP=1&amp;ID=0007sk5e2&amp;SEQ=0&amp;K=003Ql1nON2&amp;FILENAME=1(1).2밸브교체설계서1_철개사다리" xfId="1343" xr:uid="{00000000-0005-0000-0000-000085040000}"/>
    <cellStyle name="_2003년 수도권#2,4단계제수밸브교체공사 설계도서_HIServlet?SLET=AttView&amp;APP=1&amp;ID=0007sk5e2&amp;SEQ=0&amp;K=003Ql1nON2&amp;FILENAME=1(1).2밸브교체설계서1_철개사다리_보수보강설계도서" xfId="1344" xr:uid="{00000000-0005-0000-0000-000086040000}"/>
    <cellStyle name="_2003년 수도권#2,4단계제수밸브교체공사 설계도서_HIServlet?SLET=AttView&amp;APP=1&amp;ID=0007sk5e2&amp;SEQ=0&amp;K=003Ql1nON2&amp;FILENAME=1(1).2밸브교체설계서1_철개사다리_철개사다리(발주)" xfId="1345" xr:uid="{00000000-0005-0000-0000-000087040000}"/>
    <cellStyle name="_2003년 수도권#2,4단계제수밸브교체공사 설계도서_과천밸브설계서" xfId="1346" xr:uid="{00000000-0005-0000-0000-000088040000}"/>
    <cellStyle name="_2003년 수도권#2,4단계제수밸브교체공사 설계도서_과천밸브설계서_1취보일러철거2" xfId="1347" xr:uid="{00000000-0005-0000-0000-000089040000}"/>
    <cellStyle name="_2003년 수도권#2,4단계제수밸브교체공사 설계도서_과천밸브설계서_1취보일러철거2_보수보강설계도서" xfId="1348" xr:uid="{00000000-0005-0000-0000-00008A040000}"/>
    <cellStyle name="_2003년 수도권#2,4단계제수밸브교체공사 설계도서_과천밸브설계서_1취보일러철거2_철개사다리(발주)" xfId="1349" xr:uid="{00000000-0005-0000-0000-00008B040000}"/>
    <cellStyle name="_2003년 수도권#2,4단계제수밸브교체공사 설계도서_과천밸브설계서_HIServlet?SLET=AttView&amp;APP=1&amp;ID=0007smsio&amp;SEQ=0&amp;K=00GWF1IAR1&amp;FILENAME=설계서(20040310)" xfId="1350" xr:uid="{00000000-0005-0000-0000-00008C040000}"/>
    <cellStyle name="_2003년 수도권#2,4단계제수밸브교체공사 설계도서_과천밸브설계서_HIServlet?SLET=AttView&amp;APP=1&amp;ID=0007smsio&amp;SEQ=0&amp;K=00GWF1IAR1&amp;FILENAME=설계서(20040310)_보수보강설계도서" xfId="1351" xr:uid="{00000000-0005-0000-0000-00008D040000}"/>
    <cellStyle name="_2003년 수도권#2,4단계제수밸브교체공사 설계도서_과천밸브설계서_HIServlet?SLET=AttView&amp;APP=1&amp;ID=0007smsio&amp;SEQ=0&amp;K=00GWF1IAR1&amp;FILENAME=설계서(20040310)_철개사다리(발주)" xfId="1352" xr:uid="{00000000-0005-0000-0000-00008E040000}"/>
    <cellStyle name="_2003년 수도권#2,4단계제수밸브교체공사 설계도서_과천밸브설계서_공사변경" xfId="1353" xr:uid="{00000000-0005-0000-0000-00008F040000}"/>
    <cellStyle name="_2003년 수도권#2,4단계제수밸브교체공사 설계도서_과천밸브설계서_공사변경_보수보강설계도서" xfId="1354" xr:uid="{00000000-0005-0000-0000-000090040000}"/>
    <cellStyle name="_2003년 수도권#2,4단계제수밸브교체공사 설계도서_과천밸브설계서_공사변경_철개사다리(발주)" xfId="1355" xr:uid="{00000000-0005-0000-0000-000091040000}"/>
    <cellStyle name="_2003년 수도권#2,4단계제수밸브교체공사 설계도서_과천밸브설계서_설계서" xfId="1356" xr:uid="{00000000-0005-0000-0000-000092040000}"/>
    <cellStyle name="_2003년 수도권#2,4단계제수밸브교체공사 설계도서_과천밸브설계서_설계서_보수보강설계도서" xfId="1357" xr:uid="{00000000-0005-0000-0000-000093040000}"/>
    <cellStyle name="_2003년 수도권#2,4단계제수밸브교체공사 설계도서_과천밸브설계서_설계서_철개사다리(발주)" xfId="1358" xr:uid="{00000000-0005-0000-0000-000094040000}"/>
    <cellStyle name="_2003년 수도권#2,4단계제수밸브교체공사 설계도서_과천밸브설계서_설계서5" xfId="1359" xr:uid="{00000000-0005-0000-0000-000095040000}"/>
    <cellStyle name="_2003년 수도권#2,4단계제수밸브교체공사 설계도서_과천밸브설계서_설계서5_보수보강설계도서" xfId="1360" xr:uid="{00000000-0005-0000-0000-000096040000}"/>
    <cellStyle name="_2003년 수도권#2,4단계제수밸브교체공사 설계도서_과천밸브설계서_설계서5_철개사다리(발주)" xfId="1361" xr:uid="{00000000-0005-0000-0000-000097040000}"/>
    <cellStyle name="_2003년 수도권#2,4단계제수밸브교체공사 설계도서_과천밸브설계서_철개사다리" xfId="1362" xr:uid="{00000000-0005-0000-0000-000098040000}"/>
    <cellStyle name="_2003년 수도권#2,4단계제수밸브교체공사 설계도서_과천밸브설계서_철개사다리_보수보강설계도서" xfId="1363" xr:uid="{00000000-0005-0000-0000-000099040000}"/>
    <cellStyle name="_2003년 수도권#2,4단계제수밸브교체공사 설계도서_과천밸브설계서_철개사다리_철개사다리(발주)" xfId="1364" xr:uid="{00000000-0005-0000-0000-00009A040000}"/>
    <cellStyle name="_2003년 수도권#2,4단계제수밸브교체공사 설계도서_단수작업비" xfId="1365" xr:uid="{00000000-0005-0000-0000-00009B040000}"/>
    <cellStyle name="_2003년 수도권#2,4단계제수밸브교체공사 설계도서_도로상 맨홀증고공사설계(03변경)" xfId="1366" xr:uid="{00000000-0005-0000-0000-00009C040000}"/>
    <cellStyle name="_2003년 수도권#2,4단계제수밸브교체공사 설계도서_도로상 맨홀증고공사설계(03변경)_2단계제수밸브교체" xfId="1367" xr:uid="{00000000-0005-0000-0000-00009D040000}"/>
    <cellStyle name="_2003년 수도권#2,4단계제수밸브교체공사 설계도서_도로상 맨홀증고공사설계(03변경)_2단계제수밸브교체_2단계제수밸브교체" xfId="1368" xr:uid="{00000000-0005-0000-0000-00009E040000}"/>
    <cellStyle name="_2003년 수도권#2,4단계제수밸브교체공사 설계도서_도로상 맨홀증고공사설계(03변경)_2단계제수밸브교체_2단계제수밸브교체(실적공사비 변경설계서)" xfId="1369" xr:uid="{00000000-0005-0000-0000-00009F040000}"/>
    <cellStyle name="_2003년 수도권#2,4단계제수밸브교체공사 설계도서_도로상 맨홀증고공사설계(03변경)_2단계제수밸브교체_2단계제수밸브교체(실적공사비)" xfId="1370" xr:uid="{00000000-0005-0000-0000-0000A0040000}"/>
    <cellStyle name="_2003년 수도권#2,4단계제수밸브교체공사 설계도서_도로상 맨홀증고공사설계(04)" xfId="1371" xr:uid="{00000000-0005-0000-0000-0000A1040000}"/>
    <cellStyle name="_2003년 수도권#2,4단계제수밸브교체공사 설계도서_물가대비표" xfId="1372" xr:uid="{00000000-0005-0000-0000-0000A2040000}"/>
    <cellStyle name="_2003년 수도권#2,4단계제수밸브교체공사 설계도서_보수보강설계도서" xfId="1373" xr:uid="{00000000-0005-0000-0000-0000A3040000}"/>
    <cellStyle name="_2003년 수도권#2,4단계제수밸브교체공사 설계도서_비교내역서 " xfId="1374" xr:uid="{00000000-0005-0000-0000-0000A4040000}"/>
    <cellStyle name="_2003년 수도권#2,4단계제수밸브교체공사 설계도서_산출내역서" xfId="1375" xr:uid="{00000000-0005-0000-0000-0000A5040000}"/>
    <cellStyle name="_2003년 수도권#2,4단계제수밸브교체공사 설계도서_설계서" xfId="1376" xr:uid="{00000000-0005-0000-0000-0000A6040000}"/>
    <cellStyle name="_2003년 수도권#2,4단계제수밸브교체공사 설계도서_설계서_보수보강설계도서" xfId="1377" xr:uid="{00000000-0005-0000-0000-0000A7040000}"/>
    <cellStyle name="_2003년 수도권#2,4단계제수밸브교체공사 설계도서_설계서_철개사다리(발주)" xfId="1378" xr:uid="{00000000-0005-0000-0000-0000A8040000}"/>
    <cellStyle name="_2003년 수도권#2,4단계제수밸브교체공사 설계도서_순공사비 (실적)" xfId="1379" xr:uid="{00000000-0005-0000-0000-0000A9040000}"/>
    <cellStyle name="_2003년 수도권#2,4단계제수밸브교체공사 설계도서_철개사다리(발주)" xfId="1380" xr:uid="{00000000-0005-0000-0000-0000AA040000}"/>
    <cellStyle name="_2003년 수도권(과천)밸브교체" xfId="1381" xr:uid="{00000000-0005-0000-0000-0000AB040000}"/>
    <cellStyle name="_2003년 수도권(과천)밸브교체_1.2밸브교체설계서" xfId="1382" xr:uid="{00000000-0005-0000-0000-0000AC040000}"/>
    <cellStyle name="_2003년 수도권(과천)밸브교체_1.2밸브교체설계서(최종)" xfId="1383" xr:uid="{00000000-0005-0000-0000-0000AD040000}"/>
    <cellStyle name="_2003년 수도권(과천)밸브교체_1.2밸브교체설계서(최종)_1취보일러철거2" xfId="1384" xr:uid="{00000000-0005-0000-0000-0000AE040000}"/>
    <cellStyle name="_2003년 수도권(과천)밸브교체_1.2밸브교체설계서(최종)_1취보일러철거2_보수보강설계도서" xfId="1385" xr:uid="{00000000-0005-0000-0000-0000AF040000}"/>
    <cellStyle name="_2003년 수도권(과천)밸브교체_1.2밸브교체설계서(최종)_1취보일러철거2_철개사다리(발주)" xfId="1386" xr:uid="{00000000-0005-0000-0000-0000B0040000}"/>
    <cellStyle name="_2003년 수도권(과천)밸브교체_1.2밸브교체설계서(최종)_HIServlet?SLET=AttView&amp;APP=1&amp;ID=0007smsio&amp;SEQ=0&amp;K=00GWF1IAR1&amp;FILENAME=설계서(20040310)" xfId="1387" xr:uid="{00000000-0005-0000-0000-0000B1040000}"/>
    <cellStyle name="_2003년 수도권(과천)밸브교체_1.2밸브교체설계서(최종)_HIServlet?SLET=AttView&amp;APP=1&amp;ID=0007smsio&amp;SEQ=0&amp;K=00GWF1IAR1&amp;FILENAME=설계서(20040310)_보수보강설계도서" xfId="1388" xr:uid="{00000000-0005-0000-0000-0000B2040000}"/>
    <cellStyle name="_2003년 수도권(과천)밸브교체_1.2밸브교체설계서(최종)_HIServlet?SLET=AttView&amp;APP=1&amp;ID=0007smsio&amp;SEQ=0&amp;K=00GWF1IAR1&amp;FILENAME=설계서(20040310)_철개사다리(발주)" xfId="1389" xr:uid="{00000000-0005-0000-0000-0000B3040000}"/>
    <cellStyle name="_2003년 수도권(과천)밸브교체_1.2밸브교체설계서(최종)_공사변경" xfId="1390" xr:uid="{00000000-0005-0000-0000-0000B4040000}"/>
    <cellStyle name="_2003년 수도권(과천)밸브교체_1.2밸브교체설계서(최종)_공사변경_보수보강설계도서" xfId="1391" xr:uid="{00000000-0005-0000-0000-0000B5040000}"/>
    <cellStyle name="_2003년 수도권(과천)밸브교체_1.2밸브교체설계서(최종)_공사변경_철개사다리(발주)" xfId="1392" xr:uid="{00000000-0005-0000-0000-0000B6040000}"/>
    <cellStyle name="_2003년 수도권(과천)밸브교체_1.2밸브교체설계서(최종)_설계서" xfId="1393" xr:uid="{00000000-0005-0000-0000-0000B7040000}"/>
    <cellStyle name="_2003년 수도권(과천)밸브교체_1.2밸브교체설계서(최종)_설계서_보수보강설계도서" xfId="1394" xr:uid="{00000000-0005-0000-0000-0000B8040000}"/>
    <cellStyle name="_2003년 수도권(과천)밸브교체_1.2밸브교체설계서(최종)_설계서_철개사다리(발주)" xfId="1395" xr:uid="{00000000-0005-0000-0000-0000B9040000}"/>
    <cellStyle name="_2003년 수도권(과천)밸브교체_1.2밸브교체설계서(최종)_설계서5" xfId="1396" xr:uid="{00000000-0005-0000-0000-0000BA040000}"/>
    <cellStyle name="_2003년 수도권(과천)밸브교체_1.2밸브교체설계서(최종)_설계서5_보수보강설계도서" xfId="1397" xr:uid="{00000000-0005-0000-0000-0000BB040000}"/>
    <cellStyle name="_2003년 수도권(과천)밸브교체_1.2밸브교체설계서(최종)_설계서5_철개사다리(발주)" xfId="1398" xr:uid="{00000000-0005-0000-0000-0000BC040000}"/>
    <cellStyle name="_2003년 수도권(과천)밸브교체_1.2밸브교체설계서(최종)_철개사다리" xfId="1399" xr:uid="{00000000-0005-0000-0000-0000BD040000}"/>
    <cellStyle name="_2003년 수도권(과천)밸브교체_1.2밸브교체설계서(최종)_철개사다리_보수보강설계도서" xfId="1400" xr:uid="{00000000-0005-0000-0000-0000BE040000}"/>
    <cellStyle name="_2003년 수도권(과천)밸브교체_1.2밸브교체설계서(최종)_철개사다리_철개사다리(발주)" xfId="1401" xr:uid="{00000000-0005-0000-0000-0000BF040000}"/>
    <cellStyle name="_2003년 수도권(과천)밸브교체_1.2밸브교체설계서_1취보일러철거2" xfId="1402" xr:uid="{00000000-0005-0000-0000-0000C0040000}"/>
    <cellStyle name="_2003년 수도권(과천)밸브교체_1.2밸브교체설계서_1취보일러철거2_보수보강설계도서" xfId="1403" xr:uid="{00000000-0005-0000-0000-0000C1040000}"/>
    <cellStyle name="_2003년 수도권(과천)밸브교체_1.2밸브교체설계서_1취보일러철거2_철개사다리(발주)" xfId="1404" xr:uid="{00000000-0005-0000-0000-0000C2040000}"/>
    <cellStyle name="_2003년 수도권(과천)밸브교체_1.2밸브교체설계서_HIServlet?SLET=AttView&amp;APP=1&amp;ID=0007smsio&amp;SEQ=0&amp;K=00GWF1IAR1&amp;FILENAME=설계서(20040310)" xfId="1405" xr:uid="{00000000-0005-0000-0000-0000C3040000}"/>
    <cellStyle name="_2003년 수도권(과천)밸브교체_1.2밸브교체설계서_HIServlet?SLET=AttView&amp;APP=1&amp;ID=0007smsio&amp;SEQ=0&amp;K=00GWF1IAR1&amp;FILENAME=설계서(20040310)_보수보강설계도서" xfId="1406" xr:uid="{00000000-0005-0000-0000-0000C4040000}"/>
    <cellStyle name="_2003년 수도권(과천)밸브교체_1.2밸브교체설계서_HIServlet?SLET=AttView&amp;APP=1&amp;ID=0007smsio&amp;SEQ=0&amp;K=00GWF1IAR1&amp;FILENAME=설계서(20040310)_철개사다리(발주)" xfId="1407" xr:uid="{00000000-0005-0000-0000-0000C5040000}"/>
    <cellStyle name="_2003년 수도권(과천)밸브교체_1.2밸브교체설계서_공사변경" xfId="1408" xr:uid="{00000000-0005-0000-0000-0000C6040000}"/>
    <cellStyle name="_2003년 수도권(과천)밸브교체_1.2밸브교체설계서_공사변경_보수보강설계도서" xfId="1409" xr:uid="{00000000-0005-0000-0000-0000C7040000}"/>
    <cellStyle name="_2003년 수도권(과천)밸브교체_1.2밸브교체설계서_공사변경_철개사다리(발주)" xfId="1410" xr:uid="{00000000-0005-0000-0000-0000C8040000}"/>
    <cellStyle name="_2003년 수도권(과천)밸브교체_1.2밸브교체설계서_설계서" xfId="1411" xr:uid="{00000000-0005-0000-0000-0000C9040000}"/>
    <cellStyle name="_2003년 수도권(과천)밸브교체_1.2밸브교체설계서_설계서_보수보강설계도서" xfId="1412" xr:uid="{00000000-0005-0000-0000-0000CA040000}"/>
    <cellStyle name="_2003년 수도권(과천)밸브교체_1.2밸브교체설계서_설계서_철개사다리(발주)" xfId="1413" xr:uid="{00000000-0005-0000-0000-0000CB040000}"/>
    <cellStyle name="_2003년 수도권(과천)밸브교체_1.2밸브교체설계서_설계서5" xfId="1414" xr:uid="{00000000-0005-0000-0000-0000CC040000}"/>
    <cellStyle name="_2003년 수도권(과천)밸브교체_1.2밸브교체설계서_설계서5_보수보강설계도서" xfId="1415" xr:uid="{00000000-0005-0000-0000-0000CD040000}"/>
    <cellStyle name="_2003년 수도권(과천)밸브교체_1.2밸브교체설계서_설계서5_철개사다리(발주)" xfId="1416" xr:uid="{00000000-0005-0000-0000-0000CE040000}"/>
    <cellStyle name="_2003년 수도권(과천)밸브교체_1.2밸브교체설계서_철개사다리" xfId="1417" xr:uid="{00000000-0005-0000-0000-0000CF040000}"/>
    <cellStyle name="_2003년 수도권(과천)밸브교체_1.2밸브교체설계서_철개사다리_보수보강설계도서" xfId="1418" xr:uid="{00000000-0005-0000-0000-0000D0040000}"/>
    <cellStyle name="_2003년 수도권(과천)밸브교체_1.2밸브교체설계서_철개사다리_철개사다리(발주)" xfId="1419" xr:uid="{00000000-0005-0000-0000-0000D1040000}"/>
    <cellStyle name="_2003년 수도권(과천)밸브교체_1.2밸브교체설계서1" xfId="1420" xr:uid="{00000000-0005-0000-0000-0000D2040000}"/>
    <cellStyle name="_2003년 수도권(과천)밸브교체_1.2밸브교체설계서1_1취보일러철거2" xfId="1421" xr:uid="{00000000-0005-0000-0000-0000D3040000}"/>
    <cellStyle name="_2003년 수도권(과천)밸브교체_1.2밸브교체설계서1_1취보일러철거2_보수보강설계도서" xfId="1422" xr:uid="{00000000-0005-0000-0000-0000D4040000}"/>
    <cellStyle name="_2003년 수도권(과천)밸브교체_1.2밸브교체설계서1_1취보일러철거2_철개사다리(발주)" xfId="1423" xr:uid="{00000000-0005-0000-0000-0000D5040000}"/>
    <cellStyle name="_2003년 수도권(과천)밸브교체_1.2밸브교체설계서1_HIServlet?SLET=AttView&amp;APP=1&amp;ID=0007smsio&amp;SEQ=0&amp;K=00GWF1IAR1&amp;FILENAME=설계서(20040310)" xfId="1424" xr:uid="{00000000-0005-0000-0000-0000D6040000}"/>
    <cellStyle name="_2003년 수도권(과천)밸브교체_1.2밸브교체설계서1_HIServlet?SLET=AttView&amp;APP=1&amp;ID=0007smsio&amp;SEQ=0&amp;K=00GWF1IAR1&amp;FILENAME=설계서(20040310)_보수보강설계도서" xfId="1425" xr:uid="{00000000-0005-0000-0000-0000D7040000}"/>
    <cellStyle name="_2003년 수도권(과천)밸브교체_1.2밸브교체설계서1_HIServlet?SLET=AttView&amp;APP=1&amp;ID=0007smsio&amp;SEQ=0&amp;K=00GWF1IAR1&amp;FILENAME=설계서(20040310)_철개사다리(발주)" xfId="1426" xr:uid="{00000000-0005-0000-0000-0000D8040000}"/>
    <cellStyle name="_2003년 수도권(과천)밸브교체_1.2밸브교체설계서1_공사변경" xfId="1427" xr:uid="{00000000-0005-0000-0000-0000D9040000}"/>
    <cellStyle name="_2003년 수도권(과천)밸브교체_1.2밸브교체설계서1_공사변경_보수보강설계도서" xfId="1428" xr:uid="{00000000-0005-0000-0000-0000DA040000}"/>
    <cellStyle name="_2003년 수도권(과천)밸브교체_1.2밸브교체설계서1_공사변경_철개사다리(발주)" xfId="1429" xr:uid="{00000000-0005-0000-0000-0000DB040000}"/>
    <cellStyle name="_2003년 수도권(과천)밸브교체_1.2밸브교체설계서1_설계서" xfId="1430" xr:uid="{00000000-0005-0000-0000-0000DC040000}"/>
    <cellStyle name="_2003년 수도권(과천)밸브교체_1.2밸브교체설계서1_설계서_보수보강설계도서" xfId="1431" xr:uid="{00000000-0005-0000-0000-0000DD040000}"/>
    <cellStyle name="_2003년 수도권(과천)밸브교체_1.2밸브교체설계서1_설계서_철개사다리(발주)" xfId="1432" xr:uid="{00000000-0005-0000-0000-0000DE040000}"/>
    <cellStyle name="_2003년 수도권(과천)밸브교체_1.2밸브교체설계서1_설계서5" xfId="1433" xr:uid="{00000000-0005-0000-0000-0000DF040000}"/>
    <cellStyle name="_2003년 수도권(과천)밸브교체_1.2밸브교체설계서1_설계서5_보수보강설계도서" xfId="1434" xr:uid="{00000000-0005-0000-0000-0000E0040000}"/>
    <cellStyle name="_2003년 수도권(과천)밸브교체_1.2밸브교체설계서1_설계서5_철개사다리(발주)" xfId="1435" xr:uid="{00000000-0005-0000-0000-0000E1040000}"/>
    <cellStyle name="_2003년 수도권(과천)밸브교체_1.2밸브교체설계서1_철개사다리" xfId="1436" xr:uid="{00000000-0005-0000-0000-0000E2040000}"/>
    <cellStyle name="_2003년 수도권(과천)밸브교체_1.2밸브교체설계서1_철개사다리_보수보강설계도서" xfId="1437" xr:uid="{00000000-0005-0000-0000-0000E3040000}"/>
    <cellStyle name="_2003년 수도권(과천)밸브교체_1.2밸브교체설계서1_철개사다리_철개사다리(발주)" xfId="1438" xr:uid="{00000000-0005-0000-0000-0000E4040000}"/>
    <cellStyle name="_2003년 수도권(과천)밸브교체_1.2제수밸브교체설계서" xfId="1439" xr:uid="{00000000-0005-0000-0000-0000E5040000}"/>
    <cellStyle name="_2003년 수도권(과천)밸브교체_1.2제수밸브교체설계서(과장님수정)" xfId="1440" xr:uid="{00000000-0005-0000-0000-0000E6040000}"/>
    <cellStyle name="_2003년 수도권(과천)밸브교체_1.2제수밸브교체설계서(과장님수정)_1취보일러철거2" xfId="1441" xr:uid="{00000000-0005-0000-0000-0000E7040000}"/>
    <cellStyle name="_2003년 수도권(과천)밸브교체_1.2제수밸브교체설계서(과장님수정)_1취보일러철거2_보수보강설계도서" xfId="1442" xr:uid="{00000000-0005-0000-0000-0000E8040000}"/>
    <cellStyle name="_2003년 수도권(과천)밸브교체_1.2제수밸브교체설계서(과장님수정)_1취보일러철거2_철개사다리(발주)" xfId="1443" xr:uid="{00000000-0005-0000-0000-0000E9040000}"/>
    <cellStyle name="_2003년 수도권(과천)밸브교체_1.2제수밸브교체설계서(과장님수정)_HIServlet?SLET=AttView&amp;APP=1&amp;ID=0007smsio&amp;SEQ=0&amp;K=00GWF1IAR1&amp;FILENAME=설계서(20040310)" xfId="1444" xr:uid="{00000000-0005-0000-0000-0000EA040000}"/>
    <cellStyle name="_2003년 수도권(과천)밸브교체_1.2제수밸브교체설계서(과장님수정)_HIServlet?SLET=AttView&amp;APP=1&amp;ID=0007smsio&amp;SEQ=0&amp;K=00GWF1IAR1&amp;FILENAME=설계서(20040310)_보수보강설계도서" xfId="1445" xr:uid="{00000000-0005-0000-0000-0000EB040000}"/>
    <cellStyle name="_2003년 수도권(과천)밸브교체_1.2제수밸브교체설계서(과장님수정)_HIServlet?SLET=AttView&amp;APP=1&amp;ID=0007smsio&amp;SEQ=0&amp;K=00GWF1IAR1&amp;FILENAME=설계서(20040310)_철개사다리(발주)" xfId="1446" xr:uid="{00000000-0005-0000-0000-0000EC040000}"/>
    <cellStyle name="_2003년 수도권(과천)밸브교체_1.2제수밸브교체설계서(과장님수정)_공사변경" xfId="1447" xr:uid="{00000000-0005-0000-0000-0000ED040000}"/>
    <cellStyle name="_2003년 수도권(과천)밸브교체_1.2제수밸브교체설계서(과장님수정)_공사변경_보수보강설계도서" xfId="1448" xr:uid="{00000000-0005-0000-0000-0000EE040000}"/>
    <cellStyle name="_2003년 수도권(과천)밸브교체_1.2제수밸브교체설계서(과장님수정)_공사변경_철개사다리(발주)" xfId="1449" xr:uid="{00000000-0005-0000-0000-0000EF040000}"/>
    <cellStyle name="_2003년 수도권(과천)밸브교체_1.2제수밸브교체설계서(과장님수정)_설계서" xfId="1450" xr:uid="{00000000-0005-0000-0000-0000F0040000}"/>
    <cellStyle name="_2003년 수도권(과천)밸브교체_1.2제수밸브교체설계서(과장님수정)_설계서_보수보강설계도서" xfId="1451" xr:uid="{00000000-0005-0000-0000-0000F1040000}"/>
    <cellStyle name="_2003년 수도권(과천)밸브교체_1.2제수밸브교체설계서(과장님수정)_설계서_철개사다리(발주)" xfId="1452" xr:uid="{00000000-0005-0000-0000-0000F2040000}"/>
    <cellStyle name="_2003년 수도권(과천)밸브교체_1.2제수밸브교체설계서(과장님수정)_설계서5" xfId="1453" xr:uid="{00000000-0005-0000-0000-0000F3040000}"/>
    <cellStyle name="_2003년 수도권(과천)밸브교체_1.2제수밸브교체설계서(과장님수정)_설계서5_보수보강설계도서" xfId="1454" xr:uid="{00000000-0005-0000-0000-0000F4040000}"/>
    <cellStyle name="_2003년 수도권(과천)밸브교체_1.2제수밸브교체설계서(과장님수정)_설계서5_철개사다리(발주)" xfId="1455" xr:uid="{00000000-0005-0000-0000-0000F5040000}"/>
    <cellStyle name="_2003년 수도권(과천)밸브교체_1.2제수밸브교체설계서(과장님수정)_철개사다리" xfId="1456" xr:uid="{00000000-0005-0000-0000-0000F6040000}"/>
    <cellStyle name="_2003년 수도권(과천)밸브교체_1.2제수밸브교체설계서(과장님수정)_철개사다리_보수보강설계도서" xfId="1457" xr:uid="{00000000-0005-0000-0000-0000F7040000}"/>
    <cellStyle name="_2003년 수도권(과천)밸브교체_1.2제수밸브교체설계서(과장님수정)_철개사다리_철개사다리(발주)" xfId="1458" xr:uid="{00000000-0005-0000-0000-0000F8040000}"/>
    <cellStyle name="_2003년 수도권(과천)밸브교체_1.2제수밸브교체설계서_1취보일러철거2" xfId="1459" xr:uid="{00000000-0005-0000-0000-0000F9040000}"/>
    <cellStyle name="_2003년 수도권(과천)밸브교체_1.2제수밸브교체설계서_1취보일러철거2_보수보강설계도서" xfId="1460" xr:uid="{00000000-0005-0000-0000-0000FA040000}"/>
    <cellStyle name="_2003년 수도권(과천)밸브교체_1.2제수밸브교체설계서_1취보일러철거2_철개사다리(발주)" xfId="1461" xr:uid="{00000000-0005-0000-0000-0000FB040000}"/>
    <cellStyle name="_2003년 수도권(과천)밸브교체_1.2제수밸브교체설계서_HIServlet?SLET=AttView&amp;APP=1&amp;ID=0007smsio&amp;SEQ=0&amp;K=00GWF1IAR1&amp;FILENAME=설계서(20040310)" xfId="1462" xr:uid="{00000000-0005-0000-0000-0000FC040000}"/>
    <cellStyle name="_2003년 수도권(과천)밸브교체_1.2제수밸브교체설계서_HIServlet?SLET=AttView&amp;APP=1&amp;ID=0007smsio&amp;SEQ=0&amp;K=00GWF1IAR1&amp;FILENAME=설계서(20040310)_보수보강설계도서" xfId="1463" xr:uid="{00000000-0005-0000-0000-0000FD040000}"/>
    <cellStyle name="_2003년 수도권(과천)밸브교체_1.2제수밸브교체설계서_HIServlet?SLET=AttView&amp;APP=1&amp;ID=0007smsio&amp;SEQ=0&amp;K=00GWF1IAR1&amp;FILENAME=설계서(20040310)_철개사다리(발주)" xfId="1464" xr:uid="{00000000-0005-0000-0000-0000FE040000}"/>
    <cellStyle name="_2003년 수도권(과천)밸브교체_1.2제수밸브교체설계서_공사변경" xfId="1465" xr:uid="{00000000-0005-0000-0000-0000FF040000}"/>
    <cellStyle name="_2003년 수도권(과천)밸브교체_1.2제수밸브교체설계서_공사변경_보수보강설계도서" xfId="1466" xr:uid="{00000000-0005-0000-0000-000000050000}"/>
    <cellStyle name="_2003년 수도권(과천)밸브교체_1.2제수밸브교체설계서_공사변경_철개사다리(발주)" xfId="1467" xr:uid="{00000000-0005-0000-0000-000001050000}"/>
    <cellStyle name="_2003년 수도권(과천)밸브교체_1.2제수밸브교체설계서_설계서" xfId="1468" xr:uid="{00000000-0005-0000-0000-000002050000}"/>
    <cellStyle name="_2003년 수도권(과천)밸브교체_1.2제수밸브교체설계서_설계서_보수보강설계도서" xfId="1469" xr:uid="{00000000-0005-0000-0000-000003050000}"/>
    <cellStyle name="_2003년 수도권(과천)밸브교체_1.2제수밸브교체설계서_설계서_철개사다리(발주)" xfId="1470" xr:uid="{00000000-0005-0000-0000-000004050000}"/>
    <cellStyle name="_2003년 수도권(과천)밸브교체_1.2제수밸브교체설계서_설계서5" xfId="1471" xr:uid="{00000000-0005-0000-0000-000005050000}"/>
    <cellStyle name="_2003년 수도권(과천)밸브교체_1.2제수밸브교체설계서_설계서5_보수보강설계도서" xfId="1472" xr:uid="{00000000-0005-0000-0000-000006050000}"/>
    <cellStyle name="_2003년 수도권(과천)밸브교체_1.2제수밸브교체설계서_설계서5_철개사다리(발주)" xfId="1473" xr:uid="{00000000-0005-0000-0000-000007050000}"/>
    <cellStyle name="_2003년 수도권(과천)밸브교체_1.2제수밸브교체설계서_철개사다리" xfId="1474" xr:uid="{00000000-0005-0000-0000-000008050000}"/>
    <cellStyle name="_2003년 수도권(과천)밸브교체_1.2제수밸브교체설계서_철개사다리_보수보강설계도서" xfId="1475" xr:uid="{00000000-0005-0000-0000-000009050000}"/>
    <cellStyle name="_2003년 수도권(과천)밸브교체_1.2제수밸브교체설계서_철개사다리_철개사다리(발주)" xfId="1476" xr:uid="{00000000-0005-0000-0000-00000A050000}"/>
    <cellStyle name="_2003년 수도권(과천)밸브교체_2003년 사업장 배수로 보수 및 휀스교체공사설계서" xfId="1477" xr:uid="{00000000-0005-0000-0000-00000B050000}"/>
    <cellStyle name="_2003년 수도권(과천)밸브교체_2003년 사업장 배수로 보수 및 휀스교체공사설계서_2단계제수밸브교체" xfId="1478" xr:uid="{00000000-0005-0000-0000-00000C050000}"/>
    <cellStyle name="_2003년 수도권(과천)밸브교체_2003년 사업장 배수로 보수 및 휀스교체공사설계서_2단계제수밸브교체_2단계제수밸브교체" xfId="1479" xr:uid="{00000000-0005-0000-0000-00000D050000}"/>
    <cellStyle name="_2003년 수도권(과천)밸브교체_2003년 사업장 배수로 보수 및 휀스교체공사설계서_2단계제수밸브교체_2단계제수밸브교체(실적공사비 변경설계서)" xfId="1480" xr:uid="{00000000-0005-0000-0000-00000E050000}"/>
    <cellStyle name="_2003년 수도권(과천)밸브교체_2003년 사업장 배수로 보수 및 휀스교체공사설계서_2단계제수밸브교체_2단계제수밸브교체(실적공사비)" xfId="1481" xr:uid="{00000000-0005-0000-0000-00000F050000}"/>
    <cellStyle name="_2003년 수도권(과천)밸브교체_2003년 수도권(과천)밸브교체1" xfId="1482" xr:uid="{00000000-0005-0000-0000-000010050000}"/>
    <cellStyle name="_2003년 수도권(과천)밸브교체_2003년 수도권(과천)밸브교체1_2단계제수밸브교체" xfId="1483" xr:uid="{00000000-0005-0000-0000-000011050000}"/>
    <cellStyle name="_2003년 수도권(과천)밸브교체_2003년 수도권(과천)밸브교체1_2단계제수밸브교체_2단계제수밸브교체" xfId="1484" xr:uid="{00000000-0005-0000-0000-000012050000}"/>
    <cellStyle name="_2003년 수도권(과천)밸브교체_2003년 수도권(과천)밸브교체1_2단계제수밸브교체_2단계제수밸브교체(실적공사비 변경설계서)" xfId="1485" xr:uid="{00000000-0005-0000-0000-000013050000}"/>
    <cellStyle name="_2003년 수도권(과천)밸브교체_2003년 수도권(과천)밸브교체1_2단계제수밸브교체_2단계제수밸브교체(실적공사비)" xfId="1486" xr:uid="{00000000-0005-0000-0000-000014050000}"/>
    <cellStyle name="_2003년 수도권(과천)밸브교체_2단계밸브교체설계서" xfId="1487" xr:uid="{00000000-0005-0000-0000-000015050000}"/>
    <cellStyle name="_2003년 수도권(과천)밸브교체_2단계밸브교체설계서(변경)" xfId="1488" xr:uid="{00000000-0005-0000-0000-000016050000}"/>
    <cellStyle name="_2003년 수도권(과천)밸브교체_2단계밸브교체설계서_2단계제수밸브교체" xfId="1489" xr:uid="{00000000-0005-0000-0000-000017050000}"/>
    <cellStyle name="_2003년 수도권(과천)밸브교체_2단계밸브교체설계서_2단계제수밸브교체_2단계제수밸브교체" xfId="1490" xr:uid="{00000000-0005-0000-0000-000018050000}"/>
    <cellStyle name="_2003년 수도권(과천)밸브교체_2단계밸브교체설계서_2단계제수밸브교체_2단계제수밸브교체(실적공사비 변경설계서)" xfId="1491" xr:uid="{00000000-0005-0000-0000-000019050000}"/>
    <cellStyle name="_2003년 수도권(과천)밸브교체_2단계밸브교체설계서_2단계제수밸브교체_2단계제수밸브교체(실적공사비)" xfId="1492" xr:uid="{00000000-0005-0000-0000-00001A050000}"/>
    <cellStyle name="_2003년 수도권(과천)밸브교체_2단계제수밸브교체" xfId="1493" xr:uid="{00000000-0005-0000-0000-00001B050000}"/>
    <cellStyle name="_2003년 수도권(과천)밸브교체_2단계제수밸브교체(실적공사비 변경설계서)" xfId="1494" xr:uid="{00000000-0005-0000-0000-00001C050000}"/>
    <cellStyle name="_2003년 수도권(과천)밸브교체_2단계제수밸브교체(실적공사비)" xfId="1495" xr:uid="{00000000-0005-0000-0000-00001D050000}"/>
    <cellStyle name="_2003년 수도권(과천)밸브교체_3단계밸브교체설계서" xfId="1496" xr:uid="{00000000-0005-0000-0000-00001E050000}"/>
    <cellStyle name="_2003년 수도권(과천)밸브교체_3단계밸브교체설계서_1취보일러철거2" xfId="1497" xr:uid="{00000000-0005-0000-0000-00001F050000}"/>
    <cellStyle name="_2003년 수도권(과천)밸브교체_3단계밸브교체설계서_1취보일러철거2_보수보강설계도서" xfId="1498" xr:uid="{00000000-0005-0000-0000-000020050000}"/>
    <cellStyle name="_2003년 수도권(과천)밸브교체_3단계밸브교체설계서_1취보일러철거2_철개사다리(발주)" xfId="1499" xr:uid="{00000000-0005-0000-0000-000021050000}"/>
    <cellStyle name="_2003년 수도권(과천)밸브교체_3단계밸브교체설계서_HIServlet?SLET=AttView&amp;APP=1&amp;ID=0007smsio&amp;SEQ=0&amp;K=00GWF1IAR1&amp;FILENAME=설계서(20040310)" xfId="1500" xr:uid="{00000000-0005-0000-0000-000022050000}"/>
    <cellStyle name="_2003년 수도권(과천)밸브교체_3단계밸브교체설계서_HIServlet?SLET=AttView&amp;APP=1&amp;ID=0007smsio&amp;SEQ=0&amp;K=00GWF1IAR1&amp;FILENAME=설계서(20040310)_보수보강설계도서" xfId="1501" xr:uid="{00000000-0005-0000-0000-000023050000}"/>
    <cellStyle name="_2003년 수도권(과천)밸브교체_3단계밸브교체설계서_HIServlet?SLET=AttView&amp;APP=1&amp;ID=0007smsio&amp;SEQ=0&amp;K=00GWF1IAR1&amp;FILENAME=설계서(20040310)_철개사다리(발주)" xfId="1502" xr:uid="{00000000-0005-0000-0000-000024050000}"/>
    <cellStyle name="_2003년 수도권(과천)밸브교체_3단계밸브교체설계서_공사변경" xfId="1503" xr:uid="{00000000-0005-0000-0000-000025050000}"/>
    <cellStyle name="_2003년 수도권(과천)밸브교체_3단계밸브교체설계서_공사변경_보수보강설계도서" xfId="1504" xr:uid="{00000000-0005-0000-0000-000026050000}"/>
    <cellStyle name="_2003년 수도권(과천)밸브교체_3단계밸브교체설계서_공사변경_철개사다리(발주)" xfId="1505" xr:uid="{00000000-0005-0000-0000-000027050000}"/>
    <cellStyle name="_2003년 수도권(과천)밸브교체_3단계밸브교체설계서_설계서" xfId="1506" xr:uid="{00000000-0005-0000-0000-000028050000}"/>
    <cellStyle name="_2003년 수도권(과천)밸브교체_3단계밸브교체설계서_설계서_보수보강설계도서" xfId="1507" xr:uid="{00000000-0005-0000-0000-000029050000}"/>
    <cellStyle name="_2003년 수도권(과천)밸브교체_3단계밸브교체설계서_설계서_철개사다리(발주)" xfId="1508" xr:uid="{00000000-0005-0000-0000-00002A050000}"/>
    <cellStyle name="_2003년 수도권(과천)밸브교체_3단계밸브교체설계서_설계서5" xfId="1509" xr:uid="{00000000-0005-0000-0000-00002B050000}"/>
    <cellStyle name="_2003년 수도권(과천)밸브교체_3단계밸브교체설계서_설계서5_보수보강설계도서" xfId="1510" xr:uid="{00000000-0005-0000-0000-00002C050000}"/>
    <cellStyle name="_2003년 수도권(과천)밸브교체_3단계밸브교체설계서_설계서5_철개사다리(발주)" xfId="1511" xr:uid="{00000000-0005-0000-0000-00002D050000}"/>
    <cellStyle name="_2003년 수도권(과천)밸브교체_3단계밸브교체설계서_철개사다리" xfId="1512" xr:uid="{00000000-0005-0000-0000-00002E050000}"/>
    <cellStyle name="_2003년 수도권(과천)밸브교체_3단계밸브교체설계서_철개사다리_보수보강설계도서" xfId="1513" xr:uid="{00000000-0005-0000-0000-00002F050000}"/>
    <cellStyle name="_2003년 수도권(과천)밸브교체_3단계밸브교체설계서_철개사다리_철개사다리(발주)" xfId="1514" xr:uid="{00000000-0005-0000-0000-000030050000}"/>
    <cellStyle name="_2003년 수도권(과천)밸브교체_HIServlet?SLET=AttView&amp;APP=1&amp;ID=0007sk5e2&amp;SEQ=0&amp;K=003Ql1nON2&amp;FILENAME=1(1).2밸브교체설계서1" xfId="1515" xr:uid="{00000000-0005-0000-0000-000031050000}"/>
    <cellStyle name="_2003년 수도권(과천)밸브교체_HIServlet?SLET=AttView&amp;APP=1&amp;ID=0007sk5e2&amp;SEQ=0&amp;K=003Ql1nON2&amp;FILENAME=1(1).2밸브교체설계서1_1취보일러철거2" xfId="1516" xr:uid="{00000000-0005-0000-0000-000032050000}"/>
    <cellStyle name="_2003년 수도권(과천)밸브교체_HIServlet?SLET=AttView&amp;APP=1&amp;ID=0007sk5e2&amp;SEQ=0&amp;K=003Ql1nON2&amp;FILENAME=1(1).2밸브교체설계서1_1취보일러철거2_보수보강설계도서" xfId="1517" xr:uid="{00000000-0005-0000-0000-000033050000}"/>
    <cellStyle name="_2003년 수도권(과천)밸브교체_HIServlet?SLET=AttView&amp;APP=1&amp;ID=0007sk5e2&amp;SEQ=0&amp;K=003Ql1nON2&amp;FILENAME=1(1).2밸브교체설계서1_1취보일러철거2_철개사다리(발주)" xfId="1518" xr:uid="{00000000-0005-0000-0000-00003405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" xfId="1519" xr:uid="{00000000-0005-0000-0000-00003505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보수보강설계도서" xfId="1520" xr:uid="{00000000-0005-0000-0000-00003605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철개사다리(발주)" xfId="1521" xr:uid="{00000000-0005-0000-0000-000037050000}"/>
    <cellStyle name="_2003년 수도권(과천)밸브교체_HIServlet?SLET=AttView&amp;APP=1&amp;ID=0007sk5e2&amp;SEQ=0&amp;K=003Ql1nON2&amp;FILENAME=1(1).2밸브교체설계서1_공사변경" xfId="1522" xr:uid="{00000000-0005-0000-0000-000038050000}"/>
    <cellStyle name="_2003년 수도권(과천)밸브교체_HIServlet?SLET=AttView&amp;APP=1&amp;ID=0007sk5e2&amp;SEQ=0&amp;K=003Ql1nON2&amp;FILENAME=1(1).2밸브교체설계서1_공사변경_보수보강설계도서" xfId="1523" xr:uid="{00000000-0005-0000-0000-000039050000}"/>
    <cellStyle name="_2003년 수도권(과천)밸브교체_HIServlet?SLET=AttView&amp;APP=1&amp;ID=0007sk5e2&amp;SEQ=0&amp;K=003Ql1nON2&amp;FILENAME=1(1).2밸브교체설계서1_공사변경_철개사다리(발주)" xfId="1524" xr:uid="{00000000-0005-0000-0000-00003A050000}"/>
    <cellStyle name="_2003년 수도권(과천)밸브교체_HIServlet?SLET=AttView&amp;APP=1&amp;ID=0007sk5e2&amp;SEQ=0&amp;K=003Ql1nON2&amp;FILENAME=1(1).2밸브교체설계서1_설계서" xfId="1525" xr:uid="{00000000-0005-0000-0000-00003B050000}"/>
    <cellStyle name="_2003년 수도권(과천)밸브교체_HIServlet?SLET=AttView&amp;APP=1&amp;ID=0007sk5e2&amp;SEQ=0&amp;K=003Ql1nON2&amp;FILENAME=1(1).2밸브교체설계서1_설계서_보수보강설계도서" xfId="1526" xr:uid="{00000000-0005-0000-0000-00003C050000}"/>
    <cellStyle name="_2003년 수도권(과천)밸브교체_HIServlet?SLET=AttView&amp;APP=1&amp;ID=0007sk5e2&amp;SEQ=0&amp;K=003Ql1nON2&amp;FILENAME=1(1).2밸브교체설계서1_설계서_철개사다리(발주)" xfId="1527" xr:uid="{00000000-0005-0000-0000-00003D050000}"/>
    <cellStyle name="_2003년 수도권(과천)밸브교체_HIServlet?SLET=AttView&amp;APP=1&amp;ID=0007sk5e2&amp;SEQ=0&amp;K=003Ql1nON2&amp;FILENAME=1(1).2밸브교체설계서1_설계서5" xfId="1528" xr:uid="{00000000-0005-0000-0000-00003E050000}"/>
    <cellStyle name="_2003년 수도권(과천)밸브교체_HIServlet?SLET=AttView&amp;APP=1&amp;ID=0007sk5e2&amp;SEQ=0&amp;K=003Ql1nON2&amp;FILENAME=1(1).2밸브교체설계서1_설계서5_보수보강설계도서" xfId="1529" xr:uid="{00000000-0005-0000-0000-00003F050000}"/>
    <cellStyle name="_2003년 수도권(과천)밸브교체_HIServlet?SLET=AttView&amp;APP=1&amp;ID=0007sk5e2&amp;SEQ=0&amp;K=003Ql1nON2&amp;FILENAME=1(1).2밸브교체설계서1_설계서5_철개사다리(발주)" xfId="1530" xr:uid="{00000000-0005-0000-0000-000040050000}"/>
    <cellStyle name="_2003년 수도권(과천)밸브교체_HIServlet?SLET=AttView&amp;APP=1&amp;ID=0007sk5e2&amp;SEQ=0&amp;K=003Ql1nON2&amp;FILENAME=1(1).2밸브교체설계서1_철개사다리" xfId="1531" xr:uid="{00000000-0005-0000-0000-000041050000}"/>
    <cellStyle name="_2003년 수도권(과천)밸브교체_HIServlet?SLET=AttView&amp;APP=1&amp;ID=0007sk5e2&amp;SEQ=0&amp;K=003Ql1nON2&amp;FILENAME=1(1).2밸브교체설계서1_철개사다리_보수보강설계도서" xfId="1532" xr:uid="{00000000-0005-0000-0000-000042050000}"/>
    <cellStyle name="_2003년 수도권(과천)밸브교체_HIServlet?SLET=AttView&amp;APP=1&amp;ID=0007sk5e2&amp;SEQ=0&amp;K=003Ql1nON2&amp;FILENAME=1(1).2밸브교체설계서1_철개사다리_철개사다리(발주)" xfId="1533" xr:uid="{00000000-0005-0000-0000-000043050000}"/>
    <cellStyle name="_2003년 수도권(과천)밸브교체_과천밸브설계서" xfId="1534" xr:uid="{00000000-0005-0000-0000-000044050000}"/>
    <cellStyle name="_2003년 수도권(과천)밸브교체_과천밸브설계서_1취보일러철거2" xfId="1535" xr:uid="{00000000-0005-0000-0000-000045050000}"/>
    <cellStyle name="_2003년 수도권(과천)밸브교체_과천밸브설계서_1취보일러철거2_보수보강설계도서" xfId="1536" xr:uid="{00000000-0005-0000-0000-000046050000}"/>
    <cellStyle name="_2003년 수도권(과천)밸브교체_과천밸브설계서_1취보일러철거2_철개사다리(발주)" xfId="1537" xr:uid="{00000000-0005-0000-0000-000047050000}"/>
    <cellStyle name="_2003년 수도권(과천)밸브교체_과천밸브설계서_HIServlet?SLET=AttView&amp;APP=1&amp;ID=0007smsio&amp;SEQ=0&amp;K=00GWF1IAR1&amp;FILENAME=설계서(20040310)" xfId="1538" xr:uid="{00000000-0005-0000-0000-000048050000}"/>
    <cellStyle name="_2003년 수도권(과천)밸브교체_과천밸브설계서_HIServlet?SLET=AttView&amp;APP=1&amp;ID=0007smsio&amp;SEQ=0&amp;K=00GWF1IAR1&amp;FILENAME=설계서(20040310)_보수보강설계도서" xfId="1539" xr:uid="{00000000-0005-0000-0000-000049050000}"/>
    <cellStyle name="_2003년 수도권(과천)밸브교체_과천밸브설계서_HIServlet?SLET=AttView&amp;APP=1&amp;ID=0007smsio&amp;SEQ=0&amp;K=00GWF1IAR1&amp;FILENAME=설계서(20040310)_철개사다리(발주)" xfId="1540" xr:uid="{00000000-0005-0000-0000-00004A050000}"/>
    <cellStyle name="_2003년 수도권(과천)밸브교체_과천밸브설계서_공사변경" xfId="1541" xr:uid="{00000000-0005-0000-0000-00004B050000}"/>
    <cellStyle name="_2003년 수도권(과천)밸브교체_과천밸브설계서_공사변경_보수보강설계도서" xfId="1542" xr:uid="{00000000-0005-0000-0000-00004C050000}"/>
    <cellStyle name="_2003년 수도권(과천)밸브교체_과천밸브설계서_공사변경_철개사다리(발주)" xfId="1543" xr:uid="{00000000-0005-0000-0000-00004D050000}"/>
    <cellStyle name="_2003년 수도권(과천)밸브교체_과천밸브설계서_설계서" xfId="1544" xr:uid="{00000000-0005-0000-0000-00004E050000}"/>
    <cellStyle name="_2003년 수도권(과천)밸브교체_과천밸브설계서_설계서_보수보강설계도서" xfId="1545" xr:uid="{00000000-0005-0000-0000-00004F050000}"/>
    <cellStyle name="_2003년 수도권(과천)밸브교체_과천밸브설계서_설계서_철개사다리(발주)" xfId="1546" xr:uid="{00000000-0005-0000-0000-000050050000}"/>
    <cellStyle name="_2003년 수도권(과천)밸브교체_과천밸브설계서_설계서5" xfId="1547" xr:uid="{00000000-0005-0000-0000-000051050000}"/>
    <cellStyle name="_2003년 수도권(과천)밸브교체_과천밸브설계서_설계서5_보수보강설계도서" xfId="1548" xr:uid="{00000000-0005-0000-0000-000052050000}"/>
    <cellStyle name="_2003년 수도권(과천)밸브교체_과천밸브설계서_설계서5_철개사다리(발주)" xfId="1549" xr:uid="{00000000-0005-0000-0000-000053050000}"/>
    <cellStyle name="_2003년 수도권(과천)밸브교체_과천밸브설계서_철개사다리" xfId="1550" xr:uid="{00000000-0005-0000-0000-000054050000}"/>
    <cellStyle name="_2003년 수도권(과천)밸브교체_과천밸브설계서_철개사다리_보수보강설계도서" xfId="1551" xr:uid="{00000000-0005-0000-0000-000055050000}"/>
    <cellStyle name="_2003년 수도권(과천)밸브교체_과천밸브설계서_철개사다리_철개사다리(발주)" xfId="1552" xr:uid="{00000000-0005-0000-0000-000056050000}"/>
    <cellStyle name="_2003년 수도권(과천)밸브교체_단수작업비" xfId="1553" xr:uid="{00000000-0005-0000-0000-000057050000}"/>
    <cellStyle name="_2003년 수도권(과천)밸브교체_도로상 맨홀증고공사설계(03변경)" xfId="1554" xr:uid="{00000000-0005-0000-0000-000058050000}"/>
    <cellStyle name="_2003년 수도권(과천)밸브교체_도로상 맨홀증고공사설계(03변경)_2단계제수밸브교체" xfId="1555" xr:uid="{00000000-0005-0000-0000-000059050000}"/>
    <cellStyle name="_2003년 수도권(과천)밸브교체_도로상 맨홀증고공사설계(03변경)_2단계제수밸브교체_2단계제수밸브교체" xfId="1556" xr:uid="{00000000-0005-0000-0000-00005A050000}"/>
    <cellStyle name="_2003년 수도권(과천)밸브교체_도로상 맨홀증고공사설계(03변경)_2단계제수밸브교체_2단계제수밸브교체(실적공사비 변경설계서)" xfId="1557" xr:uid="{00000000-0005-0000-0000-00005B050000}"/>
    <cellStyle name="_2003년 수도권(과천)밸브교체_도로상 맨홀증고공사설계(03변경)_2단계제수밸브교체_2단계제수밸브교체(실적공사비)" xfId="1558" xr:uid="{00000000-0005-0000-0000-00005C050000}"/>
    <cellStyle name="_2003년 수도권(과천)밸브교체_도로상 맨홀증고공사설계(04)" xfId="1559" xr:uid="{00000000-0005-0000-0000-00005D050000}"/>
    <cellStyle name="_2003년 수도권(과천)밸브교체_물가대비표" xfId="1560" xr:uid="{00000000-0005-0000-0000-00005E050000}"/>
    <cellStyle name="_2003년 수도권(과천)밸브교체_보수보강설계도서" xfId="1561" xr:uid="{00000000-0005-0000-0000-00005F050000}"/>
    <cellStyle name="_2003년 수도권(과천)밸브교체_비교내역서 " xfId="1562" xr:uid="{00000000-0005-0000-0000-000060050000}"/>
    <cellStyle name="_2003년 수도권(과천)밸브교체_산출내역서" xfId="1563" xr:uid="{00000000-0005-0000-0000-000061050000}"/>
    <cellStyle name="_2003년 수도권(과천)밸브교체_설계서" xfId="1564" xr:uid="{00000000-0005-0000-0000-000062050000}"/>
    <cellStyle name="_2003년 수도권(과천)밸브교체_설계서_보수보강설계도서" xfId="1565" xr:uid="{00000000-0005-0000-0000-000063050000}"/>
    <cellStyle name="_2003년 수도권(과천)밸브교체_설계서_철개사다리(발주)" xfId="1566" xr:uid="{00000000-0005-0000-0000-000064050000}"/>
    <cellStyle name="_2003년 수도권(과천)밸브교체_순공사비 (실적)" xfId="1567" xr:uid="{00000000-0005-0000-0000-000065050000}"/>
    <cellStyle name="_2003년 수도권(과천)밸브교체_철개사다리(발주)" xfId="1568" xr:uid="{00000000-0005-0000-0000-000066050000}"/>
    <cellStyle name="_2003년 수도권(과천)밸브교체1" xfId="1569" xr:uid="{00000000-0005-0000-0000-000067050000}"/>
    <cellStyle name="_2003년 수도권(과천)밸브교체1_1.2밸브교체설계서" xfId="1570" xr:uid="{00000000-0005-0000-0000-000068050000}"/>
    <cellStyle name="_2003년 수도권(과천)밸브교체1_1.2밸브교체설계서(최종)" xfId="1571" xr:uid="{00000000-0005-0000-0000-000069050000}"/>
    <cellStyle name="_2003년 수도권(과천)밸브교체1_1.2밸브교체설계서(최종)_1취보일러철거2" xfId="1572" xr:uid="{00000000-0005-0000-0000-00006A050000}"/>
    <cellStyle name="_2003년 수도권(과천)밸브교체1_1.2밸브교체설계서(최종)_1취보일러철거2_보수보강설계도서" xfId="1573" xr:uid="{00000000-0005-0000-0000-00006B050000}"/>
    <cellStyle name="_2003년 수도권(과천)밸브교체1_1.2밸브교체설계서(최종)_1취보일러철거2_철개사다리(발주)" xfId="1574" xr:uid="{00000000-0005-0000-0000-00006C050000}"/>
    <cellStyle name="_2003년 수도권(과천)밸브교체1_1.2밸브교체설계서(최종)_HIServlet?SLET=AttView&amp;APP=1&amp;ID=0007smsio&amp;SEQ=0&amp;K=00GWF1IAR1&amp;FILENAME=설계서(20040310)" xfId="1575" xr:uid="{00000000-0005-0000-0000-00006D050000}"/>
    <cellStyle name="_2003년 수도권(과천)밸브교체1_1.2밸브교체설계서(최종)_HIServlet?SLET=AttView&amp;APP=1&amp;ID=0007smsio&amp;SEQ=0&amp;K=00GWF1IAR1&amp;FILENAME=설계서(20040310)_보수보강설계도서" xfId="1576" xr:uid="{00000000-0005-0000-0000-00006E050000}"/>
    <cellStyle name="_2003년 수도권(과천)밸브교체1_1.2밸브교체설계서(최종)_HIServlet?SLET=AttView&amp;APP=1&amp;ID=0007smsio&amp;SEQ=0&amp;K=00GWF1IAR1&amp;FILENAME=설계서(20040310)_철개사다리(발주)" xfId="1577" xr:uid="{00000000-0005-0000-0000-00006F050000}"/>
    <cellStyle name="_2003년 수도권(과천)밸브교체1_1.2밸브교체설계서(최종)_공사변경" xfId="1578" xr:uid="{00000000-0005-0000-0000-000070050000}"/>
    <cellStyle name="_2003년 수도권(과천)밸브교체1_1.2밸브교체설계서(최종)_공사변경_보수보강설계도서" xfId="1579" xr:uid="{00000000-0005-0000-0000-000071050000}"/>
    <cellStyle name="_2003년 수도권(과천)밸브교체1_1.2밸브교체설계서(최종)_공사변경_철개사다리(발주)" xfId="1580" xr:uid="{00000000-0005-0000-0000-000072050000}"/>
    <cellStyle name="_2003년 수도권(과천)밸브교체1_1.2밸브교체설계서(최종)_설계서" xfId="1581" xr:uid="{00000000-0005-0000-0000-000073050000}"/>
    <cellStyle name="_2003년 수도권(과천)밸브교체1_1.2밸브교체설계서(최종)_설계서_보수보강설계도서" xfId="1582" xr:uid="{00000000-0005-0000-0000-000074050000}"/>
    <cellStyle name="_2003년 수도권(과천)밸브교체1_1.2밸브교체설계서(최종)_설계서_철개사다리(발주)" xfId="1583" xr:uid="{00000000-0005-0000-0000-000075050000}"/>
    <cellStyle name="_2003년 수도권(과천)밸브교체1_1.2밸브교체설계서(최종)_설계서5" xfId="1584" xr:uid="{00000000-0005-0000-0000-000076050000}"/>
    <cellStyle name="_2003년 수도권(과천)밸브교체1_1.2밸브교체설계서(최종)_설계서5_보수보강설계도서" xfId="1585" xr:uid="{00000000-0005-0000-0000-000077050000}"/>
    <cellStyle name="_2003년 수도권(과천)밸브교체1_1.2밸브교체설계서(최종)_설계서5_철개사다리(발주)" xfId="1586" xr:uid="{00000000-0005-0000-0000-000078050000}"/>
    <cellStyle name="_2003년 수도권(과천)밸브교체1_1.2밸브교체설계서(최종)_철개사다리" xfId="1587" xr:uid="{00000000-0005-0000-0000-000079050000}"/>
    <cellStyle name="_2003년 수도권(과천)밸브교체1_1.2밸브교체설계서(최종)_철개사다리_보수보강설계도서" xfId="1588" xr:uid="{00000000-0005-0000-0000-00007A050000}"/>
    <cellStyle name="_2003년 수도권(과천)밸브교체1_1.2밸브교체설계서(최종)_철개사다리_철개사다리(발주)" xfId="1589" xr:uid="{00000000-0005-0000-0000-00007B050000}"/>
    <cellStyle name="_2003년 수도권(과천)밸브교체1_1.2밸브교체설계서_1취보일러철거2" xfId="1590" xr:uid="{00000000-0005-0000-0000-00007C050000}"/>
    <cellStyle name="_2003년 수도권(과천)밸브교체1_1.2밸브교체설계서_1취보일러철거2_보수보강설계도서" xfId="1591" xr:uid="{00000000-0005-0000-0000-00007D050000}"/>
    <cellStyle name="_2003년 수도권(과천)밸브교체1_1.2밸브교체설계서_1취보일러철거2_철개사다리(발주)" xfId="1592" xr:uid="{00000000-0005-0000-0000-00007E050000}"/>
    <cellStyle name="_2003년 수도권(과천)밸브교체1_1.2밸브교체설계서_HIServlet?SLET=AttView&amp;APP=1&amp;ID=0007smsio&amp;SEQ=0&amp;K=00GWF1IAR1&amp;FILENAME=설계서(20040310)" xfId="1593" xr:uid="{00000000-0005-0000-0000-00007F050000}"/>
    <cellStyle name="_2003년 수도권(과천)밸브교체1_1.2밸브교체설계서_HIServlet?SLET=AttView&amp;APP=1&amp;ID=0007smsio&amp;SEQ=0&amp;K=00GWF1IAR1&amp;FILENAME=설계서(20040310)_보수보강설계도서" xfId="1594" xr:uid="{00000000-0005-0000-0000-000080050000}"/>
    <cellStyle name="_2003년 수도권(과천)밸브교체1_1.2밸브교체설계서_HIServlet?SLET=AttView&amp;APP=1&amp;ID=0007smsio&amp;SEQ=0&amp;K=00GWF1IAR1&amp;FILENAME=설계서(20040310)_철개사다리(발주)" xfId="1595" xr:uid="{00000000-0005-0000-0000-000081050000}"/>
    <cellStyle name="_2003년 수도권(과천)밸브교체1_1.2밸브교체설계서_공사변경" xfId="1596" xr:uid="{00000000-0005-0000-0000-000082050000}"/>
    <cellStyle name="_2003년 수도권(과천)밸브교체1_1.2밸브교체설계서_공사변경_보수보강설계도서" xfId="1597" xr:uid="{00000000-0005-0000-0000-000083050000}"/>
    <cellStyle name="_2003년 수도권(과천)밸브교체1_1.2밸브교체설계서_공사변경_철개사다리(발주)" xfId="1598" xr:uid="{00000000-0005-0000-0000-000084050000}"/>
    <cellStyle name="_2003년 수도권(과천)밸브교체1_1.2밸브교체설계서_설계서" xfId="1599" xr:uid="{00000000-0005-0000-0000-000085050000}"/>
    <cellStyle name="_2003년 수도권(과천)밸브교체1_1.2밸브교체설계서_설계서_보수보강설계도서" xfId="1600" xr:uid="{00000000-0005-0000-0000-000086050000}"/>
    <cellStyle name="_2003년 수도권(과천)밸브교체1_1.2밸브교체설계서_설계서_철개사다리(발주)" xfId="1601" xr:uid="{00000000-0005-0000-0000-000087050000}"/>
    <cellStyle name="_2003년 수도권(과천)밸브교체1_1.2밸브교체설계서_설계서5" xfId="1602" xr:uid="{00000000-0005-0000-0000-000088050000}"/>
    <cellStyle name="_2003년 수도권(과천)밸브교체1_1.2밸브교체설계서_설계서5_보수보강설계도서" xfId="1603" xr:uid="{00000000-0005-0000-0000-000089050000}"/>
    <cellStyle name="_2003년 수도권(과천)밸브교체1_1.2밸브교체설계서_설계서5_철개사다리(발주)" xfId="1604" xr:uid="{00000000-0005-0000-0000-00008A050000}"/>
    <cellStyle name="_2003년 수도권(과천)밸브교체1_1.2밸브교체설계서_철개사다리" xfId="1605" xr:uid="{00000000-0005-0000-0000-00008B050000}"/>
    <cellStyle name="_2003년 수도권(과천)밸브교체1_1.2밸브교체설계서_철개사다리_보수보강설계도서" xfId="1606" xr:uid="{00000000-0005-0000-0000-00008C050000}"/>
    <cellStyle name="_2003년 수도권(과천)밸브교체1_1.2밸브교체설계서_철개사다리_철개사다리(발주)" xfId="1607" xr:uid="{00000000-0005-0000-0000-00008D050000}"/>
    <cellStyle name="_2003년 수도권(과천)밸브교체1_1.2밸브교체설계서1" xfId="1608" xr:uid="{00000000-0005-0000-0000-00008E050000}"/>
    <cellStyle name="_2003년 수도권(과천)밸브교체1_1.2밸브교체설계서1_1취보일러철거2" xfId="1609" xr:uid="{00000000-0005-0000-0000-00008F050000}"/>
    <cellStyle name="_2003년 수도권(과천)밸브교체1_1.2밸브교체설계서1_1취보일러철거2_보수보강설계도서" xfId="1610" xr:uid="{00000000-0005-0000-0000-000090050000}"/>
    <cellStyle name="_2003년 수도권(과천)밸브교체1_1.2밸브교체설계서1_1취보일러철거2_철개사다리(발주)" xfId="1611" xr:uid="{00000000-0005-0000-0000-000091050000}"/>
    <cellStyle name="_2003년 수도권(과천)밸브교체1_1.2밸브교체설계서1_HIServlet?SLET=AttView&amp;APP=1&amp;ID=0007smsio&amp;SEQ=0&amp;K=00GWF1IAR1&amp;FILENAME=설계서(20040310)" xfId="1612" xr:uid="{00000000-0005-0000-0000-000092050000}"/>
    <cellStyle name="_2003년 수도권(과천)밸브교체1_1.2밸브교체설계서1_HIServlet?SLET=AttView&amp;APP=1&amp;ID=0007smsio&amp;SEQ=0&amp;K=00GWF1IAR1&amp;FILENAME=설계서(20040310)_보수보강설계도서" xfId="1613" xr:uid="{00000000-0005-0000-0000-000093050000}"/>
    <cellStyle name="_2003년 수도권(과천)밸브교체1_1.2밸브교체설계서1_HIServlet?SLET=AttView&amp;APP=1&amp;ID=0007smsio&amp;SEQ=0&amp;K=00GWF1IAR1&amp;FILENAME=설계서(20040310)_철개사다리(발주)" xfId="1614" xr:uid="{00000000-0005-0000-0000-000094050000}"/>
    <cellStyle name="_2003년 수도권(과천)밸브교체1_1.2밸브교체설계서1_공사변경" xfId="1615" xr:uid="{00000000-0005-0000-0000-000095050000}"/>
    <cellStyle name="_2003년 수도권(과천)밸브교체1_1.2밸브교체설계서1_공사변경_보수보강설계도서" xfId="1616" xr:uid="{00000000-0005-0000-0000-000096050000}"/>
    <cellStyle name="_2003년 수도권(과천)밸브교체1_1.2밸브교체설계서1_공사변경_철개사다리(발주)" xfId="1617" xr:uid="{00000000-0005-0000-0000-000097050000}"/>
    <cellStyle name="_2003년 수도권(과천)밸브교체1_1.2밸브교체설계서1_설계서" xfId="1618" xr:uid="{00000000-0005-0000-0000-000098050000}"/>
    <cellStyle name="_2003년 수도권(과천)밸브교체1_1.2밸브교체설계서1_설계서_보수보강설계도서" xfId="1619" xr:uid="{00000000-0005-0000-0000-000099050000}"/>
    <cellStyle name="_2003년 수도권(과천)밸브교체1_1.2밸브교체설계서1_설계서_철개사다리(발주)" xfId="1620" xr:uid="{00000000-0005-0000-0000-00009A050000}"/>
    <cellStyle name="_2003년 수도권(과천)밸브교체1_1.2밸브교체설계서1_설계서5" xfId="1621" xr:uid="{00000000-0005-0000-0000-00009B050000}"/>
    <cellStyle name="_2003년 수도권(과천)밸브교체1_1.2밸브교체설계서1_설계서5_보수보강설계도서" xfId="1622" xr:uid="{00000000-0005-0000-0000-00009C050000}"/>
    <cellStyle name="_2003년 수도권(과천)밸브교체1_1.2밸브교체설계서1_설계서5_철개사다리(발주)" xfId="1623" xr:uid="{00000000-0005-0000-0000-00009D050000}"/>
    <cellStyle name="_2003년 수도권(과천)밸브교체1_1.2밸브교체설계서1_철개사다리" xfId="1624" xr:uid="{00000000-0005-0000-0000-00009E050000}"/>
    <cellStyle name="_2003년 수도권(과천)밸브교체1_1.2밸브교체설계서1_철개사다리_보수보강설계도서" xfId="1625" xr:uid="{00000000-0005-0000-0000-00009F050000}"/>
    <cellStyle name="_2003년 수도권(과천)밸브교체1_1.2밸브교체설계서1_철개사다리_철개사다리(발주)" xfId="1626" xr:uid="{00000000-0005-0000-0000-0000A0050000}"/>
    <cellStyle name="_2003년 수도권(과천)밸브교체1_1.2제수밸브교체설계서" xfId="1627" xr:uid="{00000000-0005-0000-0000-0000A1050000}"/>
    <cellStyle name="_2003년 수도권(과천)밸브교체1_1.2제수밸브교체설계서(과장님수정)" xfId="1628" xr:uid="{00000000-0005-0000-0000-0000A2050000}"/>
    <cellStyle name="_2003년 수도권(과천)밸브교체1_1.2제수밸브교체설계서(과장님수정)_1취보일러철거2" xfId="1629" xr:uid="{00000000-0005-0000-0000-0000A3050000}"/>
    <cellStyle name="_2003년 수도권(과천)밸브교체1_1.2제수밸브교체설계서(과장님수정)_1취보일러철거2_보수보강설계도서" xfId="1630" xr:uid="{00000000-0005-0000-0000-0000A4050000}"/>
    <cellStyle name="_2003년 수도권(과천)밸브교체1_1.2제수밸브교체설계서(과장님수정)_1취보일러철거2_철개사다리(발주)" xfId="1631" xr:uid="{00000000-0005-0000-0000-0000A5050000}"/>
    <cellStyle name="_2003년 수도권(과천)밸브교체1_1.2제수밸브교체설계서(과장님수정)_HIServlet?SLET=AttView&amp;APP=1&amp;ID=0007smsio&amp;SEQ=0&amp;K=00GWF1IAR1&amp;FILENAME=설계서(20040310)" xfId="1632" xr:uid="{00000000-0005-0000-0000-0000A6050000}"/>
    <cellStyle name="_2003년 수도권(과천)밸브교체1_1.2제수밸브교체설계서(과장님수정)_HIServlet?SLET=AttView&amp;APP=1&amp;ID=0007smsio&amp;SEQ=0&amp;K=00GWF1IAR1&amp;FILENAME=설계서(20040310)_보수보강설계도서" xfId="1633" xr:uid="{00000000-0005-0000-0000-0000A7050000}"/>
    <cellStyle name="_2003년 수도권(과천)밸브교체1_1.2제수밸브교체설계서(과장님수정)_HIServlet?SLET=AttView&amp;APP=1&amp;ID=0007smsio&amp;SEQ=0&amp;K=00GWF1IAR1&amp;FILENAME=설계서(20040310)_철개사다리(발주)" xfId="1634" xr:uid="{00000000-0005-0000-0000-0000A8050000}"/>
    <cellStyle name="_2003년 수도권(과천)밸브교체1_1.2제수밸브교체설계서(과장님수정)_공사변경" xfId="1635" xr:uid="{00000000-0005-0000-0000-0000A9050000}"/>
    <cellStyle name="_2003년 수도권(과천)밸브교체1_1.2제수밸브교체설계서(과장님수정)_공사변경_보수보강설계도서" xfId="1636" xr:uid="{00000000-0005-0000-0000-0000AA050000}"/>
    <cellStyle name="_2003년 수도권(과천)밸브교체1_1.2제수밸브교체설계서(과장님수정)_공사변경_철개사다리(발주)" xfId="1637" xr:uid="{00000000-0005-0000-0000-0000AB050000}"/>
    <cellStyle name="_2003년 수도권(과천)밸브교체1_1.2제수밸브교체설계서(과장님수정)_설계서" xfId="1638" xr:uid="{00000000-0005-0000-0000-0000AC050000}"/>
    <cellStyle name="_2003년 수도권(과천)밸브교체1_1.2제수밸브교체설계서(과장님수정)_설계서_보수보강설계도서" xfId="1639" xr:uid="{00000000-0005-0000-0000-0000AD050000}"/>
    <cellStyle name="_2003년 수도권(과천)밸브교체1_1.2제수밸브교체설계서(과장님수정)_설계서_철개사다리(발주)" xfId="1640" xr:uid="{00000000-0005-0000-0000-0000AE050000}"/>
    <cellStyle name="_2003년 수도권(과천)밸브교체1_1.2제수밸브교체설계서(과장님수정)_설계서5" xfId="1641" xr:uid="{00000000-0005-0000-0000-0000AF050000}"/>
    <cellStyle name="_2003년 수도권(과천)밸브교체1_1.2제수밸브교체설계서(과장님수정)_설계서5_보수보강설계도서" xfId="1642" xr:uid="{00000000-0005-0000-0000-0000B0050000}"/>
    <cellStyle name="_2003년 수도권(과천)밸브교체1_1.2제수밸브교체설계서(과장님수정)_설계서5_철개사다리(발주)" xfId="1643" xr:uid="{00000000-0005-0000-0000-0000B1050000}"/>
    <cellStyle name="_2003년 수도권(과천)밸브교체1_1.2제수밸브교체설계서(과장님수정)_철개사다리" xfId="1644" xr:uid="{00000000-0005-0000-0000-0000B2050000}"/>
    <cellStyle name="_2003년 수도권(과천)밸브교체1_1.2제수밸브교체설계서(과장님수정)_철개사다리_보수보강설계도서" xfId="1645" xr:uid="{00000000-0005-0000-0000-0000B3050000}"/>
    <cellStyle name="_2003년 수도권(과천)밸브교체1_1.2제수밸브교체설계서(과장님수정)_철개사다리_철개사다리(발주)" xfId="1646" xr:uid="{00000000-0005-0000-0000-0000B4050000}"/>
    <cellStyle name="_2003년 수도권(과천)밸브교체1_1.2제수밸브교체설계서_1취보일러철거2" xfId="1647" xr:uid="{00000000-0005-0000-0000-0000B5050000}"/>
    <cellStyle name="_2003년 수도권(과천)밸브교체1_1.2제수밸브교체설계서_1취보일러철거2_보수보강설계도서" xfId="1648" xr:uid="{00000000-0005-0000-0000-0000B6050000}"/>
    <cellStyle name="_2003년 수도권(과천)밸브교체1_1.2제수밸브교체설계서_1취보일러철거2_철개사다리(발주)" xfId="1649" xr:uid="{00000000-0005-0000-0000-0000B7050000}"/>
    <cellStyle name="_2003년 수도권(과천)밸브교체1_1.2제수밸브교체설계서_HIServlet?SLET=AttView&amp;APP=1&amp;ID=0007smsio&amp;SEQ=0&amp;K=00GWF1IAR1&amp;FILENAME=설계서(20040310)" xfId="1650" xr:uid="{00000000-0005-0000-0000-0000B8050000}"/>
    <cellStyle name="_2003년 수도권(과천)밸브교체1_1.2제수밸브교체설계서_HIServlet?SLET=AttView&amp;APP=1&amp;ID=0007smsio&amp;SEQ=0&amp;K=00GWF1IAR1&amp;FILENAME=설계서(20040310)_보수보강설계도서" xfId="1651" xr:uid="{00000000-0005-0000-0000-0000B9050000}"/>
    <cellStyle name="_2003년 수도권(과천)밸브교체1_1.2제수밸브교체설계서_HIServlet?SLET=AttView&amp;APP=1&amp;ID=0007smsio&amp;SEQ=0&amp;K=00GWF1IAR1&amp;FILENAME=설계서(20040310)_철개사다리(발주)" xfId="1652" xr:uid="{00000000-0005-0000-0000-0000BA050000}"/>
    <cellStyle name="_2003년 수도권(과천)밸브교체1_1.2제수밸브교체설계서_공사변경" xfId="1653" xr:uid="{00000000-0005-0000-0000-0000BB050000}"/>
    <cellStyle name="_2003년 수도권(과천)밸브교체1_1.2제수밸브교체설계서_공사변경_보수보강설계도서" xfId="1654" xr:uid="{00000000-0005-0000-0000-0000BC050000}"/>
    <cellStyle name="_2003년 수도권(과천)밸브교체1_1.2제수밸브교체설계서_공사변경_철개사다리(발주)" xfId="1655" xr:uid="{00000000-0005-0000-0000-0000BD050000}"/>
    <cellStyle name="_2003년 수도권(과천)밸브교체1_1.2제수밸브교체설계서_설계서" xfId="1656" xr:uid="{00000000-0005-0000-0000-0000BE050000}"/>
    <cellStyle name="_2003년 수도권(과천)밸브교체1_1.2제수밸브교체설계서_설계서_보수보강설계도서" xfId="1657" xr:uid="{00000000-0005-0000-0000-0000BF050000}"/>
    <cellStyle name="_2003년 수도권(과천)밸브교체1_1.2제수밸브교체설계서_설계서_철개사다리(발주)" xfId="1658" xr:uid="{00000000-0005-0000-0000-0000C0050000}"/>
    <cellStyle name="_2003년 수도권(과천)밸브교체1_1.2제수밸브교체설계서_설계서5" xfId="1659" xr:uid="{00000000-0005-0000-0000-0000C1050000}"/>
    <cellStyle name="_2003년 수도권(과천)밸브교체1_1.2제수밸브교체설계서_설계서5_보수보강설계도서" xfId="1660" xr:uid="{00000000-0005-0000-0000-0000C2050000}"/>
    <cellStyle name="_2003년 수도권(과천)밸브교체1_1.2제수밸브교체설계서_설계서5_철개사다리(발주)" xfId="1661" xr:uid="{00000000-0005-0000-0000-0000C3050000}"/>
    <cellStyle name="_2003년 수도권(과천)밸브교체1_1.2제수밸브교체설계서_철개사다리" xfId="1662" xr:uid="{00000000-0005-0000-0000-0000C4050000}"/>
    <cellStyle name="_2003년 수도권(과천)밸브교체1_1.2제수밸브교체설계서_철개사다리_보수보강설계도서" xfId="1663" xr:uid="{00000000-0005-0000-0000-0000C5050000}"/>
    <cellStyle name="_2003년 수도권(과천)밸브교체1_1.2제수밸브교체설계서_철개사다리_철개사다리(발주)" xfId="1664" xr:uid="{00000000-0005-0000-0000-0000C6050000}"/>
    <cellStyle name="_2003년 수도권(과천)밸브교체1_2003년 사업장 배수로 보수 및 휀스교체공사설계서" xfId="1665" xr:uid="{00000000-0005-0000-0000-0000C7050000}"/>
    <cellStyle name="_2003년 수도권(과천)밸브교체1_2003년 사업장 배수로 보수 및 휀스교체공사설계서_2단계제수밸브교체" xfId="1666" xr:uid="{00000000-0005-0000-0000-0000C8050000}"/>
    <cellStyle name="_2003년 수도권(과천)밸브교체1_2003년 사업장 배수로 보수 및 휀스교체공사설계서_2단계제수밸브교체_2단계제수밸브교체" xfId="1667" xr:uid="{00000000-0005-0000-0000-0000C9050000}"/>
    <cellStyle name="_2003년 수도권(과천)밸브교체1_2003년 사업장 배수로 보수 및 휀스교체공사설계서_2단계제수밸브교체_2단계제수밸브교체(실적공사비 변경설계서)" xfId="1668" xr:uid="{00000000-0005-0000-0000-0000CA050000}"/>
    <cellStyle name="_2003년 수도권(과천)밸브교체1_2003년 사업장 배수로 보수 및 휀스교체공사설계서_2단계제수밸브교체_2단계제수밸브교체(실적공사비)" xfId="1669" xr:uid="{00000000-0005-0000-0000-0000CB050000}"/>
    <cellStyle name="_2003년 수도권(과천)밸브교체1_2003년 수도권(과천)밸브교체1" xfId="1670" xr:uid="{00000000-0005-0000-0000-0000CC050000}"/>
    <cellStyle name="_2003년 수도권(과천)밸브교체1_2003년 수도권(과천)밸브교체1_2단계제수밸브교체" xfId="1671" xr:uid="{00000000-0005-0000-0000-0000CD050000}"/>
    <cellStyle name="_2003년 수도권(과천)밸브교체1_2003년 수도권(과천)밸브교체1_2단계제수밸브교체_2단계제수밸브교체" xfId="1672" xr:uid="{00000000-0005-0000-0000-0000CE050000}"/>
    <cellStyle name="_2003년 수도권(과천)밸브교체1_2003년 수도권(과천)밸브교체1_2단계제수밸브교체_2단계제수밸브교체(실적공사비 변경설계서)" xfId="1673" xr:uid="{00000000-0005-0000-0000-0000CF050000}"/>
    <cellStyle name="_2003년 수도권(과천)밸브교체1_2003년 수도권(과천)밸브교체1_2단계제수밸브교체_2단계제수밸브교체(실적공사비)" xfId="1674" xr:uid="{00000000-0005-0000-0000-0000D0050000}"/>
    <cellStyle name="_2003년 수도권(과천)밸브교체1_2단계밸브교체설계서" xfId="1675" xr:uid="{00000000-0005-0000-0000-0000D1050000}"/>
    <cellStyle name="_2003년 수도권(과천)밸브교체1_2단계밸브교체설계서(변경)" xfId="1676" xr:uid="{00000000-0005-0000-0000-0000D2050000}"/>
    <cellStyle name="_2003년 수도권(과천)밸브교체1_2단계밸브교체설계서_2단계제수밸브교체" xfId="1677" xr:uid="{00000000-0005-0000-0000-0000D3050000}"/>
    <cellStyle name="_2003년 수도권(과천)밸브교체1_2단계밸브교체설계서_2단계제수밸브교체_2단계제수밸브교체" xfId="1678" xr:uid="{00000000-0005-0000-0000-0000D4050000}"/>
    <cellStyle name="_2003년 수도권(과천)밸브교체1_2단계밸브교체설계서_2단계제수밸브교체_2단계제수밸브교체(실적공사비 변경설계서)" xfId="1679" xr:uid="{00000000-0005-0000-0000-0000D5050000}"/>
    <cellStyle name="_2003년 수도권(과천)밸브교체1_2단계밸브교체설계서_2단계제수밸브교체_2단계제수밸브교체(실적공사비)" xfId="1680" xr:uid="{00000000-0005-0000-0000-0000D6050000}"/>
    <cellStyle name="_2003년 수도권(과천)밸브교체1_2단계제수밸브교체" xfId="1681" xr:uid="{00000000-0005-0000-0000-0000D7050000}"/>
    <cellStyle name="_2003년 수도권(과천)밸브교체1_2단계제수밸브교체(실적공사비 변경설계서)" xfId="1682" xr:uid="{00000000-0005-0000-0000-0000D8050000}"/>
    <cellStyle name="_2003년 수도권(과천)밸브교체1_2단계제수밸브교체(실적공사비)" xfId="1683" xr:uid="{00000000-0005-0000-0000-0000D9050000}"/>
    <cellStyle name="_2003년 수도권(과천)밸브교체1_3단계밸브교체설계서" xfId="1684" xr:uid="{00000000-0005-0000-0000-0000DA050000}"/>
    <cellStyle name="_2003년 수도권(과천)밸브교체1_3단계밸브교체설계서_1취보일러철거2" xfId="1685" xr:uid="{00000000-0005-0000-0000-0000DB050000}"/>
    <cellStyle name="_2003년 수도권(과천)밸브교체1_3단계밸브교체설계서_1취보일러철거2_보수보강설계도서" xfId="1686" xr:uid="{00000000-0005-0000-0000-0000DC050000}"/>
    <cellStyle name="_2003년 수도권(과천)밸브교체1_3단계밸브교체설계서_1취보일러철거2_철개사다리(발주)" xfId="1687" xr:uid="{00000000-0005-0000-0000-0000DD050000}"/>
    <cellStyle name="_2003년 수도권(과천)밸브교체1_3단계밸브교체설계서_HIServlet?SLET=AttView&amp;APP=1&amp;ID=0007smsio&amp;SEQ=0&amp;K=00GWF1IAR1&amp;FILENAME=설계서(20040310)" xfId="1688" xr:uid="{00000000-0005-0000-0000-0000DE050000}"/>
    <cellStyle name="_2003년 수도권(과천)밸브교체1_3단계밸브교체설계서_HIServlet?SLET=AttView&amp;APP=1&amp;ID=0007smsio&amp;SEQ=0&amp;K=00GWF1IAR1&amp;FILENAME=설계서(20040310)_보수보강설계도서" xfId="1689" xr:uid="{00000000-0005-0000-0000-0000DF050000}"/>
    <cellStyle name="_2003년 수도권(과천)밸브교체1_3단계밸브교체설계서_HIServlet?SLET=AttView&amp;APP=1&amp;ID=0007smsio&amp;SEQ=0&amp;K=00GWF1IAR1&amp;FILENAME=설계서(20040310)_철개사다리(발주)" xfId="1690" xr:uid="{00000000-0005-0000-0000-0000E0050000}"/>
    <cellStyle name="_2003년 수도권(과천)밸브교체1_3단계밸브교체설계서_공사변경" xfId="1691" xr:uid="{00000000-0005-0000-0000-0000E1050000}"/>
    <cellStyle name="_2003년 수도권(과천)밸브교체1_3단계밸브교체설계서_공사변경_보수보강설계도서" xfId="1692" xr:uid="{00000000-0005-0000-0000-0000E2050000}"/>
    <cellStyle name="_2003년 수도권(과천)밸브교체1_3단계밸브교체설계서_공사변경_철개사다리(발주)" xfId="1693" xr:uid="{00000000-0005-0000-0000-0000E3050000}"/>
    <cellStyle name="_2003년 수도권(과천)밸브교체1_3단계밸브교체설계서_설계서" xfId="1694" xr:uid="{00000000-0005-0000-0000-0000E4050000}"/>
    <cellStyle name="_2003년 수도권(과천)밸브교체1_3단계밸브교체설계서_설계서_보수보강설계도서" xfId="1695" xr:uid="{00000000-0005-0000-0000-0000E5050000}"/>
    <cellStyle name="_2003년 수도권(과천)밸브교체1_3단계밸브교체설계서_설계서_철개사다리(발주)" xfId="1696" xr:uid="{00000000-0005-0000-0000-0000E6050000}"/>
    <cellStyle name="_2003년 수도권(과천)밸브교체1_3단계밸브교체설계서_설계서5" xfId="1697" xr:uid="{00000000-0005-0000-0000-0000E7050000}"/>
    <cellStyle name="_2003년 수도권(과천)밸브교체1_3단계밸브교체설계서_설계서5_보수보강설계도서" xfId="1698" xr:uid="{00000000-0005-0000-0000-0000E8050000}"/>
    <cellStyle name="_2003년 수도권(과천)밸브교체1_3단계밸브교체설계서_설계서5_철개사다리(발주)" xfId="1699" xr:uid="{00000000-0005-0000-0000-0000E9050000}"/>
    <cellStyle name="_2003년 수도권(과천)밸브교체1_3단계밸브교체설계서_철개사다리" xfId="1700" xr:uid="{00000000-0005-0000-0000-0000EA050000}"/>
    <cellStyle name="_2003년 수도권(과천)밸브교체1_3단계밸브교체설계서_철개사다리_보수보강설계도서" xfId="1701" xr:uid="{00000000-0005-0000-0000-0000EB050000}"/>
    <cellStyle name="_2003년 수도권(과천)밸브교체1_3단계밸브교체설계서_철개사다리_철개사다리(발주)" xfId="1702" xr:uid="{00000000-0005-0000-0000-0000EC050000}"/>
    <cellStyle name="_2003년 수도권(과천)밸브교체1_HIServlet?SLET=AttView&amp;APP=1&amp;ID=0007sk5e2&amp;SEQ=0&amp;K=003Ql1nON2&amp;FILENAME=1(1).2밸브교체설계서1" xfId="1703" xr:uid="{00000000-0005-0000-0000-0000ED050000}"/>
    <cellStyle name="_2003년 수도권(과천)밸브교체1_HIServlet?SLET=AttView&amp;APP=1&amp;ID=0007sk5e2&amp;SEQ=0&amp;K=003Ql1nON2&amp;FILENAME=1(1).2밸브교체설계서1_1취보일러철거2" xfId="1704" xr:uid="{00000000-0005-0000-0000-0000EE050000}"/>
    <cellStyle name="_2003년 수도권(과천)밸브교체1_HIServlet?SLET=AttView&amp;APP=1&amp;ID=0007sk5e2&amp;SEQ=0&amp;K=003Ql1nON2&amp;FILENAME=1(1).2밸브교체설계서1_1취보일러철거2_보수보강설계도서" xfId="1705" xr:uid="{00000000-0005-0000-0000-0000EF050000}"/>
    <cellStyle name="_2003년 수도권(과천)밸브교체1_HIServlet?SLET=AttView&amp;APP=1&amp;ID=0007sk5e2&amp;SEQ=0&amp;K=003Ql1nON2&amp;FILENAME=1(1).2밸브교체설계서1_1취보일러철거2_철개사다리(발주)" xfId="1706" xr:uid="{00000000-0005-0000-0000-0000F005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" xfId="1707" xr:uid="{00000000-0005-0000-0000-0000F105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보수보강설계도서" xfId="1708" xr:uid="{00000000-0005-0000-0000-0000F205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철개사다리(발주)" xfId="1709" xr:uid="{00000000-0005-0000-0000-0000F3050000}"/>
    <cellStyle name="_2003년 수도권(과천)밸브교체1_HIServlet?SLET=AttView&amp;APP=1&amp;ID=0007sk5e2&amp;SEQ=0&amp;K=003Ql1nON2&amp;FILENAME=1(1).2밸브교체설계서1_공사변경" xfId="1710" xr:uid="{00000000-0005-0000-0000-0000F4050000}"/>
    <cellStyle name="_2003년 수도권(과천)밸브교체1_HIServlet?SLET=AttView&amp;APP=1&amp;ID=0007sk5e2&amp;SEQ=0&amp;K=003Ql1nON2&amp;FILENAME=1(1).2밸브교체설계서1_공사변경_보수보강설계도서" xfId="1711" xr:uid="{00000000-0005-0000-0000-0000F5050000}"/>
    <cellStyle name="_2003년 수도권(과천)밸브교체1_HIServlet?SLET=AttView&amp;APP=1&amp;ID=0007sk5e2&amp;SEQ=0&amp;K=003Ql1nON2&amp;FILENAME=1(1).2밸브교체설계서1_공사변경_철개사다리(발주)" xfId="1712" xr:uid="{00000000-0005-0000-0000-0000F6050000}"/>
    <cellStyle name="_2003년 수도권(과천)밸브교체1_HIServlet?SLET=AttView&amp;APP=1&amp;ID=0007sk5e2&amp;SEQ=0&amp;K=003Ql1nON2&amp;FILENAME=1(1).2밸브교체설계서1_설계서" xfId="1713" xr:uid="{00000000-0005-0000-0000-0000F7050000}"/>
    <cellStyle name="_2003년 수도권(과천)밸브교체1_HIServlet?SLET=AttView&amp;APP=1&amp;ID=0007sk5e2&amp;SEQ=0&amp;K=003Ql1nON2&amp;FILENAME=1(1).2밸브교체설계서1_설계서_보수보강설계도서" xfId="1714" xr:uid="{00000000-0005-0000-0000-0000F8050000}"/>
    <cellStyle name="_2003년 수도권(과천)밸브교체1_HIServlet?SLET=AttView&amp;APP=1&amp;ID=0007sk5e2&amp;SEQ=0&amp;K=003Ql1nON2&amp;FILENAME=1(1).2밸브교체설계서1_설계서_철개사다리(발주)" xfId="1715" xr:uid="{00000000-0005-0000-0000-0000F9050000}"/>
    <cellStyle name="_2003년 수도권(과천)밸브교체1_HIServlet?SLET=AttView&amp;APP=1&amp;ID=0007sk5e2&amp;SEQ=0&amp;K=003Ql1nON2&amp;FILENAME=1(1).2밸브교체설계서1_설계서5" xfId="1716" xr:uid="{00000000-0005-0000-0000-0000FA050000}"/>
    <cellStyle name="_2003년 수도권(과천)밸브교체1_HIServlet?SLET=AttView&amp;APP=1&amp;ID=0007sk5e2&amp;SEQ=0&amp;K=003Ql1nON2&amp;FILENAME=1(1).2밸브교체설계서1_설계서5_보수보강설계도서" xfId="1717" xr:uid="{00000000-0005-0000-0000-0000FB050000}"/>
    <cellStyle name="_2003년 수도권(과천)밸브교체1_HIServlet?SLET=AttView&amp;APP=1&amp;ID=0007sk5e2&amp;SEQ=0&amp;K=003Ql1nON2&amp;FILENAME=1(1).2밸브교체설계서1_설계서5_철개사다리(발주)" xfId="1718" xr:uid="{00000000-0005-0000-0000-0000FC050000}"/>
    <cellStyle name="_2003년 수도권(과천)밸브교체1_HIServlet?SLET=AttView&amp;APP=1&amp;ID=0007sk5e2&amp;SEQ=0&amp;K=003Ql1nON2&amp;FILENAME=1(1).2밸브교체설계서1_철개사다리" xfId="1719" xr:uid="{00000000-0005-0000-0000-0000FD050000}"/>
    <cellStyle name="_2003년 수도권(과천)밸브교체1_HIServlet?SLET=AttView&amp;APP=1&amp;ID=0007sk5e2&amp;SEQ=0&amp;K=003Ql1nON2&amp;FILENAME=1(1).2밸브교체설계서1_철개사다리_보수보강설계도서" xfId="1720" xr:uid="{00000000-0005-0000-0000-0000FE050000}"/>
    <cellStyle name="_2003년 수도권(과천)밸브교체1_HIServlet?SLET=AttView&amp;APP=1&amp;ID=0007sk5e2&amp;SEQ=0&amp;K=003Ql1nON2&amp;FILENAME=1(1).2밸브교체설계서1_철개사다리_철개사다리(발주)" xfId="1721" xr:uid="{00000000-0005-0000-0000-0000FF050000}"/>
    <cellStyle name="_2003년 수도권(과천)밸브교체1_과천밸브설계서" xfId="1722" xr:uid="{00000000-0005-0000-0000-000000060000}"/>
    <cellStyle name="_2003년 수도권(과천)밸브교체1_과천밸브설계서_1취보일러철거2" xfId="1723" xr:uid="{00000000-0005-0000-0000-000001060000}"/>
    <cellStyle name="_2003년 수도권(과천)밸브교체1_과천밸브설계서_1취보일러철거2_보수보강설계도서" xfId="1724" xr:uid="{00000000-0005-0000-0000-000002060000}"/>
    <cellStyle name="_2003년 수도권(과천)밸브교체1_과천밸브설계서_1취보일러철거2_철개사다리(발주)" xfId="1725" xr:uid="{00000000-0005-0000-0000-000003060000}"/>
    <cellStyle name="_2003년 수도권(과천)밸브교체1_과천밸브설계서_HIServlet?SLET=AttView&amp;APP=1&amp;ID=0007smsio&amp;SEQ=0&amp;K=00GWF1IAR1&amp;FILENAME=설계서(20040310)" xfId="1726" xr:uid="{00000000-0005-0000-0000-000004060000}"/>
    <cellStyle name="_2003년 수도권(과천)밸브교체1_과천밸브설계서_HIServlet?SLET=AttView&amp;APP=1&amp;ID=0007smsio&amp;SEQ=0&amp;K=00GWF1IAR1&amp;FILENAME=설계서(20040310)_보수보강설계도서" xfId="1727" xr:uid="{00000000-0005-0000-0000-000005060000}"/>
    <cellStyle name="_2003년 수도권(과천)밸브교체1_과천밸브설계서_HIServlet?SLET=AttView&amp;APP=1&amp;ID=0007smsio&amp;SEQ=0&amp;K=00GWF1IAR1&amp;FILENAME=설계서(20040310)_철개사다리(발주)" xfId="1728" xr:uid="{00000000-0005-0000-0000-000006060000}"/>
    <cellStyle name="_2003년 수도권(과천)밸브교체1_과천밸브설계서_공사변경" xfId="1729" xr:uid="{00000000-0005-0000-0000-000007060000}"/>
    <cellStyle name="_2003년 수도권(과천)밸브교체1_과천밸브설계서_공사변경_보수보강설계도서" xfId="1730" xr:uid="{00000000-0005-0000-0000-000008060000}"/>
    <cellStyle name="_2003년 수도권(과천)밸브교체1_과천밸브설계서_공사변경_철개사다리(발주)" xfId="1731" xr:uid="{00000000-0005-0000-0000-000009060000}"/>
    <cellStyle name="_2003년 수도권(과천)밸브교체1_과천밸브설계서_설계서" xfId="1732" xr:uid="{00000000-0005-0000-0000-00000A060000}"/>
    <cellStyle name="_2003년 수도권(과천)밸브교체1_과천밸브설계서_설계서_보수보강설계도서" xfId="1733" xr:uid="{00000000-0005-0000-0000-00000B060000}"/>
    <cellStyle name="_2003년 수도권(과천)밸브교체1_과천밸브설계서_설계서_철개사다리(발주)" xfId="1734" xr:uid="{00000000-0005-0000-0000-00000C060000}"/>
    <cellStyle name="_2003년 수도권(과천)밸브교체1_과천밸브설계서_설계서5" xfId="1735" xr:uid="{00000000-0005-0000-0000-00000D060000}"/>
    <cellStyle name="_2003년 수도권(과천)밸브교체1_과천밸브설계서_설계서5_보수보강설계도서" xfId="1736" xr:uid="{00000000-0005-0000-0000-00000E060000}"/>
    <cellStyle name="_2003년 수도권(과천)밸브교체1_과천밸브설계서_설계서5_철개사다리(발주)" xfId="1737" xr:uid="{00000000-0005-0000-0000-00000F060000}"/>
    <cellStyle name="_2003년 수도권(과천)밸브교체1_과천밸브설계서_철개사다리" xfId="1738" xr:uid="{00000000-0005-0000-0000-000010060000}"/>
    <cellStyle name="_2003년 수도권(과천)밸브교체1_과천밸브설계서_철개사다리_보수보강설계도서" xfId="1739" xr:uid="{00000000-0005-0000-0000-000011060000}"/>
    <cellStyle name="_2003년 수도권(과천)밸브교체1_과천밸브설계서_철개사다리_철개사다리(발주)" xfId="1740" xr:uid="{00000000-0005-0000-0000-000012060000}"/>
    <cellStyle name="_2003년 수도권(과천)밸브교체1_단수작업비" xfId="1741" xr:uid="{00000000-0005-0000-0000-000013060000}"/>
    <cellStyle name="_2003년 수도권(과천)밸브교체1_도로상 맨홀증고공사설계(03변경)" xfId="1742" xr:uid="{00000000-0005-0000-0000-000014060000}"/>
    <cellStyle name="_2003년 수도권(과천)밸브교체1_도로상 맨홀증고공사설계(03변경)_2단계제수밸브교체" xfId="1743" xr:uid="{00000000-0005-0000-0000-000015060000}"/>
    <cellStyle name="_2003년 수도권(과천)밸브교체1_도로상 맨홀증고공사설계(03변경)_2단계제수밸브교체_2단계제수밸브교체" xfId="1744" xr:uid="{00000000-0005-0000-0000-000016060000}"/>
    <cellStyle name="_2003년 수도권(과천)밸브교체1_도로상 맨홀증고공사설계(03변경)_2단계제수밸브교체_2단계제수밸브교체(실적공사비 변경설계서)" xfId="1745" xr:uid="{00000000-0005-0000-0000-000017060000}"/>
    <cellStyle name="_2003년 수도권(과천)밸브교체1_도로상 맨홀증고공사설계(03변경)_2단계제수밸브교체_2단계제수밸브교체(실적공사비)" xfId="1746" xr:uid="{00000000-0005-0000-0000-000018060000}"/>
    <cellStyle name="_2003년 수도권(과천)밸브교체1_도로상 맨홀증고공사설계(04)" xfId="1747" xr:uid="{00000000-0005-0000-0000-000019060000}"/>
    <cellStyle name="_2003년 수도권(과천)밸브교체1_물가대비표" xfId="1748" xr:uid="{00000000-0005-0000-0000-00001A060000}"/>
    <cellStyle name="_2003년 수도권(과천)밸브교체1_보수보강설계도서" xfId="1749" xr:uid="{00000000-0005-0000-0000-00001B060000}"/>
    <cellStyle name="_2003년 수도권(과천)밸브교체1_비교내역서 " xfId="1750" xr:uid="{00000000-0005-0000-0000-00001C060000}"/>
    <cellStyle name="_2003년 수도권(과천)밸브교체1_산출내역서" xfId="1751" xr:uid="{00000000-0005-0000-0000-00001D060000}"/>
    <cellStyle name="_2003년 수도권(과천)밸브교체1_설계서" xfId="1752" xr:uid="{00000000-0005-0000-0000-00001E060000}"/>
    <cellStyle name="_2003년 수도권(과천)밸브교체1_설계서_보수보강설계도서" xfId="1753" xr:uid="{00000000-0005-0000-0000-00001F060000}"/>
    <cellStyle name="_2003년 수도권(과천)밸브교체1_설계서_철개사다리(발주)" xfId="1754" xr:uid="{00000000-0005-0000-0000-000020060000}"/>
    <cellStyle name="_2003년 수도권(과천)밸브교체1_순공사비 (실적)" xfId="1755" xr:uid="{00000000-0005-0000-0000-000021060000}"/>
    <cellStyle name="_2003년 수도권(과천)밸브교체1_철개사다리(발주)" xfId="1756" xr:uid="{00000000-0005-0000-0000-000022060000}"/>
    <cellStyle name="_2003년설계품v2.1" xfId="8" xr:uid="{00000000-0005-0000-0000-000023060000}"/>
    <cellStyle name="_2003밸브실유지보수공사" xfId="1757" xr:uid="{00000000-0005-0000-0000-000024060000}"/>
    <cellStyle name="_2003밸브실유지보수공사_05관로전용도로유지보수공사설계서" xfId="1758" xr:uid="{00000000-0005-0000-0000-000025060000}"/>
    <cellStyle name="_2003밸브실유지보수공사_2003밸브실유지보수공사" xfId="1759" xr:uid="{00000000-0005-0000-0000-000026060000}"/>
    <cellStyle name="_2003밸브실유지보수공사_2003밸브실유지보수공사_설계내역서(최종)" xfId="1760" xr:uid="{00000000-0005-0000-0000-000027060000}"/>
    <cellStyle name="_2003밸브실유지보수공사_2003밸브실유지보수공사_청당동설계내역서(최종)." xfId="1761" xr:uid="{00000000-0005-0000-0000-000028060000}"/>
    <cellStyle name="_2003밸브실유지보수공사_2003밸브실유지보수공사_청당동설계내역서(최종)._청당동설계내역서(정말최종)" xfId="1762" xr:uid="{00000000-0005-0000-0000-000029060000}"/>
    <cellStyle name="_2003밸브실유지보수공사_2003밸브실유지보수공사_청당동설계내역서(최종)._청당동설계내역서(정말최종)1" xfId="1763" xr:uid="{00000000-0005-0000-0000-00002A060000}"/>
    <cellStyle name="_2003밸브실유지보수공사_2004밸브실유지보수공사(1안)" xfId="1764" xr:uid="{00000000-0005-0000-0000-00002B060000}"/>
    <cellStyle name="_2003밸브실유지보수공사_2004밸브실유지보수공사(3안발주설계)" xfId="1765" xr:uid="{00000000-0005-0000-0000-00002C060000}"/>
    <cellStyle name="_2003밸브실유지보수공사_2004밸브실유지보수공사(3안발주설계)_설계내역서(최종)" xfId="1766" xr:uid="{00000000-0005-0000-0000-00002D060000}"/>
    <cellStyle name="_2003밸브실유지보수공사_2004밸브실유지보수공사(3안발주설계)_청당동설계내역서(최종)." xfId="1767" xr:uid="{00000000-0005-0000-0000-00002E060000}"/>
    <cellStyle name="_2003밸브실유지보수공사_2004밸브실유지보수공사(3안발주설계)_청당동설계내역서(최종)._청당동설계내역서(정말최종)" xfId="1768" xr:uid="{00000000-0005-0000-0000-00002F060000}"/>
    <cellStyle name="_2003밸브실유지보수공사_2004밸브실유지보수공사(3안발주설계)_청당동설계내역서(최종)._청당동설계내역서(정말최종)1" xfId="1769" xr:uid="{00000000-0005-0000-0000-000030060000}"/>
    <cellStyle name="_2003밸브실유지보수공사_2004밸브실유지보수공사(4안변경설계)" xfId="1770" xr:uid="{00000000-0005-0000-0000-000031060000}"/>
    <cellStyle name="_2003밸브실유지보수공사_20050321변실개량대상선정" xfId="1771" xr:uid="{00000000-0005-0000-0000-000032060000}"/>
    <cellStyle name="_2003밸브실유지보수공사_2-2T입구스탠드파이프증고외(안)변경" xfId="1772" xr:uid="{00000000-0005-0000-0000-000033060000}"/>
    <cellStyle name="_2003밸브실유지보수공사_2-2T입구스탠드파이프증고외(안)변경_설계내역서(최종)" xfId="1773" xr:uid="{00000000-0005-0000-0000-000034060000}"/>
    <cellStyle name="_2003밸브실유지보수공사_2-2T입구스탠드파이프증고외(안)변경_청당동설계내역서(최종)." xfId="1774" xr:uid="{00000000-0005-0000-0000-000035060000}"/>
    <cellStyle name="_2003밸브실유지보수공사_2-2T입구스탠드파이프증고외(안)변경_청당동설계내역서(최종)._청당동설계내역서(정말최종)" xfId="1775" xr:uid="{00000000-0005-0000-0000-000036060000}"/>
    <cellStyle name="_2003밸브실유지보수공사_2-2T입구스탠드파이프증고외(안)변경_청당동설계내역서(최종)._청당동설계내역서(정말최종)1" xfId="1776" xr:uid="{00000000-0005-0000-0000-000037060000}"/>
    <cellStyle name="_2003밸브실유지보수공사_SP원상복구공사" xfId="1777" xr:uid="{00000000-0005-0000-0000-000038060000}"/>
    <cellStyle name="_2003밸브실유지보수공사_SP원상복구공사_설계내역서(최종)" xfId="1778" xr:uid="{00000000-0005-0000-0000-000039060000}"/>
    <cellStyle name="_2003밸브실유지보수공사_SP원상복구공사_청당동설계내역서(최종)." xfId="1779" xr:uid="{00000000-0005-0000-0000-00003A060000}"/>
    <cellStyle name="_2003밸브실유지보수공사_SP원상복구공사_청당동설계내역서(최종)._청당동설계내역서(정말최종)" xfId="1780" xr:uid="{00000000-0005-0000-0000-00003B060000}"/>
    <cellStyle name="_2003밸브실유지보수공사_SP원상복구공사_청당동설계내역서(최종)._청당동설계내역서(정말최종)1" xfId="1781" xr:uid="{00000000-0005-0000-0000-00003C060000}"/>
    <cellStyle name="_2003밸브실유지보수공사_SP원상복구공사변경설계" xfId="1782" xr:uid="{00000000-0005-0000-0000-00003D060000}"/>
    <cellStyle name="_2003밸브실유지보수공사_SP원상복구공사변경설계(2안)" xfId="1783" xr:uid="{00000000-0005-0000-0000-00003E060000}"/>
    <cellStyle name="_2003밸브실유지보수공사_SP원상복구공사변경설계_설계내역서(최종)" xfId="1784" xr:uid="{00000000-0005-0000-0000-00003F060000}"/>
    <cellStyle name="_2003밸브실유지보수공사_SP원상복구공사변경설계_청당동설계내역서(최종)." xfId="1785" xr:uid="{00000000-0005-0000-0000-000040060000}"/>
    <cellStyle name="_2003밸브실유지보수공사_SP원상복구공사변경설계_청당동설계내역서(최종)._청당동설계내역서(정말최종)" xfId="1786" xr:uid="{00000000-0005-0000-0000-000041060000}"/>
    <cellStyle name="_2003밸브실유지보수공사_SP원상복구공사변경설계_청당동설계내역서(최종)._청당동설계내역서(정말최종)1" xfId="1787" xr:uid="{00000000-0005-0000-0000-000042060000}"/>
    <cellStyle name="_2003밸브실유지보수공사_밸브실유지보수공사변경설계서" xfId="1788" xr:uid="{00000000-0005-0000-0000-000043060000}"/>
    <cellStyle name="_2003밸브실유지보수공사_설계내역서(최종)" xfId="1789" xr:uid="{00000000-0005-0000-0000-000044060000}"/>
    <cellStyle name="_2003밸브실유지보수공사_수도시설터널출구사면보수공사" xfId="1790" xr:uid="{00000000-0005-0000-0000-000045060000}"/>
    <cellStyle name="_2003밸브실유지보수공사_실옥동 하천횡단 관로이설공사" xfId="1791" xr:uid="{00000000-0005-0000-0000-000046060000}"/>
    <cellStyle name="_2003밸브실유지보수공사_실옥동 하천횡단 관로이설공사_설계내역서(최종)" xfId="1792" xr:uid="{00000000-0005-0000-0000-000047060000}"/>
    <cellStyle name="_2003밸브실유지보수공사_실옥동 하천횡단 관로이설공사_청당동설계내역서(최종)." xfId="1793" xr:uid="{00000000-0005-0000-0000-000048060000}"/>
    <cellStyle name="_2003밸브실유지보수공사_실옥동 하천횡단 관로이설공사_청당동설계내역서(최종)._청당동설계내역서(정말최종)" xfId="1794" xr:uid="{00000000-0005-0000-0000-000049060000}"/>
    <cellStyle name="_2003밸브실유지보수공사_실옥동 하천횡단 관로이설공사_청당동설계내역서(최종)._청당동설계내역서(정말최종)1" xfId="1795" xr:uid="{00000000-0005-0000-0000-00004A060000}"/>
    <cellStyle name="_2003밸브실유지보수공사_온천동관로이설(변경)" xfId="1796" xr:uid="{00000000-0005-0000-0000-00004B060000}"/>
    <cellStyle name="_2003밸브실유지보수공사_온천동관로이설(변경)_설계내역서(최종)" xfId="1797" xr:uid="{00000000-0005-0000-0000-00004C060000}"/>
    <cellStyle name="_2003밸브실유지보수공사_온천동관로이설(변경)_청당동설계내역서(최종)." xfId="1798" xr:uid="{00000000-0005-0000-0000-00004D060000}"/>
    <cellStyle name="_2003밸브실유지보수공사_온천동관로이설(변경)_청당동설계내역서(최종)._청당동설계내역서(정말최종)" xfId="1799" xr:uid="{00000000-0005-0000-0000-00004E060000}"/>
    <cellStyle name="_2003밸브실유지보수공사_온천동관로이설(변경)_청당동설계내역서(최종)._청당동설계내역서(정말최종)1" xfId="1800" xr:uid="{00000000-0005-0000-0000-00004F060000}"/>
    <cellStyle name="_2003밸브실유지보수공사_온천동관로이설공사(변경)-부경" xfId="1801" xr:uid="{00000000-0005-0000-0000-000050060000}"/>
    <cellStyle name="_2003밸브실유지보수공사_온천동관로이설공사(변경)-부경_설계내역서(최종)" xfId="1802" xr:uid="{00000000-0005-0000-0000-000051060000}"/>
    <cellStyle name="_2003밸브실유지보수공사_온천동관로이설공사(변경)-부경_청당동설계내역서(최종)." xfId="1803" xr:uid="{00000000-0005-0000-0000-000052060000}"/>
    <cellStyle name="_2003밸브실유지보수공사_온천동관로이설공사(변경)-부경_청당동설계내역서(최종)._청당동설계내역서(정말최종)" xfId="1804" xr:uid="{00000000-0005-0000-0000-000053060000}"/>
    <cellStyle name="_2003밸브실유지보수공사_온천동관로이설공사(변경)-부경_청당동설계내역서(최종)._청당동설계내역서(정말최종)1" xfId="1805" xr:uid="{00000000-0005-0000-0000-000054060000}"/>
    <cellStyle name="_2003밸브실유지보수공사_준공정산설계(안)" xfId="1806" xr:uid="{00000000-0005-0000-0000-000055060000}"/>
    <cellStyle name="_2003밸브실유지보수공사_천안(정)보완설비설계(5안)" xfId="1807" xr:uid="{00000000-0005-0000-0000-000056060000}"/>
    <cellStyle name="_2003밸브실유지보수공사_천안(정)보완설비설계(5안)_설계내역서(최종)" xfId="1808" xr:uid="{00000000-0005-0000-0000-000057060000}"/>
    <cellStyle name="_2003밸브실유지보수공사_천안(정)보완설비설계(5안)_청당동설계내역서(최종)." xfId="1809" xr:uid="{00000000-0005-0000-0000-000058060000}"/>
    <cellStyle name="_2003밸브실유지보수공사_천안(정)보완설비설계(5안)_청당동설계내역서(최종)._청당동설계내역서(정말최종)" xfId="1810" xr:uid="{00000000-0005-0000-0000-000059060000}"/>
    <cellStyle name="_2003밸브실유지보수공사_천안(정)보완설비설계(5안)_청당동설계내역서(최종)._청당동설계내역서(정말최종)1" xfId="1811" xr:uid="{00000000-0005-0000-0000-00005A060000}"/>
    <cellStyle name="_2003밸브실유지보수공사_청당동설계내역서(최종)." xfId="1812" xr:uid="{00000000-0005-0000-0000-00005B060000}"/>
    <cellStyle name="_2003밸브실유지보수공사_청당동설계내역서(최종)._청당동설계내역서(정말최종)" xfId="1813" xr:uid="{00000000-0005-0000-0000-00005C060000}"/>
    <cellStyle name="_2003밸브실유지보수공사_청당동설계내역서(최종)._청당동설계내역서(정말최종)1" xfId="1814" xr:uid="{00000000-0005-0000-0000-00005D060000}"/>
    <cellStyle name="_2003밸브실증고및보수공사(작업)(1)" xfId="1815" xr:uid="{00000000-0005-0000-0000-00005E060000}"/>
    <cellStyle name="_2003밸브실증고및보수공사(작업)(1)_군산밸브실증고및보수공사" xfId="1816" xr:uid="{00000000-0005-0000-0000-00005F060000}"/>
    <cellStyle name="_2004_가격산출 근거서" xfId="9" xr:uid="{00000000-0005-0000-0000-000060060000}"/>
    <cellStyle name="_2004_가격산출 근거서_수정" xfId="10" xr:uid="{00000000-0005-0000-0000-000061060000}"/>
    <cellStyle name="_2005 밸브실개량공사" xfId="1817" xr:uid="{00000000-0005-0000-0000-000062060000}"/>
    <cellStyle name="_20050510(지노시스템_서울시청 도로 굴착,복구)" xfId="11" xr:uid="{00000000-0005-0000-0000-000063060000}"/>
    <cellStyle name="_2005년 사업 시스템 부문 설계내역서_2.0" xfId="12" xr:uid="{00000000-0005-0000-0000-000064060000}"/>
    <cellStyle name="_2005년 사업 시스템 부문 설계내역서_2.3" xfId="13" xr:uid="{00000000-0005-0000-0000-000065060000}"/>
    <cellStyle name="_2005자인(정)시설개선" xfId="1818" xr:uid="{00000000-0005-0000-0000-000066060000}"/>
    <cellStyle name="_2005하반기통신노무임" xfId="1819" xr:uid="{00000000-0005-0000-0000-000067060000}"/>
    <cellStyle name="_2006 가격제안서_지노" xfId="14" xr:uid="{00000000-0005-0000-0000-000068060000}"/>
    <cellStyle name="_2006방수방식공사내역서_" xfId="1820" xr:uid="{00000000-0005-0000-0000-000069060000}"/>
    <cellStyle name="_2-4.상반기실적부문별요약" xfId="11235" xr:uid="{00000000-0005-0000-0000-00006A060000}"/>
    <cellStyle name="_2-4.상반기실적부문별요약(표지및목차포함)" xfId="11236" xr:uid="{00000000-0005-0000-0000-00006B060000}"/>
    <cellStyle name="_2-4.상반기실적부문별요약(표지및목차포함)_1" xfId="11237" xr:uid="{00000000-0005-0000-0000-00006C060000}"/>
    <cellStyle name="_2-4.상반기실적부문별요약_1" xfId="11238" xr:uid="{00000000-0005-0000-0000-00006D060000}"/>
    <cellStyle name="_2단계밸브교체설계서(변경)" xfId="1821" xr:uid="{00000000-0005-0000-0000-00006E060000}"/>
    <cellStyle name="_2단계밸브교체설계서(변경)_2단계밸브교체설계서(변경)" xfId="1822" xr:uid="{00000000-0005-0000-0000-00006F060000}"/>
    <cellStyle name="_2단계밸브교체설계서(변경)_2단계제수밸브교체" xfId="1823" xr:uid="{00000000-0005-0000-0000-000070060000}"/>
    <cellStyle name="_2단계밸브교체설계서(변경)_2단계제수밸브교체(실적공사비 변경설계서)" xfId="1824" xr:uid="{00000000-0005-0000-0000-000071060000}"/>
    <cellStyle name="_2단계밸브교체설계서(변경)_2단계제수밸브교체(실적공사비)" xfId="1825" xr:uid="{00000000-0005-0000-0000-000072060000}"/>
    <cellStyle name="_2단계밸브교체설계서(변경)_단수작업비" xfId="1826" xr:uid="{00000000-0005-0000-0000-000073060000}"/>
    <cellStyle name="_2단계밸브교체설계서(변경)_물가대비표" xfId="1827" xr:uid="{00000000-0005-0000-0000-000074060000}"/>
    <cellStyle name="_2단계밸브교체설계서(변경)_비교내역서 " xfId="1828" xr:uid="{00000000-0005-0000-0000-000075060000}"/>
    <cellStyle name="_2단계밸브교체설계서(변경)_산출내역서" xfId="1829" xr:uid="{00000000-0005-0000-0000-000076060000}"/>
    <cellStyle name="_2단계밸브교체설계서(변경)_순공사비 (실적)" xfId="1830" xr:uid="{00000000-0005-0000-0000-000077060000}"/>
    <cellStyle name="_2단계제수밸브교체" xfId="1831" xr:uid="{00000000-0005-0000-0000-000078060000}"/>
    <cellStyle name="_2단계제수밸브교체_2단계제수밸브교체" xfId="1832" xr:uid="{00000000-0005-0000-0000-000079060000}"/>
    <cellStyle name="_2단계제수밸브교체_2단계제수밸브교체(실적공사비 변경설계서)" xfId="1833" xr:uid="{00000000-0005-0000-0000-00007A060000}"/>
    <cellStyle name="_2단계제수밸브교체_2단계제수밸브교체(실적공사비)" xfId="1834" xr:uid="{00000000-0005-0000-0000-00007B060000}"/>
    <cellStyle name="_2수량산출서_계장" xfId="1835" xr:uid="{00000000-0005-0000-0000-00007C060000}"/>
    <cellStyle name="_2차 팔당1취수장 시설 개대체 예산서 재작성" xfId="1836" xr:uid="{00000000-0005-0000-0000-00007D060000}"/>
    <cellStyle name="_2차포장공사내역서(설계)" xfId="1837" xr:uid="{00000000-0005-0000-0000-00007E060000}"/>
    <cellStyle name="_3(석축,con포장)" xfId="11239" xr:uid="{00000000-0005-0000-0000-00007F060000}"/>
    <cellStyle name="_3(석축,con포장)_2(변경)-토공" xfId="11240" xr:uid="{00000000-0005-0000-0000-000080060000}"/>
    <cellStyle name="_3. 전화수량산출서" xfId="1838" xr:uid="{00000000-0005-0000-0000-000081060000}"/>
    <cellStyle name="_3.포장공" xfId="11241" xr:uid="{00000000-0005-0000-0000-000082060000}"/>
    <cellStyle name="_3공구 전기분야내역서050420" xfId="11242" xr:uid="{00000000-0005-0000-0000-000083060000}"/>
    <cellStyle name="_4.교량공" xfId="11243" xr:uid="{00000000-0005-0000-0000-000084060000}"/>
    <cellStyle name="_4.구조물공(지선B2)" xfId="3547" xr:uid="{00000000-0005-0000-0000-000085060000}"/>
    <cellStyle name="_46+26변경" xfId="1839" xr:uid="{00000000-0005-0000-0000-000086060000}"/>
    <cellStyle name="_5 부대공" xfId="1840" xr:uid="{00000000-0005-0000-0000-000087060000}"/>
    <cellStyle name="_5. 공원예산내역서" xfId="11244" xr:uid="{00000000-0005-0000-0000-000088060000}"/>
    <cellStyle name="_99민간위탁(보령,부안)" xfId="1841" xr:uid="{00000000-0005-0000-0000-000089060000}"/>
    <cellStyle name="_99민간위탁(보령,부안)_설계2임시" xfId="1842" xr:uid="{00000000-0005-0000-0000-00008A060000}"/>
    <cellStyle name="_99민간위탁(보령,부안)_설계2임시_설계서(장)" xfId="1843" xr:uid="{00000000-0005-0000-0000-00008B060000}"/>
    <cellStyle name="_99민간위탁(보령,부안)_설계2임시_설계최종" xfId="1844" xr:uid="{00000000-0005-0000-0000-00008C060000}"/>
    <cellStyle name="_99민간위탁(보령,부안)_설계서(보령,전주,부안)" xfId="1845" xr:uid="{00000000-0005-0000-0000-00008D060000}"/>
    <cellStyle name="_99민간위탁(보령,부안)_설계서(보령,전주,부안)_설계2임시" xfId="1846" xr:uid="{00000000-0005-0000-0000-00008E060000}"/>
    <cellStyle name="_99민간위탁(보령,부안)_설계서(보령,전주,부안)_설계2임시_설계서(장)" xfId="1847" xr:uid="{00000000-0005-0000-0000-00008F060000}"/>
    <cellStyle name="_99민간위탁(보령,부안)_설계서(보령,전주,부안)_설계2임시_설계최종" xfId="1848" xr:uid="{00000000-0005-0000-0000-000090060000}"/>
    <cellStyle name="_'99상반기경영개선활동결과(게시용)" xfId="11245" xr:uid="{00000000-0005-0000-0000-000091060000}"/>
    <cellStyle name="_A-LINE 토적표" xfId="11246" xr:uid="{00000000-0005-0000-0000-000092060000}"/>
    <cellStyle name="_A-LINE부대공" xfId="11247" xr:uid="{00000000-0005-0000-0000-000093060000}"/>
    <cellStyle name="_Book1" xfId="15" xr:uid="{00000000-0005-0000-0000-000094060000}"/>
    <cellStyle name="_Book2" xfId="1849" xr:uid="{00000000-0005-0000-0000-000095060000}"/>
    <cellStyle name="_Book3" xfId="16" xr:uid="{00000000-0005-0000-0000-000096060000}"/>
    <cellStyle name="_CAL-PWR" xfId="11248" xr:uid="{00000000-0005-0000-0000-000097060000}"/>
    <cellStyle name="_DB부분 설계서(Ver3.0)" xfId="17" xr:uid="{00000000-0005-0000-0000-000098060000}"/>
    <cellStyle name="_DB부분 설계서(Ver3.1)" xfId="18" xr:uid="{00000000-0005-0000-0000-000099060000}"/>
    <cellStyle name="_DB설계" xfId="19" xr:uid="{00000000-0005-0000-0000-00009A060000}"/>
    <cellStyle name="_DL760(엑사큐뷰-김상현) 0304 mail" xfId="20" xr:uid="{00000000-0005-0000-0000-00009B060000}"/>
    <cellStyle name="_E280R외(2-4)발송" xfId="21" xr:uid="{00000000-0005-0000-0000-00009C060000}"/>
    <cellStyle name="_E280R외(2-4)발송-수정" xfId="22" xr:uid="{00000000-0005-0000-0000-00009D060000}"/>
    <cellStyle name="_FP_설계내역샘플_(가중치직접산정방식)_New" xfId="23" xr:uid="{00000000-0005-0000-0000-00009E060000}"/>
    <cellStyle name="_FP_설계내역샘플_(평균가중치방식)_New" xfId="24" xr:uid="{00000000-0005-0000-0000-00009F060000}"/>
    <cellStyle name="_GIS신규하수도시설물DB구축사업" xfId="11249" xr:uid="{00000000-0005-0000-0000-0000A0060000}"/>
    <cellStyle name="_H2L-내역서-(030719)" xfId="11250" xr:uid="{00000000-0005-0000-0000-0000A1060000}"/>
    <cellStyle name="_HIServlet?SLET=AttView&amp;APP=1&amp;ID=00050ozrw&amp;SEQ=0&amp;K=00U7A3Fxv1&amp;FILENAME=구조물단면" xfId="1850" xr:uid="{00000000-0005-0000-0000-0000A2060000}"/>
    <cellStyle name="_HIServlet?SLET=AttView&amp;APP=1&amp;ID=00050ozrw&amp;SEQ=0&amp;K=00U7A3Fxv1&amp;FILENAME=구조물단면_관망정비기본계획(1차)" xfId="1851" xr:uid="{00000000-0005-0000-0000-0000A3060000}"/>
    <cellStyle name="_HIServlet?SLET=AttView&amp;APP=1&amp;ID=00050ozrw&amp;SEQ=0&amp;K=00U7A3Fxv1&amp;FILENAME=구조물단면_관망정비기본계획(1차)_설계내역서­_운반수정" xfId="1852" xr:uid="{00000000-0005-0000-0000-0000A4060000}"/>
    <cellStyle name="_HIServlet?SLET=AttView&amp;APP=1&amp;ID=00050ozrw&amp;SEQ=0&amp;K=00U7A3Fxv1&amp;FILENAME=구조물단면_설계내역서­_운반수정" xfId="1853" xr:uid="{00000000-0005-0000-0000-0000A5060000}"/>
    <cellStyle name="_HIServlet?SLET=AttView&amp;APP=1&amp;ID=0007smsio&amp;SEQ=0&amp;K=00GWF1IAR1&amp;FILENAME=설계서(20040310)" xfId="1854" xr:uid="{00000000-0005-0000-0000-0000A6060000}"/>
    <cellStyle name="_HIServlet?SLET=AttView&amp;APP=1&amp;ID=0007smsio&amp;SEQ=0&amp;K=00GWF1IAR1&amp;FILENAME=설계서(20040310)_보수보강설계도서" xfId="1855" xr:uid="{00000000-0005-0000-0000-0000A7060000}"/>
    <cellStyle name="_HIServlet?SLET=AttView&amp;APP=1&amp;ID=0007smsio&amp;SEQ=0&amp;K=00GWF1IAR1&amp;FILENAME=설계서(20040310)_철개사다리(발주)" xfId="1856" xr:uid="{00000000-0005-0000-0000-0000A8060000}"/>
    <cellStyle name="_IBM" xfId="25" xr:uid="{00000000-0005-0000-0000-0000A9060000}"/>
    <cellStyle name="_ms(엑사큐뷰-김상현) 0411" xfId="26" xr:uid="{00000000-0005-0000-0000-0000AA060000}"/>
    <cellStyle name="_port" xfId="11251" xr:uid="{00000000-0005-0000-0000-0000AB060000}"/>
    <cellStyle name="_QHP40000514-DY1(엑사큐브)1" xfId="27" xr:uid="{00000000-0005-0000-0000-0000AC060000}"/>
    <cellStyle name="_RAMP-E교-최종000" xfId="11252" xr:uid="{00000000-0005-0000-0000-0000AD060000}"/>
    <cellStyle name="_RAMP-E교-최종000_시방서" xfId="11253" xr:uid="{00000000-0005-0000-0000-0000AE060000}"/>
    <cellStyle name="_RAMP-E교-최종000_파도 - 모항선 횡배수관 확장" xfId="11254" xr:uid="{00000000-0005-0000-0000-0000AF060000}"/>
    <cellStyle name="_RAMP-E교-최종000_파도 - 모항선 횡배수관 확장_시방서" xfId="11255" xr:uid="{00000000-0005-0000-0000-0000B0060000}"/>
    <cellStyle name="_SDQ031036캐드랜드(거제시청)" xfId="28" xr:uid="{00000000-0005-0000-0000-0000B1060000}"/>
    <cellStyle name="_SI부문_김천시" xfId="29" xr:uid="{00000000-0005-0000-0000-0000B2060000}"/>
    <cellStyle name="_SK건설추정견적" xfId="11256" xr:uid="{00000000-0005-0000-0000-0000B3060000}"/>
    <cellStyle name="_WebGIS기능_본수_데이터(ver1.0)" xfId="30" xr:uid="{00000000-0005-0000-0000-0000B4060000}"/>
    <cellStyle name="_X440 0410" xfId="31" xr:uid="{00000000-0005-0000-0000-0000B5060000}"/>
    <cellStyle name="_X440 0506" xfId="32" xr:uid="{00000000-0005-0000-0000-0000B6060000}"/>
    <cellStyle name="_Yes-t" xfId="11257" xr:uid="{00000000-0005-0000-0000-0000B7060000}"/>
    <cellStyle name="_가격산출내역서_93" xfId="33" xr:uid="{00000000-0005-0000-0000-0000B8060000}"/>
    <cellStyle name="_가격제안서" xfId="34" xr:uid="{00000000-0005-0000-0000-0000B9060000}"/>
    <cellStyle name="_가로등3차공사전체분" xfId="1857" xr:uid="{00000000-0005-0000-0000-0000BA060000}"/>
    <cellStyle name="_가로등3차공사전체분_검토내역서(정선계통송수시설)" xfId="11258" xr:uid="{00000000-0005-0000-0000-0000BB060000}"/>
    <cellStyle name="_가로등3차공사전체분_검토내역서(청주계통도수시설)" xfId="11259" xr:uid="{00000000-0005-0000-0000-0000BC060000}"/>
    <cellStyle name="_가로등3차공사전체분_팔당수변전집계" xfId="1858" xr:uid="{00000000-0005-0000-0000-0000BD060000}"/>
    <cellStyle name="_가로등3차공사전체분_팔당수변전집계_개대체공사내역서" xfId="1859" xr:uid="{00000000-0005-0000-0000-0000BE060000}"/>
    <cellStyle name="_가로등3차공사전체분_팔당수변전집계_개대체공사내역서_검토내역서(정선계통송수시설)" xfId="11260" xr:uid="{00000000-0005-0000-0000-0000BF060000}"/>
    <cellStyle name="_가로등3차공사전체분_팔당수변전집계_개대체공사내역서_검토내역서(청주계통도수시설)" xfId="11261" xr:uid="{00000000-0005-0000-0000-0000C0060000}"/>
    <cellStyle name="_가로등3차공사전체분_팔당수변전집계_검토내역서(정선계통송수시설)" xfId="11262" xr:uid="{00000000-0005-0000-0000-0000C1060000}"/>
    <cellStyle name="_가로등3차공사전체분_팔당수변전집계_검토내역서(청주계통도수시설)" xfId="11263" xr:uid="{00000000-0005-0000-0000-0000C2060000}"/>
    <cellStyle name="_가산동" xfId="11264" xr:uid="{00000000-0005-0000-0000-0000C3060000}"/>
    <cellStyle name="_가시설" xfId="11265" xr:uid="{00000000-0005-0000-0000-0000C4060000}"/>
    <cellStyle name="_가실행" xfId="11266" xr:uid="{00000000-0005-0000-0000-0000C5060000}"/>
    <cellStyle name="_가압장철거" xfId="1860" xr:uid="{00000000-0005-0000-0000-0000C6060000}"/>
    <cellStyle name="_가압장철거_설계내역서(최종)" xfId="1861" xr:uid="{00000000-0005-0000-0000-0000C7060000}"/>
    <cellStyle name="_가압장철거_청당동설계내역서(최종)." xfId="1862" xr:uid="{00000000-0005-0000-0000-0000C8060000}"/>
    <cellStyle name="_가압장철거_청당동설계내역서(최종)._청당동설계내역서(정말최종)" xfId="1863" xr:uid="{00000000-0005-0000-0000-0000C9060000}"/>
    <cellStyle name="_가압장철거_청당동설계내역서(최종)._청당동설계내역서(정말최종)1" xfId="1864" xr:uid="{00000000-0005-0000-0000-0000CA060000}"/>
    <cellStyle name="_가압장철거스탠드파이프추가" xfId="1865" xr:uid="{00000000-0005-0000-0000-0000CB060000}"/>
    <cellStyle name="_가압장철거스탠드파이프추가_설계내역서(최종)" xfId="1866" xr:uid="{00000000-0005-0000-0000-0000CC060000}"/>
    <cellStyle name="_가압장철거스탠드파이프추가_청당동설계내역서(최종)." xfId="1867" xr:uid="{00000000-0005-0000-0000-0000CD060000}"/>
    <cellStyle name="_가압장철거스탠드파이프추가_청당동설계내역서(최종)._청당동설계내역서(정말최종)" xfId="1868" xr:uid="{00000000-0005-0000-0000-0000CE060000}"/>
    <cellStyle name="_가압장철거스탠드파이프추가_청당동설계내역서(최종)._청당동설계내역서(정말최종)1" xfId="1869" xr:uid="{00000000-0005-0000-0000-0000CF060000}"/>
    <cellStyle name="_가야고도 내역서" xfId="11267" xr:uid="{00000000-0005-0000-0000-0000D0060000}"/>
    <cellStyle name="_가운지구 건축전기계산서" xfId="1870" xr:uid="{00000000-0005-0000-0000-0000D1060000}"/>
    <cellStyle name="_갈현동" xfId="11268" xr:uid="{00000000-0005-0000-0000-0000D2060000}"/>
    <cellStyle name="_갈현동_기흥구갈가구가전LIST" xfId="11269" xr:uid="{00000000-0005-0000-0000-0000D3060000}"/>
    <cellStyle name="_갈현동_기흥구갈가구가전LIST_수진동주상복합5871평" xfId="11270" xr:uid="{00000000-0005-0000-0000-0000D4060000}"/>
    <cellStyle name="_갈현동_기흥구갈가구가전LIST_용인구갈3지구1블럭최종2차변경" xfId="11271" xr:uid="{00000000-0005-0000-0000-0000D5060000}"/>
    <cellStyle name="_갈현동_사업예산2" xfId="11272" xr:uid="{00000000-0005-0000-0000-0000D6060000}"/>
    <cellStyle name="_갈현동_사업예산2_기흥구갈가구가전LIST" xfId="11273" xr:uid="{00000000-0005-0000-0000-0000D7060000}"/>
    <cellStyle name="_갈현동_사업예산2_기흥구갈가구가전LIST_수진동주상복합5871평" xfId="11274" xr:uid="{00000000-0005-0000-0000-0000D8060000}"/>
    <cellStyle name="_갈현동_사업예산2_기흥구갈가구가전LIST_용인구갈3지구1블럭최종2차변경" xfId="11275" xr:uid="{00000000-0005-0000-0000-0000D9060000}"/>
    <cellStyle name="_갈현동_사업예산2_수진동주상복합5871평" xfId="11276" xr:uid="{00000000-0005-0000-0000-0000DA060000}"/>
    <cellStyle name="_갈현동_사업예산대비" xfId="11277" xr:uid="{00000000-0005-0000-0000-0000DB060000}"/>
    <cellStyle name="_갈현동_사업예산대비_기흥구갈가구가전LIST" xfId="11278" xr:uid="{00000000-0005-0000-0000-0000DC060000}"/>
    <cellStyle name="_갈현동_사업예산대비_기흥구갈가구가전LIST_수진동주상복합5871평" xfId="11279" xr:uid="{00000000-0005-0000-0000-0000DD060000}"/>
    <cellStyle name="_갈현동_사업예산대비_기흥구갈가구가전LIST_용인구갈3지구1블럭최종2차변경" xfId="11280" xr:uid="{00000000-0005-0000-0000-0000DE060000}"/>
    <cellStyle name="_갈현동_사업예산대비_수진동주상복합5871평" xfId="11281" xr:uid="{00000000-0005-0000-0000-0000DF060000}"/>
    <cellStyle name="_갈현동_수진동주상복합5871평" xfId="11282" xr:uid="{00000000-0005-0000-0000-0000E0060000}"/>
    <cellStyle name="_감리예산설계서" xfId="35" xr:uid="{00000000-0005-0000-0000-0000E1060000}"/>
    <cellStyle name="_갑지(1221)" xfId="1871" xr:uid="{00000000-0005-0000-0000-0000E2060000}"/>
    <cellStyle name="_갑지(총)" xfId="1872" xr:uid="{00000000-0005-0000-0000-0000E3060000}"/>
    <cellStyle name="_강과장(Fronnix,설계가1126)" xfId="1873" xr:uid="{00000000-0005-0000-0000-0000E4060000}"/>
    <cellStyle name="_강남대_네트웍_컴스(시스코쓰리콤견적)" xfId="36" xr:uid="{00000000-0005-0000-0000-0000E5060000}"/>
    <cellStyle name="_개거(0.5x0.4)" xfId="3548" xr:uid="{00000000-0005-0000-0000-0000E6060000}"/>
    <cellStyle name="_개거(0.5x0.4) 2" xfId="3549" xr:uid="{00000000-0005-0000-0000-0000E7060000}"/>
    <cellStyle name="_개대체공사내역서" xfId="11283" xr:uid="{00000000-0005-0000-0000-0000E8060000}"/>
    <cellStyle name="_거리하동뒷들보보수및농로포장(폐기물)" xfId="3550" xr:uid="{00000000-0005-0000-0000-0000E9060000}"/>
    <cellStyle name="_거리하동뒷들보보수및농로포장(폐기물) 2" xfId="3551" xr:uid="{00000000-0005-0000-0000-0000EA060000}"/>
    <cellStyle name="_건교부_과천server내역서3" xfId="37" xr:uid="{00000000-0005-0000-0000-0000EB060000}"/>
    <cellStyle name="_건국대학교 매체제작실 견적서 03.0929" xfId="38" xr:uid="{00000000-0005-0000-0000-0000EC060000}"/>
    <cellStyle name="_건축내역서(검토)" xfId="11284" xr:uid="{00000000-0005-0000-0000-0000ED060000}"/>
    <cellStyle name="_건축전기용량계산서" xfId="1874" xr:uid="{00000000-0005-0000-0000-0000EE060000}"/>
    <cellStyle name="_검토내역서(천안배지수확장)-수정(1)" xfId="11285" xr:uid="{00000000-0005-0000-0000-0000EF060000}"/>
    <cellStyle name="_견적네고" xfId="11286" xr:uid="{00000000-0005-0000-0000-0000F0060000}"/>
    <cellStyle name="_견적서(1014)" xfId="1875" xr:uid="{00000000-0005-0000-0000-0000F1060000}"/>
    <cellStyle name="_견적서_한강시민공원GIS_지노시스템_051207" xfId="39" xr:uid="{00000000-0005-0000-0000-0000F2060000}"/>
    <cellStyle name="_견적서-제출용0306" xfId="1876" xr:uid="{00000000-0005-0000-0000-0000F3060000}"/>
    <cellStyle name="_경북영주시1124" xfId="40" xr:uid="{00000000-0005-0000-0000-0000F4060000}"/>
    <cellStyle name="_경산_전기내역서" xfId="11287" xr:uid="{00000000-0005-0000-0000-0000F5060000}"/>
    <cellStyle name="_경영개선활동상반기실적(990708)" xfId="11288" xr:uid="{00000000-0005-0000-0000-0000F6060000}"/>
    <cellStyle name="_경영개선활동상반기실적(990708)_1" xfId="11289" xr:uid="{00000000-0005-0000-0000-0000F7060000}"/>
    <cellStyle name="_경영개선활동상반기실적(990708)_2" xfId="11290" xr:uid="{00000000-0005-0000-0000-0000F8060000}"/>
    <cellStyle name="_경영개선활성화방안(990802)" xfId="11291" xr:uid="{00000000-0005-0000-0000-0000F9060000}"/>
    <cellStyle name="_경영개선활성화방안(990802)_1" xfId="11292" xr:uid="{00000000-0005-0000-0000-0000FA060000}"/>
    <cellStyle name="_계산서" xfId="11293" xr:uid="{00000000-0005-0000-0000-0000FB060000}"/>
    <cellStyle name="_계장내역서" xfId="1877" xr:uid="{00000000-0005-0000-0000-0000FC060000}"/>
    <cellStyle name="_계측제어예비품" xfId="11294" xr:uid="{00000000-0005-0000-0000-0000FD060000}"/>
    <cellStyle name="_계측제어예산서(증설공사)" xfId="11295" xr:uid="{00000000-0005-0000-0000-0000FE060000}"/>
    <cellStyle name="_고남5리오지도로" xfId="11296" xr:uid="{00000000-0005-0000-0000-0000FF060000}"/>
    <cellStyle name="_고려양산물금내역" xfId="11297" xr:uid="{00000000-0005-0000-0000-000000070000}"/>
    <cellStyle name="_골조공사" xfId="11298" xr:uid="{00000000-0005-0000-0000-000001070000}"/>
    <cellStyle name="_골조내역" xfId="11299" xr:uid="{00000000-0005-0000-0000-000002070000}"/>
    <cellStyle name="_공사내역서(설계)" xfId="1878" xr:uid="{00000000-0005-0000-0000-000003070000}"/>
    <cellStyle name="_공사변경" xfId="1879" xr:uid="{00000000-0005-0000-0000-000004070000}"/>
    <cellStyle name="_공사변경_보수보강설계도서" xfId="1880" xr:uid="{00000000-0005-0000-0000-000005070000}"/>
    <cellStyle name="_공사변경_철개사다리(발주)" xfId="1881" xr:uid="{00000000-0005-0000-0000-000006070000}"/>
    <cellStyle name="_공정표" xfId="11300" xr:uid="{00000000-0005-0000-0000-000007070000}"/>
    <cellStyle name="_공주시_범용설계서" xfId="41" xr:uid="{00000000-0005-0000-0000-000008070000}"/>
    <cellStyle name="_관로 및 밸브실 발주(착공)" xfId="11301" xr:uid="{00000000-0005-0000-0000-000009070000}"/>
    <cellStyle name="_관망정비기본계획(1차)" xfId="1882" xr:uid="{00000000-0005-0000-0000-00000A070000}"/>
    <cellStyle name="_관망정비기본계획(1차)_설계내역서­_운반수정" xfId="1883" xr:uid="{00000000-0005-0000-0000-00000B070000}"/>
    <cellStyle name="_광명시GIS_조달청_지노_2" xfId="42" xr:uid="{00000000-0005-0000-0000-00000C070000}"/>
    <cellStyle name="_광양 좌표변환설계-1" xfId="43" xr:uid="{00000000-0005-0000-0000-00000D070000}"/>
    <cellStyle name="_광역송수관 이설공사 설계(SK판넬, 최종 과장수정)" xfId="1884" xr:uid="{00000000-0005-0000-0000-00000E070000}"/>
    <cellStyle name="_광역송수관 이설공사 설계(SK판넬, 최종 과장수정)_관망정비기본계획(1차)" xfId="1885" xr:uid="{00000000-0005-0000-0000-00000F070000}"/>
    <cellStyle name="_광역송수관 이설공사 설계(SK판넬, 최종 과장수정)_관망정비기본계획(1차)_설계내역서­_운반수정" xfId="1886" xr:uid="{00000000-0005-0000-0000-000010070000}"/>
    <cellStyle name="_광역송수관 이설공사 설계(SK판넬, 최종 과장수정)_설계내역서­_운반수정" xfId="1887" xr:uid="{00000000-0005-0000-0000-000011070000}"/>
    <cellStyle name="_광역송수관 이설공사 설계(SK판넬, 최종)" xfId="1888" xr:uid="{00000000-0005-0000-0000-000012070000}"/>
    <cellStyle name="_광역송수관 이설공사 설계(SK판넬, 최종)_관망정비기본계획(1차)" xfId="1889" xr:uid="{00000000-0005-0000-0000-000013070000}"/>
    <cellStyle name="_광역송수관 이설공사 설계(SK판넬, 최종)_관망정비기본계획(1차)_설계내역서­_운반수정" xfId="1890" xr:uid="{00000000-0005-0000-0000-000014070000}"/>
    <cellStyle name="_광역송수관 이설공사 설계(SK판넬, 최종)_설계내역서­_운반수정" xfId="1891" xr:uid="{00000000-0005-0000-0000-000015070000}"/>
    <cellStyle name="_광역송수관 이설공사 설계(흙막이)" xfId="1892" xr:uid="{00000000-0005-0000-0000-000016070000}"/>
    <cellStyle name="_광역송수관 이설공사 설계(흙막이)_관망정비기본계획(1차)" xfId="1893" xr:uid="{00000000-0005-0000-0000-000017070000}"/>
    <cellStyle name="_광역송수관 이설공사 설계(흙막이)_관망정비기본계획(1차)_설계내역서­_운반수정" xfId="1894" xr:uid="{00000000-0005-0000-0000-000018070000}"/>
    <cellStyle name="_광역송수관 이설공사 설계(흙막이)_설계내역서­_운반수정" xfId="1895" xr:uid="{00000000-0005-0000-0000-000019070000}"/>
    <cellStyle name="_광역송수관 이설공사 설계(흙막이+양수)" xfId="1896" xr:uid="{00000000-0005-0000-0000-00001A070000}"/>
    <cellStyle name="_광역송수관 이설공사 설계(흙막이+양수)_관망정비기본계획(1차)" xfId="1897" xr:uid="{00000000-0005-0000-0000-00001B070000}"/>
    <cellStyle name="_광역송수관 이설공사 설계(흙막이+양수)_관망정비기본계획(1차)_설계내역서­_운반수정" xfId="1898" xr:uid="{00000000-0005-0000-0000-00001C070000}"/>
    <cellStyle name="_광역송수관 이설공사 설계(흙막이+양수)_설계내역서­_운반수정" xfId="1899" xr:uid="{00000000-0005-0000-0000-00001D070000}"/>
    <cellStyle name="_광주광역시_Web GIS_설계내역_5(3억)" xfId="44" xr:uid="{00000000-0005-0000-0000-00001E070000}"/>
    <cellStyle name="_광주시 2차 시스템" xfId="45" xr:uid="{00000000-0005-0000-0000-00001F070000}"/>
    <cellStyle name="_광주시 도로와 지하시설물도 공동구축사업(2차) 설계내역서_1.0" xfId="46" xr:uid="{00000000-0005-0000-0000-000020070000}"/>
    <cellStyle name="_광주시 도로와 지하시설물도 공동구축사업(2차) 설계내역서_2.0" xfId="47" xr:uid="{00000000-0005-0000-0000-000021070000}"/>
    <cellStyle name="_광주시도로와지하시설물도공동구축사업_04072" xfId="48" xr:uid="{00000000-0005-0000-0000-000022070000}"/>
    <cellStyle name="_구조물공 수량산출" xfId="3552" xr:uid="{00000000-0005-0000-0000-000023070000}"/>
    <cellStyle name="_구조물공 수량산출 2" xfId="3553" xr:uid="{00000000-0005-0000-0000-000024070000}"/>
    <cellStyle name="_구조물공 수량산출_날개벽" xfId="3554" xr:uid="{00000000-0005-0000-0000-000025070000}"/>
    <cellStyle name="_구조물공 수량산출_날개벽 2" xfId="3555" xr:uid="{00000000-0005-0000-0000-000026070000}"/>
    <cellStyle name="_구조물철거공(1공구)" xfId="3556" xr:uid="{00000000-0005-0000-0000-000027070000}"/>
    <cellStyle name="_구조물철거공(2공구)" xfId="3557" xr:uid="{00000000-0005-0000-0000-000028070000}"/>
    <cellStyle name="_구청내역서(물량정산)" xfId="3558" xr:uid="{00000000-0005-0000-0000-000029070000}"/>
    <cellStyle name="_구청내역서(물량정산) 2" xfId="3559" xr:uid="{00000000-0005-0000-0000-00002A070000}"/>
    <cellStyle name="_구청내역서(물량정산)_날개벽" xfId="3560" xr:uid="{00000000-0005-0000-0000-00002B070000}"/>
    <cellStyle name="_구청내역서(물량정산)_날개벽 2" xfId="3561" xr:uid="{00000000-0005-0000-0000-00002C070000}"/>
    <cellStyle name="_국가보안목표_CCTV내역취합(17)_최종" xfId="1900" xr:uid="{00000000-0005-0000-0000-00002D070000}"/>
    <cellStyle name="_국수교수량" xfId="3562" xr:uid="{00000000-0005-0000-0000-00002E070000}"/>
    <cellStyle name="_국수교수량 2" xfId="3563" xr:uid="{00000000-0005-0000-0000-00002F070000}"/>
    <cellStyle name="_국수교수량_날개벽" xfId="3564" xr:uid="{00000000-0005-0000-0000-000030070000}"/>
    <cellStyle name="_국수교수량_날개벽 2" xfId="3565" xr:uid="{00000000-0005-0000-0000-000031070000}"/>
    <cellStyle name="_국수교수량_연제구측 연결로 수량산출" xfId="3566" xr:uid="{00000000-0005-0000-0000-000032070000}"/>
    <cellStyle name="_국수교수량_연제구측 연결로 수량산출 2" xfId="3567" xr:uid="{00000000-0005-0000-0000-000033070000}"/>
    <cellStyle name="_국수교수량_연제구측 연결로 수량산출_00.수영4호교 도로공 구조물 자재집계" xfId="3568" xr:uid="{00000000-0005-0000-0000-000034070000}"/>
    <cellStyle name="_국수교수량_연제구측 연결로 수량산출_00.수영4호교 도로공 구조물 자재집계 2" xfId="3569" xr:uid="{00000000-0005-0000-0000-000035070000}"/>
    <cellStyle name="_국수교수량_연제구측 연결로 수량산출_00.수영4호교 도로공 구조물 자재집계_날개벽" xfId="3570" xr:uid="{00000000-0005-0000-0000-000036070000}"/>
    <cellStyle name="_국수교수량_연제구측 연결로 수량산출_00.수영4호교 도로공 구조물 자재집계_날개벽 2" xfId="3571" xr:uid="{00000000-0005-0000-0000-000037070000}"/>
    <cellStyle name="_국수교수량_연제구측 연결로 수량산출_01.연제구측 연결로 수량산출" xfId="3572" xr:uid="{00000000-0005-0000-0000-000038070000}"/>
    <cellStyle name="_국수교수량_연제구측 연결로 수량산출_01.연제구측 연결로 수량산출 2" xfId="3573" xr:uid="{00000000-0005-0000-0000-000039070000}"/>
    <cellStyle name="_국수교수량_연제구측 연결로 수량산출_01.연제구측 연결로 수량산출_날개벽" xfId="3574" xr:uid="{00000000-0005-0000-0000-00003A070000}"/>
    <cellStyle name="_국수교수량_연제구측 연결로 수량산출_01.연제구측 연결로 수량산출_날개벽 2" xfId="3575" xr:uid="{00000000-0005-0000-0000-00003B070000}"/>
    <cellStyle name="_국수교수량_연제구측 연결로 수량산출_03.구조물공 수량산출" xfId="3576" xr:uid="{00000000-0005-0000-0000-00003C070000}"/>
    <cellStyle name="_국수교수량_연제구측 연결로 수량산출_03.구조물공 수량산출 2" xfId="3577" xr:uid="{00000000-0005-0000-0000-00003D070000}"/>
    <cellStyle name="_국수교수량_연제구측 연결로 수량산출_03.구조물공 수량산출_날개벽" xfId="3578" xr:uid="{00000000-0005-0000-0000-00003E070000}"/>
    <cellStyle name="_국수교수량_연제구측 연결로 수량산출_03.구조물공 수량산출_날개벽 2" xfId="3579" xr:uid="{00000000-0005-0000-0000-00003F070000}"/>
    <cellStyle name="_국수교수량_연제구측 연결로 수량산출_구조물공 수량산출" xfId="3580" xr:uid="{00000000-0005-0000-0000-000040070000}"/>
    <cellStyle name="_국수교수량_연제구측 연결로 수량산출_구조물공 수량산출 2" xfId="3581" xr:uid="{00000000-0005-0000-0000-000041070000}"/>
    <cellStyle name="_국수교수량_연제구측 연결로 수량산출_구조물공 수량산출_날개벽" xfId="3582" xr:uid="{00000000-0005-0000-0000-000042070000}"/>
    <cellStyle name="_국수교수량_연제구측 연결로 수량산출_구조물공 수량산출_날개벽 2" xfId="3583" xr:uid="{00000000-0005-0000-0000-000043070000}"/>
    <cellStyle name="_국수교수량_연제구측 연결로 수량산출_날개벽" xfId="3584" xr:uid="{00000000-0005-0000-0000-000044070000}"/>
    <cellStyle name="_국수교수량_연제구측 연결로 수량산출_날개벽 2" xfId="3585" xr:uid="{00000000-0005-0000-0000-000045070000}"/>
    <cellStyle name="_국수교수량_우수관공" xfId="11302" xr:uid="{00000000-0005-0000-0000-000046070000}"/>
    <cellStyle name="_국수교수량_우수관공1" xfId="11303" xr:uid="{00000000-0005-0000-0000-000047070000}"/>
    <cellStyle name="_국수교수량_지하차도 수량산출" xfId="3586" xr:uid="{00000000-0005-0000-0000-000048070000}"/>
    <cellStyle name="_국수교수량_지하차도 수량산출 2" xfId="3587" xr:uid="{00000000-0005-0000-0000-000049070000}"/>
    <cellStyle name="_국수교수량_지하차도 수량산출_날개벽" xfId="3588" xr:uid="{00000000-0005-0000-0000-00004A070000}"/>
    <cellStyle name="_국수교수량_지하차도 수량산출_날개벽 2" xfId="3589" xr:uid="{00000000-0005-0000-0000-00004B070000}"/>
    <cellStyle name="_군산밸브실증고및보수공사" xfId="1901" xr:uid="{00000000-0005-0000-0000-00004C070000}"/>
    <cellStyle name="_군산시_UIS설계서(0308)" xfId="49" xr:uid="{00000000-0005-0000-0000-00004D070000}"/>
    <cellStyle name="_군산해수담수화내역서(통합28)_발주최종" xfId="1902" xr:uid="{00000000-0005-0000-0000-00004E070000}"/>
    <cellStyle name="_군포시 지하시설물통합정보시스템 구축사업 설계내역서_2.3" xfId="50" xr:uid="{00000000-0005-0000-0000-00004F070000}"/>
    <cellStyle name="_기계 일위, 단가 re!(설변3회, 0525)" xfId="11304" xr:uid="{00000000-0005-0000-0000-000050070000}"/>
    <cellStyle name="_기계설계서-변경" xfId="1903" xr:uid="{00000000-0005-0000-0000-000051070000}"/>
    <cellStyle name="_기계전기조경" xfId="11305" xr:uid="{00000000-0005-0000-0000-000052070000}"/>
    <cellStyle name="_기성내역(토목)" xfId="11306" xr:uid="{00000000-0005-0000-0000-000053070000}"/>
    <cellStyle name="_기자재관급내역서" xfId="1904" xr:uid="{00000000-0005-0000-0000-000054070000}"/>
    <cellStyle name="_김제시 GIS 구축사업 설계내역서_시스템부문_4" xfId="51" xr:uid="{00000000-0005-0000-0000-000055070000}"/>
    <cellStyle name="_김제시 도로와 지하시설물 공동구축사업 설계서_계약(1차년도)_1" xfId="52" xr:uid="{00000000-0005-0000-0000-000056070000}"/>
    <cellStyle name="_김제시 도로와 지하시설물 공동구축사업 설계서_계약(총괄)" xfId="53" xr:uid="{00000000-0005-0000-0000-000057070000}"/>
    <cellStyle name="_김제시_UIS설계서(0706)" xfId="54" xr:uid="{00000000-0005-0000-0000-000058070000}"/>
    <cellStyle name="_김천시설계서(제출용)" xfId="55" xr:uid="{00000000-0005-0000-0000-000059070000}"/>
    <cellStyle name="_김포GIS설계1차(최종본.01.05)" xfId="56" xr:uid="{00000000-0005-0000-0000-00005A070000}"/>
    <cellStyle name="_김포시 DB 설계서" xfId="57" xr:uid="{00000000-0005-0000-0000-00005B070000}"/>
    <cellStyle name="_김포시 DB 설계서_중앙항업" xfId="58" xr:uid="{00000000-0005-0000-0000-00005C070000}"/>
    <cellStyle name="_김포시 UIS 시스템부문 설계내역서_1.2" xfId="59" xr:uid="{00000000-0005-0000-0000-00005D070000}"/>
    <cellStyle name="_김포시 UIS-설계내역서" xfId="60" xr:uid="{00000000-0005-0000-0000-00005E070000}"/>
    <cellStyle name="_김해시 도로및지하시설물도공동구축사업 설계내역서.2.8" xfId="61" xr:uid="{00000000-0005-0000-0000-00005F070000}"/>
    <cellStyle name="_김해시_도로와지하시설물도공동구축사업 설계내역서.2.9" xfId="62" xr:uid="{00000000-0005-0000-0000-000060070000}"/>
    <cellStyle name="_깨기" xfId="3590" xr:uid="{00000000-0005-0000-0000-000061070000}"/>
    <cellStyle name="_깨기 2" xfId="3591" xr:uid="{00000000-0005-0000-0000-000062070000}"/>
    <cellStyle name="_깨기_낙동강하구둑(폐기물)" xfId="3592" xr:uid="{00000000-0005-0000-0000-000063070000}"/>
    <cellStyle name="_깨기_낙동강하구둑(폐기물) 2" xfId="3593" xr:uid="{00000000-0005-0000-0000-000064070000}"/>
    <cellStyle name="_깨기_낙동강하구둑(폐기물)_날개벽" xfId="3594" xr:uid="{00000000-0005-0000-0000-000065070000}"/>
    <cellStyle name="_깨기_낙동강하구둑(폐기물)_날개벽 2" xfId="3595" xr:uid="{00000000-0005-0000-0000-000066070000}"/>
    <cellStyle name="_깨기_낙동강하구둑(폐기물처리)" xfId="3596" xr:uid="{00000000-0005-0000-0000-000067070000}"/>
    <cellStyle name="_깨기_낙동강하구둑(폐기물처리) 2" xfId="3597" xr:uid="{00000000-0005-0000-0000-000068070000}"/>
    <cellStyle name="_깨기_낙동강하구둑(폐기물처리)_날개벽" xfId="3598" xr:uid="{00000000-0005-0000-0000-000069070000}"/>
    <cellStyle name="_깨기_낙동강하구둑(폐기물처리)_날개벽 2" xfId="3599" xr:uid="{00000000-0005-0000-0000-00006A070000}"/>
    <cellStyle name="_깨기_날개벽" xfId="3600" xr:uid="{00000000-0005-0000-0000-00006B070000}"/>
    <cellStyle name="_깨기_날개벽 2" xfId="3601" xr:uid="{00000000-0005-0000-0000-00006C070000}"/>
    <cellStyle name="_깨기_폐기물처리" xfId="3602" xr:uid="{00000000-0005-0000-0000-00006D070000}"/>
    <cellStyle name="_깨기_폐기물처리 2" xfId="3603" xr:uid="{00000000-0005-0000-0000-00006E070000}"/>
    <cellStyle name="_깨기_폐기물처리_날개벽" xfId="3604" xr:uid="{00000000-0005-0000-0000-00006F070000}"/>
    <cellStyle name="_깨기_폐기물처리_날개벽 2" xfId="3605" xr:uid="{00000000-0005-0000-0000-000070070000}"/>
    <cellStyle name="_날개벽단위수량" xfId="11307" xr:uid="{00000000-0005-0000-0000-000071070000}"/>
    <cellStyle name="_날개벽단위수량_설계설명서" xfId="11308" xr:uid="{00000000-0005-0000-0000-000072070000}"/>
    <cellStyle name="_남원시_UIS설계서(0624)" xfId="63" xr:uid="{00000000-0005-0000-0000-000073070000}"/>
    <cellStyle name="_남원시_설계서_v2" xfId="64" xr:uid="{00000000-0005-0000-0000-000074070000}"/>
    <cellStyle name="_내역" xfId="1905" xr:uid="{00000000-0005-0000-0000-000075070000}"/>
    <cellStyle name="_내역B동" xfId="11309" xr:uid="{00000000-0005-0000-0000-000076070000}"/>
    <cellStyle name="_내역검토결과(토목)" xfId="11310" xr:uid="{00000000-0005-0000-0000-000077070000}"/>
    <cellStyle name="_내역서" xfId="65" xr:uid="{00000000-0005-0000-0000-000078070000}"/>
    <cellStyle name="_내역서(0823)" xfId="11311" xr:uid="{00000000-0005-0000-0000-000079070000}"/>
    <cellStyle name="_내역서(대암)" xfId="11312" xr:uid="{00000000-0005-0000-0000-00007A070000}"/>
    <cellStyle name="_내역서(대암)_관로 및 밸브실 발주(착공)" xfId="11313" xr:uid="{00000000-0005-0000-0000-00007B070000}"/>
    <cellStyle name="_내역서(대암)_내역서(대암휀스)" xfId="11314" xr:uid="{00000000-0005-0000-0000-00007C070000}"/>
    <cellStyle name="_내역서(대암)_태풍복구(온산정수장외변경)" xfId="11315" xr:uid="{00000000-0005-0000-0000-00007D070000}"/>
    <cellStyle name="_내역서(대암수정)" xfId="11316" xr:uid="{00000000-0005-0000-0000-00007E070000}"/>
    <cellStyle name="_내역서(대암수정)_관로 및 밸브실 발주(착공)" xfId="11317" xr:uid="{00000000-0005-0000-0000-00007F070000}"/>
    <cellStyle name="_내역서(대암수정)_내역서(대암휀스)" xfId="11318" xr:uid="{00000000-0005-0000-0000-000080070000}"/>
    <cellStyle name="_내역서(대암수정)_태풍복구(온산정수장외변경)" xfId="11319" xr:uid="{00000000-0005-0000-0000-000081070000}"/>
    <cellStyle name="_내역서(대암휀스)" xfId="11320" xr:uid="{00000000-0005-0000-0000-000082070000}"/>
    <cellStyle name="_내역서(숭실대)" xfId="11321" xr:uid="{00000000-0005-0000-0000-000083070000}"/>
    <cellStyle name="_내역서(엑셀)" xfId="1906" xr:uid="{00000000-0005-0000-0000-000084070000}"/>
    <cellStyle name="_내역서(여수로변경)" xfId="11322" xr:uid="{00000000-0005-0000-0000-000085070000}"/>
    <cellStyle name="_내역서(전광판)-1" xfId="11323" xr:uid="{00000000-0005-0000-0000-000086070000}"/>
    <cellStyle name="_내역서(전기)" xfId="1907" xr:uid="{00000000-0005-0000-0000-000087070000}"/>
    <cellStyle name="_내역서(전기)-0919" xfId="1908" xr:uid="{00000000-0005-0000-0000-000088070000}"/>
    <cellStyle name="_내역서(최영)" xfId="11324" xr:uid="{00000000-0005-0000-0000-000089070000}"/>
    <cellStyle name="_내역서1" xfId="11325" xr:uid="{00000000-0005-0000-0000-00008A070000}"/>
    <cellStyle name="_내역서2" xfId="11326" xr:uid="{00000000-0005-0000-0000-00008B070000}"/>
    <cellStyle name="_내역서및설계서" xfId="1909" xr:uid="{00000000-0005-0000-0000-00008C070000}"/>
    <cellStyle name="_내역서적용수량" xfId="3606" xr:uid="{00000000-0005-0000-0000-00008D070000}"/>
    <cellStyle name="_내역서적용수량 2" xfId="3607" xr:uid="{00000000-0005-0000-0000-00008E070000}"/>
    <cellStyle name="_내역서적용수량_002 배수공(1공구)" xfId="3608" xr:uid="{00000000-0005-0000-0000-00008F070000}"/>
    <cellStyle name="_내역서적용수량_002 배수공(1공구) 2" xfId="3609" xr:uid="{00000000-0005-0000-0000-000090070000}"/>
    <cellStyle name="_내역서적용수량_002 배수공(1공구)_날개벽" xfId="3610" xr:uid="{00000000-0005-0000-0000-000091070000}"/>
    <cellStyle name="_내역서적용수량_002 배수공(1공구)_날개벽 2" xfId="3611" xr:uid="{00000000-0005-0000-0000-000092070000}"/>
    <cellStyle name="_내역서적용수량_003 구조물수량집계(1공구)" xfId="3612" xr:uid="{00000000-0005-0000-0000-000093070000}"/>
    <cellStyle name="_내역서적용수량_003 구조물수량집계(1공구) 2" xfId="3613" xr:uid="{00000000-0005-0000-0000-000094070000}"/>
    <cellStyle name="_내역서적용수량_003 구조물수량집계(1공구)_날개벽" xfId="3614" xr:uid="{00000000-0005-0000-0000-000095070000}"/>
    <cellStyle name="_내역서적용수량_003 구조물수량집계(1공구)_날개벽 2" xfId="3615" xr:uid="{00000000-0005-0000-0000-000096070000}"/>
    <cellStyle name="_내역서적용수량_날개벽" xfId="3616" xr:uid="{00000000-0005-0000-0000-000097070000}"/>
    <cellStyle name="_내역서적용수량_날개벽 2" xfId="3617" xr:uid="{00000000-0005-0000-0000-000098070000}"/>
    <cellStyle name="_내역서적용수량_산근" xfId="3618" xr:uid="{00000000-0005-0000-0000-000099070000}"/>
    <cellStyle name="_내역서적용수량_산근 2" xfId="3619" xr:uid="{00000000-0005-0000-0000-00009A070000}"/>
    <cellStyle name="_내역서적용수량_산근_002 배수공(1공구)" xfId="3620" xr:uid="{00000000-0005-0000-0000-00009B070000}"/>
    <cellStyle name="_내역서적용수량_산근_002 배수공(1공구) 2" xfId="3621" xr:uid="{00000000-0005-0000-0000-00009C070000}"/>
    <cellStyle name="_내역서적용수량_산근_002 배수공(1공구)_날개벽" xfId="3622" xr:uid="{00000000-0005-0000-0000-00009D070000}"/>
    <cellStyle name="_내역서적용수량_산근_002 배수공(1공구)_날개벽 2" xfId="3623" xr:uid="{00000000-0005-0000-0000-00009E070000}"/>
    <cellStyle name="_내역서적용수량_산근_날개벽" xfId="3624" xr:uid="{00000000-0005-0000-0000-00009F070000}"/>
    <cellStyle name="_내역서적용수량_산근_날개벽 2" xfId="3625" xr:uid="{00000000-0005-0000-0000-0000A0070000}"/>
    <cellStyle name="_내역서적용수량_우수공사1-11" xfId="3626" xr:uid="{00000000-0005-0000-0000-0000A1070000}"/>
    <cellStyle name="_내역서적용수량_우수공사1-11 2" xfId="3627" xr:uid="{00000000-0005-0000-0000-0000A2070000}"/>
    <cellStyle name="_내역서적용수량_우수공사1-11_002 배수공(1공구)" xfId="3628" xr:uid="{00000000-0005-0000-0000-0000A3070000}"/>
    <cellStyle name="_내역서적용수량_우수공사1-11_002 배수공(1공구) 2" xfId="3629" xr:uid="{00000000-0005-0000-0000-0000A4070000}"/>
    <cellStyle name="_내역서적용수량_우수공사1-11_002 배수공(1공구)_날개벽" xfId="3630" xr:uid="{00000000-0005-0000-0000-0000A5070000}"/>
    <cellStyle name="_내역서적용수량_우수공사1-11_002 배수공(1공구)_날개벽 2" xfId="3631" xr:uid="{00000000-0005-0000-0000-0000A6070000}"/>
    <cellStyle name="_내역서적용수량_우수공사1-11_날개벽" xfId="3632" xr:uid="{00000000-0005-0000-0000-0000A7070000}"/>
    <cellStyle name="_내역서적용수량_우수공사1-11_날개벽 2" xfId="3633" xr:uid="{00000000-0005-0000-0000-0000A8070000}"/>
    <cellStyle name="_내역서적용수량_우수공사1-4" xfId="3634" xr:uid="{00000000-0005-0000-0000-0000A9070000}"/>
    <cellStyle name="_내역서적용수량_우수공사1-4 2" xfId="3635" xr:uid="{00000000-0005-0000-0000-0000AA070000}"/>
    <cellStyle name="_내역서적용수량_우수공사1-4_002 배수공(1공구)" xfId="3636" xr:uid="{00000000-0005-0000-0000-0000AB070000}"/>
    <cellStyle name="_내역서적용수량_우수공사1-4_002 배수공(1공구) 2" xfId="3637" xr:uid="{00000000-0005-0000-0000-0000AC070000}"/>
    <cellStyle name="_내역서적용수량_우수공사1-4_002 배수공(1공구)_날개벽" xfId="3638" xr:uid="{00000000-0005-0000-0000-0000AD070000}"/>
    <cellStyle name="_내역서적용수량_우수공사1-4_002 배수공(1공구)_날개벽 2" xfId="3639" xr:uid="{00000000-0005-0000-0000-0000AE070000}"/>
    <cellStyle name="_내역서적용수량_우수공사1-4_날개벽" xfId="3640" xr:uid="{00000000-0005-0000-0000-0000AF070000}"/>
    <cellStyle name="_내역서적용수량_우수공사1-4_날개벽 2" xfId="3641" xr:uid="{00000000-0005-0000-0000-0000B0070000}"/>
    <cellStyle name="_내역서적용수량_토 공-04" xfId="3642" xr:uid="{00000000-0005-0000-0000-0000B1070000}"/>
    <cellStyle name="_내역서적용수량_토 공-04 2" xfId="3643" xr:uid="{00000000-0005-0000-0000-0000B2070000}"/>
    <cellStyle name="_내역서적용수량_토 공-04_002 배수공(1공구)" xfId="3644" xr:uid="{00000000-0005-0000-0000-0000B3070000}"/>
    <cellStyle name="_내역서적용수량_토 공-04_002 배수공(1공구) 2" xfId="3645" xr:uid="{00000000-0005-0000-0000-0000B4070000}"/>
    <cellStyle name="_내역서적용수량_토 공-04_002 배수공(1공구)_날개벽" xfId="3646" xr:uid="{00000000-0005-0000-0000-0000B5070000}"/>
    <cellStyle name="_내역서적용수량_토 공-04_002 배수공(1공구)_날개벽 2" xfId="3647" xr:uid="{00000000-0005-0000-0000-0000B6070000}"/>
    <cellStyle name="_내역서적용수량_토 공-04_날개벽" xfId="3648" xr:uid="{00000000-0005-0000-0000-0000B7070000}"/>
    <cellStyle name="_내역서적용수량_토 공-04_날개벽 2" xfId="3649" xr:uid="{00000000-0005-0000-0000-0000B8070000}"/>
    <cellStyle name="_내역서적용수량_토 공-04_산근" xfId="3650" xr:uid="{00000000-0005-0000-0000-0000B9070000}"/>
    <cellStyle name="_내역서적용수량_토 공-04_산근 2" xfId="3651" xr:uid="{00000000-0005-0000-0000-0000BA070000}"/>
    <cellStyle name="_내역서적용수량_토 공-04_산근_002 배수공(1공구)" xfId="3652" xr:uid="{00000000-0005-0000-0000-0000BB070000}"/>
    <cellStyle name="_내역서적용수량_토 공-04_산근_002 배수공(1공구) 2" xfId="3653" xr:uid="{00000000-0005-0000-0000-0000BC070000}"/>
    <cellStyle name="_내역서적용수량_토 공-04_산근_002 배수공(1공구)_날개벽" xfId="3654" xr:uid="{00000000-0005-0000-0000-0000BD070000}"/>
    <cellStyle name="_내역서적용수량_토 공-04_산근_002 배수공(1공구)_날개벽 2" xfId="3655" xr:uid="{00000000-0005-0000-0000-0000BE070000}"/>
    <cellStyle name="_내역서적용수량_토 공-04_산근_날개벽" xfId="3656" xr:uid="{00000000-0005-0000-0000-0000BF070000}"/>
    <cellStyle name="_내역서적용수량_토 공-04_산근_날개벽 2" xfId="3657" xr:uid="{00000000-0005-0000-0000-0000C0070000}"/>
    <cellStyle name="_내역서적용수량_토 공-04_우수공사1-11" xfId="3658" xr:uid="{00000000-0005-0000-0000-0000C1070000}"/>
    <cellStyle name="_내역서적용수량_토 공-04_우수공사1-11 2" xfId="3659" xr:uid="{00000000-0005-0000-0000-0000C2070000}"/>
    <cellStyle name="_내역서적용수량_토 공-04_우수공사1-11_002 배수공(1공구)" xfId="3660" xr:uid="{00000000-0005-0000-0000-0000C3070000}"/>
    <cellStyle name="_내역서적용수량_토 공-04_우수공사1-11_002 배수공(1공구) 2" xfId="3661" xr:uid="{00000000-0005-0000-0000-0000C4070000}"/>
    <cellStyle name="_내역서적용수량_토 공-04_우수공사1-11_002 배수공(1공구)_날개벽" xfId="3662" xr:uid="{00000000-0005-0000-0000-0000C5070000}"/>
    <cellStyle name="_내역서적용수량_토 공-04_우수공사1-11_002 배수공(1공구)_날개벽 2" xfId="3663" xr:uid="{00000000-0005-0000-0000-0000C6070000}"/>
    <cellStyle name="_내역서적용수량_토 공-04_우수공사1-11_날개벽" xfId="3664" xr:uid="{00000000-0005-0000-0000-0000C7070000}"/>
    <cellStyle name="_내역서적용수량_토 공-04_우수공사1-11_날개벽 2" xfId="3665" xr:uid="{00000000-0005-0000-0000-0000C8070000}"/>
    <cellStyle name="_내역서적용수량_토 공-04_우수공사1-4" xfId="3666" xr:uid="{00000000-0005-0000-0000-0000C9070000}"/>
    <cellStyle name="_내역서적용수량_토 공-04_우수공사1-4 2" xfId="3667" xr:uid="{00000000-0005-0000-0000-0000CA070000}"/>
    <cellStyle name="_내역서적용수량_토 공-04_우수공사1-4_002 배수공(1공구)" xfId="3668" xr:uid="{00000000-0005-0000-0000-0000CB070000}"/>
    <cellStyle name="_내역서적용수량_토 공-04_우수공사1-4_002 배수공(1공구) 2" xfId="3669" xr:uid="{00000000-0005-0000-0000-0000CC070000}"/>
    <cellStyle name="_내역서적용수량_토 공-04_우수공사1-4_002 배수공(1공구)_날개벽" xfId="3670" xr:uid="{00000000-0005-0000-0000-0000CD070000}"/>
    <cellStyle name="_내역서적용수량_토 공-04_우수공사1-4_002 배수공(1공구)_날개벽 2" xfId="3671" xr:uid="{00000000-0005-0000-0000-0000CE070000}"/>
    <cellStyle name="_내역서적용수량_토 공-04_우수공사1-4_날개벽" xfId="3672" xr:uid="{00000000-0005-0000-0000-0000CF070000}"/>
    <cellStyle name="_내역서적용수량_토 공-04_우수공사1-4_날개벽 2" xfId="3673" xr:uid="{00000000-0005-0000-0000-0000D0070000}"/>
    <cellStyle name="_내역서-추후제외-타견적" xfId="1910" xr:uid="{00000000-0005-0000-0000-0000D1070000}"/>
    <cellStyle name="_노은2지구 내역서(수정)" xfId="11327" xr:uid="{00000000-0005-0000-0000-0000D2070000}"/>
    <cellStyle name="_노천1지구1공구" xfId="11328" xr:uid="{00000000-0005-0000-0000-0000D3070000}"/>
    <cellStyle name="_노천1지구2공구" xfId="11329" xr:uid="{00000000-0005-0000-0000-0000D4070000}"/>
    <cellStyle name="_노천1지구2공구_2(변경)-토공" xfId="11330" xr:uid="{00000000-0005-0000-0000-0000D5070000}"/>
    <cellStyle name="_노천3지구3공구" xfId="11331" xr:uid="{00000000-0005-0000-0000-0000D6070000}"/>
    <cellStyle name="_다우SW(1023)" xfId="66" xr:uid="{00000000-0005-0000-0000-0000D7070000}"/>
    <cellStyle name="_단가견적(2개사)-2006년도블록감시시스템제작설치" xfId="11332" xr:uid="{00000000-0005-0000-0000-0000D8070000}"/>
    <cellStyle name="_단가산출서" xfId="1911" xr:uid="{00000000-0005-0000-0000-0000D9070000}"/>
    <cellStyle name="_단가산출서 2" xfId="11333" xr:uid="{00000000-0005-0000-0000-0000DA070000}"/>
    <cellStyle name="_단가산출서 3" xfId="11334" xr:uid="{00000000-0005-0000-0000-0000DB070000}"/>
    <cellStyle name="_단가산출서_관망정비기본계획(1차)" xfId="1912" xr:uid="{00000000-0005-0000-0000-0000DC070000}"/>
    <cellStyle name="_단가산출서_관망정비기본계획(1차)_설계내역서­_운반수정" xfId="1913" xr:uid="{00000000-0005-0000-0000-0000DD070000}"/>
    <cellStyle name="_단가산출서_설계내역서­_운반수정" xfId="1914" xr:uid="{00000000-0005-0000-0000-0000DE070000}"/>
    <cellStyle name="_단가산출서외" xfId="1915" xr:uid="{00000000-0005-0000-0000-0000DF070000}"/>
    <cellStyle name="_단가조사서" xfId="11335" xr:uid="{00000000-0005-0000-0000-0000E0070000}"/>
    <cellStyle name="_단가표" xfId="11336" xr:uid="{00000000-0005-0000-0000-0000E1070000}"/>
    <cellStyle name="_단위수량" xfId="11337" xr:uid="{00000000-0005-0000-0000-0000E2070000}"/>
    <cellStyle name="_단위수량_설계설명서" xfId="11338" xr:uid="{00000000-0005-0000-0000-0000E3070000}"/>
    <cellStyle name="_달성 3차산업단지(항측)_수정_2차(최종)" xfId="67" xr:uid="{00000000-0005-0000-0000-0000E4070000}"/>
    <cellStyle name="_대관수수료 산정" xfId="11339" xr:uid="{00000000-0005-0000-0000-0000E5070000}"/>
    <cellStyle name="_대구범어동세대마감자료 (version 1)" xfId="11340" xr:uid="{00000000-0005-0000-0000-0000E6070000}"/>
    <cellStyle name="_대국교일반수량" xfId="3674" xr:uid="{00000000-0005-0000-0000-0000E7070000}"/>
    <cellStyle name="_대동맨홀펌프장설계내역서(7.4)" xfId="11341" xr:uid="{00000000-0005-0000-0000-0000E8070000}"/>
    <cellStyle name="_댐정상포장공사내역서(변경)" xfId="1916" xr:uid="{00000000-0005-0000-0000-0000E9070000}"/>
    <cellStyle name="_댐정상포장공사내역서(최종)" xfId="1917" xr:uid="{00000000-0005-0000-0000-0000EA070000}"/>
    <cellStyle name="_댐포장공사내역서" xfId="1918" xr:uid="{00000000-0005-0000-0000-0000EB070000}"/>
    <cellStyle name="_데이터변환 설계품" xfId="68" xr:uid="{00000000-0005-0000-0000-0000EC070000}"/>
    <cellStyle name="_도곡1교 교대 수량" xfId="11342" xr:uid="{00000000-0005-0000-0000-0000ED070000}"/>
    <cellStyle name="_도곡1교 교대 수량_2(변경)-토공" xfId="11343" xr:uid="{00000000-0005-0000-0000-0000EE070000}"/>
    <cellStyle name="_도곡1교 교대 수량_RAMP-E교-최종000" xfId="11344" xr:uid="{00000000-0005-0000-0000-0000EF070000}"/>
    <cellStyle name="_도곡1교 교대 수량_RAMP-E교-최종000_시방서" xfId="11345" xr:uid="{00000000-0005-0000-0000-0000F0070000}"/>
    <cellStyle name="_도곡1교 교대 수량_RAMP-E교-최종000_파도 - 모항선 횡배수관 확장" xfId="11346" xr:uid="{00000000-0005-0000-0000-0000F1070000}"/>
    <cellStyle name="_도곡1교 교대 수량_RAMP-E교-최종000_파도 - 모항선 횡배수관 확장_시방서" xfId="11347" xr:uid="{00000000-0005-0000-0000-0000F2070000}"/>
    <cellStyle name="_도곡1교 교대 수량_시방서" xfId="11348" xr:uid="{00000000-0005-0000-0000-0000F3070000}"/>
    <cellStyle name="_도곡1교 교대(시점) 수량" xfId="11349" xr:uid="{00000000-0005-0000-0000-0000F4070000}"/>
    <cellStyle name="_도곡1교 교대(시점) 수량_2(변경)-토공" xfId="11350" xr:uid="{00000000-0005-0000-0000-0000F5070000}"/>
    <cellStyle name="_도곡1교 교대(시점) 수량_RAMP-E교-최종000" xfId="11351" xr:uid="{00000000-0005-0000-0000-0000F6070000}"/>
    <cellStyle name="_도곡1교 교대(시점) 수량_RAMP-E교-최종000_시방서" xfId="11352" xr:uid="{00000000-0005-0000-0000-0000F7070000}"/>
    <cellStyle name="_도곡1교 교대(시점) 수량_RAMP-E교-최종000_파도 - 모항선 횡배수관 확장" xfId="11353" xr:uid="{00000000-0005-0000-0000-0000F8070000}"/>
    <cellStyle name="_도곡1교 교대(시점) 수량_RAMP-E교-최종000_파도 - 모항선 횡배수관 확장_시방서" xfId="11354" xr:uid="{00000000-0005-0000-0000-0000F9070000}"/>
    <cellStyle name="_도곡1교 교대(시점) 수량_시방서" xfId="11355" xr:uid="{00000000-0005-0000-0000-0000FA070000}"/>
    <cellStyle name="_도곡1교 하부공 수량" xfId="11356" xr:uid="{00000000-0005-0000-0000-0000FB070000}"/>
    <cellStyle name="_도곡1교 하부공 수량_2(변경)-토공" xfId="11357" xr:uid="{00000000-0005-0000-0000-0000FC070000}"/>
    <cellStyle name="_도곡1교 하부공 수량_RAMP-E교-최종000" xfId="11358" xr:uid="{00000000-0005-0000-0000-0000FD070000}"/>
    <cellStyle name="_도곡1교 하부공 수량_RAMP-E교-최종000_시방서" xfId="11359" xr:uid="{00000000-0005-0000-0000-0000FE070000}"/>
    <cellStyle name="_도곡1교 하부공 수량_RAMP-E교-최종000_파도 - 모항선 횡배수관 확장" xfId="11360" xr:uid="{00000000-0005-0000-0000-0000FF070000}"/>
    <cellStyle name="_도곡1교 하부공 수량_RAMP-E교-최종000_파도 - 모항선 횡배수관 확장_시방서" xfId="11361" xr:uid="{00000000-0005-0000-0000-000000080000}"/>
    <cellStyle name="_도곡1교 하부공 수량_시방서" xfId="11362" xr:uid="{00000000-0005-0000-0000-000001080000}"/>
    <cellStyle name="_도곡2교 교대 수량" xfId="11363" xr:uid="{00000000-0005-0000-0000-000002080000}"/>
    <cellStyle name="_도곡2교 교대 수량_2(변경)-토공" xfId="11364" xr:uid="{00000000-0005-0000-0000-000003080000}"/>
    <cellStyle name="_도곡2교 교대 수량_RAMP-E교-최종000" xfId="11365" xr:uid="{00000000-0005-0000-0000-000004080000}"/>
    <cellStyle name="_도곡2교 교대 수량_RAMP-E교-최종000_시방서" xfId="11366" xr:uid="{00000000-0005-0000-0000-000005080000}"/>
    <cellStyle name="_도곡2교 교대 수량_RAMP-E교-최종000_파도 - 모항선 횡배수관 확장" xfId="11367" xr:uid="{00000000-0005-0000-0000-000006080000}"/>
    <cellStyle name="_도곡2교 교대 수량_RAMP-E교-최종000_파도 - 모항선 횡배수관 확장_시방서" xfId="11368" xr:uid="{00000000-0005-0000-0000-000007080000}"/>
    <cellStyle name="_도곡2교 교대 수량_시방서" xfId="11369" xr:uid="{00000000-0005-0000-0000-000008080000}"/>
    <cellStyle name="_도곡2교 교대(종점) 수량" xfId="11370" xr:uid="{00000000-0005-0000-0000-000009080000}"/>
    <cellStyle name="_도곡2교 교대(종점) 수량_2(변경)-토공" xfId="11371" xr:uid="{00000000-0005-0000-0000-00000A080000}"/>
    <cellStyle name="_도곡2교 교대(종점) 수량_RAMP-E교-최종000" xfId="11372" xr:uid="{00000000-0005-0000-0000-00000B080000}"/>
    <cellStyle name="_도곡2교 교대(종점) 수량_RAMP-E교-최종000_시방서" xfId="11373" xr:uid="{00000000-0005-0000-0000-00000C080000}"/>
    <cellStyle name="_도곡2교 교대(종점) 수량_RAMP-E교-최종000_파도 - 모항선 횡배수관 확장" xfId="11374" xr:uid="{00000000-0005-0000-0000-00000D080000}"/>
    <cellStyle name="_도곡2교 교대(종점) 수량_RAMP-E교-최종000_파도 - 모항선 횡배수관 확장_시방서" xfId="11375" xr:uid="{00000000-0005-0000-0000-00000E080000}"/>
    <cellStyle name="_도곡2교 교대(종점) 수량_시방서" xfId="11376" xr:uid="{00000000-0005-0000-0000-00000F080000}"/>
    <cellStyle name="_도곡3교 교대 수량" xfId="11377" xr:uid="{00000000-0005-0000-0000-000010080000}"/>
    <cellStyle name="_도곡3교 교대 수량_2(변경)-토공" xfId="11378" xr:uid="{00000000-0005-0000-0000-000011080000}"/>
    <cellStyle name="_도곡3교 교대 수량_RAMP-E교-최종000" xfId="11379" xr:uid="{00000000-0005-0000-0000-000012080000}"/>
    <cellStyle name="_도곡3교 교대 수량_RAMP-E교-최종000_시방서" xfId="11380" xr:uid="{00000000-0005-0000-0000-000013080000}"/>
    <cellStyle name="_도곡3교 교대 수량_RAMP-E교-최종000_파도 - 모항선 횡배수관 확장" xfId="11381" xr:uid="{00000000-0005-0000-0000-000014080000}"/>
    <cellStyle name="_도곡3교 교대 수량_RAMP-E교-최종000_파도 - 모항선 횡배수관 확장_시방서" xfId="11382" xr:uid="{00000000-0005-0000-0000-000015080000}"/>
    <cellStyle name="_도곡3교 교대 수량_시방서" xfId="11383" xr:uid="{00000000-0005-0000-0000-000016080000}"/>
    <cellStyle name="_도곡4교 하부공 수량" xfId="11384" xr:uid="{00000000-0005-0000-0000-000017080000}"/>
    <cellStyle name="_도곡4교 하부공 수량_2(변경)-토공" xfId="11385" xr:uid="{00000000-0005-0000-0000-000018080000}"/>
    <cellStyle name="_도곡4교 하부공 수량_RAMP-E교-최종000" xfId="11386" xr:uid="{00000000-0005-0000-0000-000019080000}"/>
    <cellStyle name="_도곡4교 하부공 수량_RAMP-E교-최종000_시방서" xfId="11387" xr:uid="{00000000-0005-0000-0000-00001A080000}"/>
    <cellStyle name="_도곡4교 하부공 수량_RAMP-E교-최종000_파도 - 모항선 횡배수관 확장" xfId="11388" xr:uid="{00000000-0005-0000-0000-00001B080000}"/>
    <cellStyle name="_도곡4교 하부공 수량_RAMP-E교-최종000_파도 - 모항선 횡배수관 확장_시방서" xfId="11389" xr:uid="{00000000-0005-0000-0000-00001C080000}"/>
    <cellStyle name="_도곡4교 하부공 수량_시방서" xfId="11390" xr:uid="{00000000-0005-0000-0000-00001D080000}"/>
    <cellStyle name="_도곡교 교대 수량" xfId="11391" xr:uid="{00000000-0005-0000-0000-00001E080000}"/>
    <cellStyle name="_도곡교 교대 수량_2(변경)-토공" xfId="11392" xr:uid="{00000000-0005-0000-0000-00001F080000}"/>
    <cellStyle name="_도곡교 교대 수량_RAMP-E교-최종000" xfId="11393" xr:uid="{00000000-0005-0000-0000-000020080000}"/>
    <cellStyle name="_도곡교 교대 수량_RAMP-E교-최종000_시방서" xfId="11394" xr:uid="{00000000-0005-0000-0000-000021080000}"/>
    <cellStyle name="_도곡교 교대 수량_RAMP-E교-최종000_파도 - 모항선 횡배수관 확장" xfId="11395" xr:uid="{00000000-0005-0000-0000-000022080000}"/>
    <cellStyle name="_도곡교 교대 수량_RAMP-E교-최종000_파도 - 모항선 횡배수관 확장_시방서" xfId="11396" xr:uid="{00000000-0005-0000-0000-000023080000}"/>
    <cellStyle name="_도곡교 교대 수량_시방서" xfId="11397" xr:uid="{00000000-0005-0000-0000-000024080000}"/>
    <cellStyle name="_도로 DB 보완구축_산출내역" xfId="69" xr:uid="{00000000-0005-0000-0000-000025080000}"/>
    <cellStyle name="_도로공사신고서" xfId="1919" xr:uid="{00000000-0005-0000-0000-000026080000}"/>
    <cellStyle name="_도로공사신고서_사진대지양식" xfId="1920" xr:uid="{00000000-0005-0000-0000-000027080000}"/>
    <cellStyle name="_도로공사신고서_사진대지양식_사진대지양식" xfId="1921" xr:uid="{00000000-0005-0000-0000-000028080000}"/>
    <cellStyle name="_도로공사신고서_사진대지양식_사진대지양식_사진대지양식" xfId="1922" xr:uid="{00000000-0005-0000-0000-000029080000}"/>
    <cellStyle name="_도로공사신고서_사진대지양식_사진대지양식_사진대지양식_사진대지양식" xfId="1923" xr:uid="{00000000-0005-0000-0000-00002A080000}"/>
    <cellStyle name="_도로공사신고서_사진대지양식_사진대지양식_사진대지양식_사진대지양식_사진대지양식" xfId="1924" xr:uid="{00000000-0005-0000-0000-00002B080000}"/>
    <cellStyle name="_도로공사신고서_사진대지양식_사진대지양식_사진대지양식_사진대지양식_사진대지양식_사진대지양식" xfId="1925" xr:uid="{00000000-0005-0000-0000-00002C080000}"/>
    <cellStyle name="_도로공사신고서_사진대지양식_사진대지양식_사진대지양식_사진대지양식1" xfId="1926" xr:uid="{00000000-0005-0000-0000-00002D080000}"/>
    <cellStyle name="_도로공사신고서_사진대지양식_사진대지양식_사진대지양식1" xfId="1927" xr:uid="{00000000-0005-0000-0000-00002E080000}"/>
    <cellStyle name="_도로공사신고서_사진대지양식_사진대지양식_사진대지양식1_사진대지양식1" xfId="1928" xr:uid="{00000000-0005-0000-0000-00002F080000}"/>
    <cellStyle name="_도로공사신고서_사진대지양식_사진대지양식1" xfId="1929" xr:uid="{00000000-0005-0000-0000-000030080000}"/>
    <cellStyle name="_도로공사신고서_사진대지양식1" xfId="1930" xr:uid="{00000000-0005-0000-0000-000031080000}"/>
    <cellStyle name="_도로공사신고서_사진대지양식1_사진대지양식1" xfId="1931" xr:uid="{00000000-0005-0000-0000-000032080000}"/>
    <cellStyle name="_도로및지하시설물도공동구축사업 설계내역서.1.0" xfId="70" xr:uid="{00000000-0005-0000-0000-000033080000}"/>
    <cellStyle name="_도로상 맨홀증고공사설계(03)" xfId="1932" xr:uid="{00000000-0005-0000-0000-000034080000}"/>
    <cellStyle name="_도로상 맨홀증고공사설계(03)_2단계제수밸브교체" xfId="1933" xr:uid="{00000000-0005-0000-0000-000035080000}"/>
    <cellStyle name="_도로상 맨홀증고공사설계(03)_2단계제수밸브교체_2단계제수밸브교체" xfId="1934" xr:uid="{00000000-0005-0000-0000-000036080000}"/>
    <cellStyle name="_도로상 맨홀증고공사설계(03)_2단계제수밸브교체_2단계제수밸브교체(실적공사비 변경설계서)" xfId="1935" xr:uid="{00000000-0005-0000-0000-000037080000}"/>
    <cellStyle name="_도로상 맨홀증고공사설계(03)_2단계제수밸브교체_2단계제수밸브교체(실적공사비)" xfId="1936" xr:uid="{00000000-0005-0000-0000-000038080000}"/>
    <cellStyle name="_도로상 맨홀증고공사설계(04)" xfId="1937" xr:uid="{00000000-0005-0000-0000-000039080000}"/>
    <cellStyle name="_도로상 맨홀증고공사설계도서" xfId="1938" xr:uid="{00000000-0005-0000-0000-00003A080000}"/>
    <cellStyle name="_도로상 맨홀증고공사설계도서_2단계제수밸브교체" xfId="1939" xr:uid="{00000000-0005-0000-0000-00003B080000}"/>
    <cellStyle name="_도로상 맨홀증고공사설계도서_2단계제수밸브교체_2단계제수밸브교체" xfId="1940" xr:uid="{00000000-0005-0000-0000-00003C080000}"/>
    <cellStyle name="_도로상 맨홀증고공사설계도서_2단계제수밸브교체_2단계제수밸브교체(실적공사비 변경설계서)" xfId="1941" xr:uid="{00000000-0005-0000-0000-00003D080000}"/>
    <cellStyle name="_도로상 맨홀증고공사설계도서_2단계제수밸브교체_2단계제수밸브교체(실적공사비)" xfId="1942" xr:uid="{00000000-0005-0000-0000-00003E080000}"/>
    <cellStyle name="_도로시설물020517총괄" xfId="71" xr:uid="{00000000-0005-0000-0000-00003F080000}"/>
    <cellStyle name="_도로와 지하시설물 공동구축사업 설계서" xfId="72" xr:uid="{00000000-0005-0000-0000-000040080000}"/>
    <cellStyle name="_도로와 지하시설물도 구축사업(2차) 설계내역서_v4" xfId="73" xr:uid="{00000000-0005-0000-0000-000041080000}"/>
    <cellStyle name="_도로와 지하시설물도 시범사업 설계내역서_1.2" xfId="74" xr:uid="{00000000-0005-0000-0000-000042080000}"/>
    <cellStyle name="_도장공사내역서(우레탄수정요)" xfId="1943" xr:uid="{00000000-0005-0000-0000-000043080000}"/>
    <cellStyle name="_동해2리오지도로" xfId="11398" xr:uid="{00000000-0005-0000-0000-000044080000}"/>
    <cellStyle name="_마산-우매" xfId="11399" xr:uid="{00000000-0005-0000-0000-000045080000}"/>
    <cellStyle name="_마포구합정동8502평 (version 1)" xfId="11400" xr:uid="{00000000-0005-0000-0000-000046080000}"/>
    <cellStyle name="_매곡" xfId="3675" xr:uid="{00000000-0005-0000-0000-000047080000}"/>
    <cellStyle name="_매곡 2" xfId="3676" xr:uid="{00000000-0005-0000-0000-000048080000}"/>
    <cellStyle name="_매입세근거" xfId="11401" xr:uid="{00000000-0005-0000-0000-000049080000}"/>
    <cellStyle name="_맨홀일위대가" xfId="11402" xr:uid="{00000000-0005-0000-0000-00004A080000}"/>
    <cellStyle name="_모바일 지리정보 현장관리시스템 설계서" xfId="75" xr:uid="{00000000-0005-0000-0000-00004B080000}"/>
    <cellStyle name="_몽산포 원가계산서" xfId="1944" xr:uid="{00000000-0005-0000-0000-00004C080000}"/>
    <cellStyle name="_무안군_UIS설계서(1013)" xfId="76" xr:uid="{00000000-0005-0000-0000-00004D080000}"/>
    <cellStyle name="_문화재GIS_설계내역_040718_v3" xfId="77" xr:uid="{00000000-0005-0000-0000-00004E080000}"/>
    <cellStyle name="_물건조사" xfId="78" xr:uid="{00000000-0005-0000-0000-00004F080000}"/>
    <cellStyle name="_물빼기밸브실 신설 설계서(0922)토공양식" xfId="1945" xr:uid="{00000000-0005-0000-0000-000050080000}"/>
    <cellStyle name="_물빼기밸브실보강(변경계약)" xfId="1946" xr:uid="{00000000-0005-0000-0000-000051080000}"/>
    <cellStyle name="_물빼기밸브실보강(변경계약)_2단계밸브교체설계서(변경)" xfId="1947" xr:uid="{00000000-0005-0000-0000-000052080000}"/>
    <cellStyle name="_물빼기밸브실보강(변경계약)_2단계제수밸브교체" xfId="1948" xr:uid="{00000000-0005-0000-0000-000053080000}"/>
    <cellStyle name="_물빼기밸브실보강(변경계약)_2단계제수밸브교체(실적공사비 변경설계서)" xfId="1949" xr:uid="{00000000-0005-0000-0000-000054080000}"/>
    <cellStyle name="_물빼기밸브실보강(변경계약)_2단계제수밸브교체(실적공사비)" xfId="1950" xr:uid="{00000000-0005-0000-0000-000055080000}"/>
    <cellStyle name="_물빼기밸브실보강(변경계약)_단수작업비" xfId="1951" xr:uid="{00000000-0005-0000-0000-000056080000}"/>
    <cellStyle name="_물빼기밸브실보강(변경계약)_물가대비표" xfId="1952" xr:uid="{00000000-0005-0000-0000-000057080000}"/>
    <cellStyle name="_물빼기밸브실보강(변경계약)_비교내역서 " xfId="1953" xr:uid="{00000000-0005-0000-0000-000058080000}"/>
    <cellStyle name="_물빼기밸브실보강(변경계약)_산출내역서" xfId="1954" xr:uid="{00000000-0005-0000-0000-000059080000}"/>
    <cellStyle name="_물빼기밸브실보강(변경계약)_순공사비 (실적)" xfId="1955" xr:uid="{00000000-0005-0000-0000-00005A080000}"/>
    <cellStyle name="_미일실행" xfId="11403" xr:uid="{00000000-0005-0000-0000-00005B080000}"/>
    <cellStyle name="_반계3리오지도로" xfId="11404" xr:uid="{00000000-0005-0000-0000-00005C080000}"/>
    <cellStyle name="_반월정수장전기시설공사(060118)" xfId="1956" xr:uid="{00000000-0005-0000-0000-00005D080000}"/>
    <cellStyle name="_발주설계서" xfId="11405" xr:uid="{00000000-0005-0000-0000-00005E080000}"/>
    <cellStyle name="_발주설계서_검토내역서(정선계통송수시설)" xfId="11406" xr:uid="{00000000-0005-0000-0000-00005F080000}"/>
    <cellStyle name="_발주설계서_검토내역서(청주계통도수시설)" xfId="11407" xr:uid="{00000000-0005-0000-0000-000060080000}"/>
    <cellStyle name="_방식보강설" xfId="1957" xr:uid="{00000000-0005-0000-0000-000061080000}"/>
    <cellStyle name="_방식보강설_방식보강설" xfId="1958" xr:uid="{00000000-0005-0000-0000-000062080000}"/>
    <cellStyle name="_방식보강설_방식보강설_보강설계" xfId="1959" xr:uid="{00000000-0005-0000-0000-000063080000}"/>
    <cellStyle name="_배수공" xfId="11408" xr:uid="{00000000-0005-0000-0000-000064080000}"/>
    <cellStyle name="_배수공(연산2동)" xfId="3677" xr:uid="{00000000-0005-0000-0000-000065080000}"/>
    <cellStyle name="_배수설비" xfId="3678" xr:uid="{00000000-0005-0000-0000-000066080000}"/>
    <cellStyle name="_배수설비 2" xfId="3679" xr:uid="{00000000-0005-0000-0000-000067080000}"/>
    <cellStyle name="_밸브설치 실정보고r1(0620)" xfId="11409" xr:uid="{00000000-0005-0000-0000-000068080000}"/>
    <cellStyle name="_밸브실수량" xfId="11410" xr:uid="{00000000-0005-0000-0000-000069080000}"/>
    <cellStyle name="_밸브실수량_설계설명서" xfId="11411" xr:uid="{00000000-0005-0000-0000-00006A080000}"/>
    <cellStyle name="_밸브실유지보수공사변경설계서" xfId="1960" xr:uid="{00000000-0005-0000-0000-00006B080000}"/>
    <cellStyle name="_밸브실유지보수공사변경설계서_설계내역서(최종)" xfId="1961" xr:uid="{00000000-0005-0000-0000-00006C080000}"/>
    <cellStyle name="_밸브실유지보수공사변경설계서_청당동설계내역서(최종)." xfId="1962" xr:uid="{00000000-0005-0000-0000-00006D080000}"/>
    <cellStyle name="_밸브실유지보수공사변경설계서_청당동설계내역서(최종)._청당동설계내역서(정말최종)" xfId="1963" xr:uid="{00000000-0005-0000-0000-00006E080000}"/>
    <cellStyle name="_밸브실유지보수공사변경설계서_청당동설계내역서(최종)._청당동설계내역서(정말최종)1" xfId="1964" xr:uid="{00000000-0005-0000-0000-00006F080000}"/>
    <cellStyle name="_밸브실증고준공" xfId="1965" xr:uid="{00000000-0005-0000-0000-000070080000}"/>
    <cellStyle name="_범서척과(관로자료)" xfId="3680" xr:uid="{00000000-0005-0000-0000-000071080000}"/>
    <cellStyle name="_범용 공동구축사업 설계내역서_샘플1.3" xfId="79" xr:uid="{00000000-0005-0000-0000-000072080000}"/>
    <cellStyle name="_범용 공동구축사업 설계내역서_샘플1.4" xfId="80" xr:uid="{00000000-0005-0000-0000-000073080000}"/>
    <cellStyle name="_범용추가개발 설계내역서(평균가중치방식)" xfId="81" xr:uid="{00000000-0005-0000-0000-000074080000}"/>
    <cellStyle name="_범용추가개발내역" xfId="82" xr:uid="{00000000-0005-0000-0000-000075080000}"/>
    <cellStyle name="_범용프로그램도입 예산설계서(2003기준)_1.6" xfId="83" xr:uid="{00000000-0005-0000-0000-000076080000}"/>
    <cellStyle name="_범용프로그램도입 예산설계서_1.2" xfId="84" xr:uid="{00000000-0005-0000-0000-000077080000}"/>
    <cellStyle name="_변경(2차안)" xfId="1966" xr:uid="{00000000-0005-0000-0000-000078080000}"/>
    <cellStyle name="_변경(2차안)_설계내역서(최종)" xfId="1967" xr:uid="{00000000-0005-0000-0000-000079080000}"/>
    <cellStyle name="_변경(2차안)_청당동설계내역서(최종)." xfId="1968" xr:uid="{00000000-0005-0000-0000-00007A080000}"/>
    <cellStyle name="_변경(2차안)_청당동설계내역서(최종)._청당동설계내역서(정말최종)" xfId="1969" xr:uid="{00000000-0005-0000-0000-00007B080000}"/>
    <cellStyle name="_변경(2차안)_청당동설계내역서(최종)._청당동설계내역서(정말최종)1" xfId="1970" xr:uid="{00000000-0005-0000-0000-00007C080000}"/>
    <cellStyle name="_변경2차기본자료" xfId="1971" xr:uid="{00000000-0005-0000-0000-00007D080000}"/>
    <cellStyle name="_변경2차기본자료_설계내역서(최종)" xfId="1972" xr:uid="{00000000-0005-0000-0000-00007E080000}"/>
    <cellStyle name="_변경2차기본자료_청당동설계내역서(최종)." xfId="1973" xr:uid="{00000000-0005-0000-0000-00007F080000}"/>
    <cellStyle name="_변경2차기본자료_청당동설계내역서(최종)._청당동설계내역서(정말최종)" xfId="1974" xr:uid="{00000000-0005-0000-0000-000080080000}"/>
    <cellStyle name="_변경2차기본자료_청당동설계내역서(최종)._청당동설계내역서(정말최종)1" xfId="1975" xr:uid="{00000000-0005-0000-0000-000081080000}"/>
    <cellStyle name="_변경내역5" xfId="11412" xr:uid="{00000000-0005-0000-0000-000082080000}"/>
    <cellStyle name="_변경내역7(보고)" xfId="11413" xr:uid="{00000000-0005-0000-0000-000083080000}"/>
    <cellStyle name="_변경내역서(총괄)" xfId="11414" xr:uid="{00000000-0005-0000-0000-000084080000}"/>
    <cellStyle name="_변경설계서(아산)작업중" xfId="1976" xr:uid="{00000000-0005-0000-0000-000085080000}"/>
    <cellStyle name="_변경설계서(아산)작업중_변경내역서(수정2)" xfId="1977" xr:uid="{00000000-0005-0000-0000-000086080000}"/>
    <cellStyle name="_변경설계서(아산)작업중_변경내역서(수정2)_변경내역서(최종)" xfId="1978" xr:uid="{00000000-0005-0000-0000-000087080000}"/>
    <cellStyle name="_변경설계서(아산)작업중_변경설계서(아산)2차(0626)" xfId="1979" xr:uid="{00000000-0005-0000-0000-000088080000}"/>
    <cellStyle name="_변경설계서(아산)작업중_변경설계서(아산)2차(0626)_변경내역서(수정2)" xfId="1980" xr:uid="{00000000-0005-0000-0000-000089080000}"/>
    <cellStyle name="_변경설계서(아산)작업중_변경설계서(아산)2차(0626)_변경내역서(수정2)_변경내역서(최종)" xfId="1981" xr:uid="{00000000-0005-0000-0000-00008A080000}"/>
    <cellStyle name="_변경설계서(아산)작업중_변경설계서(아산)2차(0626)_설계서" xfId="1982" xr:uid="{00000000-0005-0000-0000-00008B080000}"/>
    <cellStyle name="_변경설계서(아산)작업중_변경설계서(아산)2차(0626)_설계서(선운사최종)" xfId="1983" xr:uid="{00000000-0005-0000-0000-00008C080000}"/>
    <cellStyle name="_변경설계서(아산)작업중_변경설계서(아산)2차(0626)_설계서(선운사최종)_변경내역서" xfId="1984" xr:uid="{00000000-0005-0000-0000-00008D080000}"/>
    <cellStyle name="_변경설계서(아산)작업중_변경설계서(아산)2차(0626)_설계서(선운사최종)_변경내역서(최종)" xfId="1985" xr:uid="{00000000-0005-0000-0000-00008E080000}"/>
    <cellStyle name="_변경설계서(아산)작업중_변경설계서(아산)2차(0626)_설계서(선운사최종)_변경내역서_준공내역서" xfId="1986" xr:uid="{00000000-0005-0000-0000-00008F080000}"/>
    <cellStyle name="_변경설계서(아산)작업중_변경설계서(아산)2차(0626)_설계서_목차" xfId="1987" xr:uid="{00000000-0005-0000-0000-000090080000}"/>
    <cellStyle name="_변경설계서(아산)작업중_변경설계서(아산)2차(0626)_설계서_목차_변경내역서(수정2)" xfId="1988" xr:uid="{00000000-0005-0000-0000-000091080000}"/>
    <cellStyle name="_변경설계서(아산)작업중_변경설계서(아산)2차(0626)_설계서_목차_변경내역서(수정2)_변경내역서(최종)" xfId="1989" xr:uid="{00000000-0005-0000-0000-000092080000}"/>
    <cellStyle name="_변경설계서(아산)작업중_변경설계서(아산)2차(0626)_설계서_목차_설계서(선운사최종)" xfId="1990" xr:uid="{00000000-0005-0000-0000-000093080000}"/>
    <cellStyle name="_변경설계서(아산)작업중_변경설계서(아산)2차(0626)_설계서_목차_설계서(선운사최종)_변경내역서" xfId="1991" xr:uid="{00000000-0005-0000-0000-000094080000}"/>
    <cellStyle name="_변경설계서(아산)작업중_변경설계서(아산)2차(0626)_설계서_목차_설계서(선운사최종)_변경내역서(최종)" xfId="1992" xr:uid="{00000000-0005-0000-0000-000095080000}"/>
    <cellStyle name="_변경설계서(아산)작업중_변경설계서(아산)2차(0626)_설계서_목차_설계서(선운사최종)_변경내역서_준공내역서" xfId="1993" xr:uid="{00000000-0005-0000-0000-000096080000}"/>
    <cellStyle name="_변경설계서(아산)작업중_변경설계서(아산)2차(0626)_설계서_목차_준공내역서" xfId="1994" xr:uid="{00000000-0005-0000-0000-000097080000}"/>
    <cellStyle name="_변경설계서(아산)작업중_변경설계서(아산)2차(0626)_설계서_변경내역서(수정2)" xfId="1995" xr:uid="{00000000-0005-0000-0000-000098080000}"/>
    <cellStyle name="_변경설계서(아산)작업중_변경설계서(아산)2차(0626)_설계서_변경내역서(수정2)_변경내역서(최종)" xfId="1996" xr:uid="{00000000-0005-0000-0000-000099080000}"/>
    <cellStyle name="_변경설계서(아산)작업중_변경설계서(아산)2차(0626)_설계서_설계서(선운사최종)" xfId="1997" xr:uid="{00000000-0005-0000-0000-00009A080000}"/>
    <cellStyle name="_변경설계서(아산)작업중_변경설계서(아산)2차(0626)_설계서_설계서(선운사최종)_변경내역서" xfId="1998" xr:uid="{00000000-0005-0000-0000-00009B080000}"/>
    <cellStyle name="_변경설계서(아산)작업중_변경설계서(아산)2차(0626)_설계서_설계서(선운사최종)_변경내역서(최종)" xfId="1999" xr:uid="{00000000-0005-0000-0000-00009C080000}"/>
    <cellStyle name="_변경설계서(아산)작업중_변경설계서(아산)2차(0626)_설계서_설계서(선운사최종)_변경내역서_준공내역서" xfId="2000" xr:uid="{00000000-0005-0000-0000-00009D080000}"/>
    <cellStyle name="_변경설계서(아산)작업중_변경설계서(아산)2차(0626)_설계서_준공내역서" xfId="2001" xr:uid="{00000000-0005-0000-0000-00009E080000}"/>
    <cellStyle name="_변경설계서(아산)작업중_변경설계서(아산)2차(0626)_준공내역서" xfId="2002" xr:uid="{00000000-0005-0000-0000-00009F080000}"/>
    <cellStyle name="_변경설계서(아산)작업중_변경설계서(아산)2차(0629)" xfId="2003" xr:uid="{00000000-0005-0000-0000-0000A0080000}"/>
    <cellStyle name="_변경설계서(아산)작업중_변경설계서(아산)2차(0629)_변경내역서(수정2)" xfId="2004" xr:uid="{00000000-0005-0000-0000-0000A1080000}"/>
    <cellStyle name="_변경설계서(아산)작업중_변경설계서(아산)2차(0629)_변경내역서(수정2)_변경내역서(최종)" xfId="2005" xr:uid="{00000000-0005-0000-0000-0000A2080000}"/>
    <cellStyle name="_변경설계서(아산)작업중_변경설계서(아산)2차(0629)_설계서" xfId="2006" xr:uid="{00000000-0005-0000-0000-0000A3080000}"/>
    <cellStyle name="_변경설계서(아산)작업중_변경설계서(아산)2차(0629)_설계서(선운사최종)" xfId="2007" xr:uid="{00000000-0005-0000-0000-0000A4080000}"/>
    <cellStyle name="_변경설계서(아산)작업중_변경설계서(아산)2차(0629)_설계서(선운사최종)_변경내역서" xfId="2008" xr:uid="{00000000-0005-0000-0000-0000A5080000}"/>
    <cellStyle name="_변경설계서(아산)작업중_변경설계서(아산)2차(0629)_설계서(선운사최종)_변경내역서(최종)" xfId="2009" xr:uid="{00000000-0005-0000-0000-0000A6080000}"/>
    <cellStyle name="_변경설계서(아산)작업중_변경설계서(아산)2차(0629)_설계서(선운사최종)_변경내역서_준공내역서" xfId="2010" xr:uid="{00000000-0005-0000-0000-0000A7080000}"/>
    <cellStyle name="_변경설계서(아산)작업중_변경설계서(아산)2차(0629)_설계서_목차" xfId="2011" xr:uid="{00000000-0005-0000-0000-0000A8080000}"/>
    <cellStyle name="_변경설계서(아산)작업중_변경설계서(아산)2차(0629)_설계서_목차_변경내역서(수정2)" xfId="2012" xr:uid="{00000000-0005-0000-0000-0000A9080000}"/>
    <cellStyle name="_변경설계서(아산)작업중_변경설계서(아산)2차(0629)_설계서_목차_변경내역서(수정2)_변경내역서(최종)" xfId="2013" xr:uid="{00000000-0005-0000-0000-0000AA080000}"/>
    <cellStyle name="_변경설계서(아산)작업중_변경설계서(아산)2차(0629)_설계서_목차_설계서(선운사최종)" xfId="2014" xr:uid="{00000000-0005-0000-0000-0000AB080000}"/>
    <cellStyle name="_변경설계서(아산)작업중_변경설계서(아산)2차(0629)_설계서_목차_설계서(선운사최종)_변경내역서" xfId="2015" xr:uid="{00000000-0005-0000-0000-0000AC080000}"/>
    <cellStyle name="_변경설계서(아산)작업중_변경설계서(아산)2차(0629)_설계서_목차_설계서(선운사최종)_변경내역서(최종)" xfId="2016" xr:uid="{00000000-0005-0000-0000-0000AD080000}"/>
    <cellStyle name="_변경설계서(아산)작업중_변경설계서(아산)2차(0629)_설계서_목차_설계서(선운사최종)_변경내역서_준공내역서" xfId="2017" xr:uid="{00000000-0005-0000-0000-0000AE080000}"/>
    <cellStyle name="_변경설계서(아산)작업중_변경설계서(아산)2차(0629)_설계서_목차_준공내역서" xfId="2018" xr:uid="{00000000-0005-0000-0000-0000AF080000}"/>
    <cellStyle name="_변경설계서(아산)작업중_변경설계서(아산)2차(0629)_설계서_변경내역서(수정2)" xfId="2019" xr:uid="{00000000-0005-0000-0000-0000B0080000}"/>
    <cellStyle name="_변경설계서(아산)작업중_변경설계서(아산)2차(0629)_설계서_변경내역서(수정2)_변경내역서(최종)" xfId="2020" xr:uid="{00000000-0005-0000-0000-0000B1080000}"/>
    <cellStyle name="_변경설계서(아산)작업중_변경설계서(아산)2차(0629)_설계서_설계서(선운사최종)" xfId="2021" xr:uid="{00000000-0005-0000-0000-0000B2080000}"/>
    <cellStyle name="_변경설계서(아산)작업중_변경설계서(아산)2차(0629)_설계서_설계서(선운사최종)_변경내역서" xfId="2022" xr:uid="{00000000-0005-0000-0000-0000B3080000}"/>
    <cellStyle name="_변경설계서(아산)작업중_변경설계서(아산)2차(0629)_설계서_설계서(선운사최종)_변경내역서(최종)" xfId="2023" xr:uid="{00000000-0005-0000-0000-0000B4080000}"/>
    <cellStyle name="_변경설계서(아산)작업중_변경설계서(아산)2차(0629)_설계서_설계서(선운사최종)_변경내역서_준공내역서" xfId="2024" xr:uid="{00000000-0005-0000-0000-0000B5080000}"/>
    <cellStyle name="_변경설계서(아산)작업중_변경설계서(아산)2차(0629)_설계서_준공내역서" xfId="2025" xr:uid="{00000000-0005-0000-0000-0000B6080000}"/>
    <cellStyle name="_변경설계서(아산)작업중_변경설계서(아산)2차(0629)_준공내역서" xfId="2026" xr:uid="{00000000-0005-0000-0000-0000B7080000}"/>
    <cellStyle name="_변경설계서(아산)작업중_설계서" xfId="2027" xr:uid="{00000000-0005-0000-0000-0000B8080000}"/>
    <cellStyle name="_변경설계서(아산)작업중_설계서(선운사최종)" xfId="2028" xr:uid="{00000000-0005-0000-0000-0000B9080000}"/>
    <cellStyle name="_변경설계서(아산)작업중_설계서(선운사최종)_변경내역서" xfId="2029" xr:uid="{00000000-0005-0000-0000-0000BA080000}"/>
    <cellStyle name="_변경설계서(아산)작업중_설계서(선운사최종)_변경내역서(최종)" xfId="2030" xr:uid="{00000000-0005-0000-0000-0000BB080000}"/>
    <cellStyle name="_변경설계서(아산)작업중_설계서(선운사최종)_변경내역서_준공내역서" xfId="2031" xr:uid="{00000000-0005-0000-0000-0000BC080000}"/>
    <cellStyle name="_변경설계서(아산)작업중_설계서_목차" xfId="2032" xr:uid="{00000000-0005-0000-0000-0000BD080000}"/>
    <cellStyle name="_변경설계서(아산)작업중_설계서_목차_변경내역서(수정2)" xfId="2033" xr:uid="{00000000-0005-0000-0000-0000BE080000}"/>
    <cellStyle name="_변경설계서(아산)작업중_설계서_목차_변경내역서(수정2)_변경내역서(최종)" xfId="2034" xr:uid="{00000000-0005-0000-0000-0000BF080000}"/>
    <cellStyle name="_변경설계서(아산)작업중_설계서_목차_설계서(선운사최종)" xfId="2035" xr:uid="{00000000-0005-0000-0000-0000C0080000}"/>
    <cellStyle name="_변경설계서(아산)작업중_설계서_목차_설계서(선운사최종)_변경내역서" xfId="2036" xr:uid="{00000000-0005-0000-0000-0000C1080000}"/>
    <cellStyle name="_변경설계서(아산)작업중_설계서_목차_설계서(선운사최종)_변경내역서(최종)" xfId="2037" xr:uid="{00000000-0005-0000-0000-0000C2080000}"/>
    <cellStyle name="_변경설계서(아산)작업중_설계서_목차_설계서(선운사최종)_변경내역서_준공내역서" xfId="2038" xr:uid="{00000000-0005-0000-0000-0000C3080000}"/>
    <cellStyle name="_변경설계서(아산)작업중_설계서_목차_준공내역서" xfId="2039" xr:uid="{00000000-0005-0000-0000-0000C4080000}"/>
    <cellStyle name="_변경설계서(아산)작업중_설계서_변경내역서(수정2)" xfId="2040" xr:uid="{00000000-0005-0000-0000-0000C5080000}"/>
    <cellStyle name="_변경설계서(아산)작업중_설계서_변경내역서(수정2)_변경내역서(최종)" xfId="2041" xr:uid="{00000000-0005-0000-0000-0000C6080000}"/>
    <cellStyle name="_변경설계서(아산)작업중_설계서_설계서(선운사최종)" xfId="2042" xr:uid="{00000000-0005-0000-0000-0000C7080000}"/>
    <cellStyle name="_변경설계서(아산)작업중_설계서_설계서(선운사최종)_변경내역서" xfId="2043" xr:uid="{00000000-0005-0000-0000-0000C8080000}"/>
    <cellStyle name="_변경설계서(아산)작업중_설계서_설계서(선운사최종)_변경내역서(최종)" xfId="2044" xr:uid="{00000000-0005-0000-0000-0000C9080000}"/>
    <cellStyle name="_변경설계서(아산)작업중_설계서_설계서(선운사최종)_변경내역서_준공내역서" xfId="2045" xr:uid="{00000000-0005-0000-0000-0000CA080000}"/>
    <cellStyle name="_변경설계서(아산)작업중_설계서_준공내역서" xfId="2046" xr:uid="{00000000-0005-0000-0000-0000CB080000}"/>
    <cellStyle name="_변경설계서(아산)작업중_준공내역서" xfId="2047" xr:uid="{00000000-0005-0000-0000-0000CC080000}"/>
    <cellStyle name="_별첨(계획서및실적서양식)" xfId="11415" xr:uid="{00000000-0005-0000-0000-0000CD080000}"/>
    <cellStyle name="_별첨(계획서및실적서양식)_1" xfId="11416" xr:uid="{00000000-0005-0000-0000-0000CE080000}"/>
    <cellStyle name="_보강설계" xfId="2048" xr:uid="{00000000-0005-0000-0000-0000CF080000}"/>
    <cellStyle name="_보고서 30" xfId="11417" xr:uid="{00000000-0005-0000-0000-0000D0080000}"/>
    <cellStyle name="_보령시 GIS 기본계획 산출내역서" xfId="85" xr:uid="{00000000-0005-0000-0000-0000D1080000}"/>
    <cellStyle name="_보령시 ISP 예산설계서_v1" xfId="86" xr:uid="{00000000-0005-0000-0000-0000D2080000}"/>
    <cellStyle name="_보령시_설계서_01(20070116)" xfId="87" xr:uid="{00000000-0005-0000-0000-0000D3080000}"/>
    <cellStyle name="_보령시gis기본계획설계-최종2안" xfId="88" xr:uid="{00000000-0005-0000-0000-0000D4080000}"/>
    <cellStyle name="_복사본운문밸브실설계서(수정2)" xfId="2049" xr:uid="{00000000-0005-0000-0000-0000D5080000}"/>
    <cellStyle name="_부대공" xfId="3681" xr:uid="{00000000-0005-0000-0000-0000D6080000}"/>
    <cellStyle name="_부대공 2" xfId="3682" xr:uid="{00000000-0005-0000-0000-0000D7080000}"/>
    <cellStyle name="_부대공_002 배수공(1공구)" xfId="3683" xr:uid="{00000000-0005-0000-0000-0000D8080000}"/>
    <cellStyle name="_부대공_002 배수공(1공구) 2" xfId="3684" xr:uid="{00000000-0005-0000-0000-0000D9080000}"/>
    <cellStyle name="_부대공_002 배수공(1공구)_날개벽" xfId="3685" xr:uid="{00000000-0005-0000-0000-0000DA080000}"/>
    <cellStyle name="_부대공_002 배수공(1공구)_날개벽 2" xfId="3686" xr:uid="{00000000-0005-0000-0000-0000DB080000}"/>
    <cellStyle name="_부대공_날개벽" xfId="3687" xr:uid="{00000000-0005-0000-0000-0000DC080000}"/>
    <cellStyle name="_부대공_날개벽 2" xfId="3688" xr:uid="{00000000-0005-0000-0000-0000DD080000}"/>
    <cellStyle name="_부대공_부대공" xfId="3689" xr:uid="{00000000-0005-0000-0000-0000DE080000}"/>
    <cellStyle name="_부대공_부대공 2" xfId="3690" xr:uid="{00000000-0005-0000-0000-0000DF080000}"/>
    <cellStyle name="_부대공_부대공_002 배수공(1공구)" xfId="3691" xr:uid="{00000000-0005-0000-0000-0000E0080000}"/>
    <cellStyle name="_부대공_부대공_002 배수공(1공구) 2" xfId="3692" xr:uid="{00000000-0005-0000-0000-0000E1080000}"/>
    <cellStyle name="_부대공_부대공_002 배수공(1공구)_날개벽" xfId="3693" xr:uid="{00000000-0005-0000-0000-0000E2080000}"/>
    <cellStyle name="_부대공_부대공_002 배수공(1공구)_날개벽 2" xfId="3694" xr:uid="{00000000-0005-0000-0000-0000E3080000}"/>
    <cellStyle name="_부대공_부대공_날개벽" xfId="3695" xr:uid="{00000000-0005-0000-0000-0000E4080000}"/>
    <cellStyle name="_부대공_부대공_날개벽 2" xfId="3696" xr:uid="{00000000-0005-0000-0000-0000E5080000}"/>
    <cellStyle name="_부대공_부대공_부대공-03" xfId="3697" xr:uid="{00000000-0005-0000-0000-0000E6080000}"/>
    <cellStyle name="_부대공_부대공_부대공-03 2" xfId="3698" xr:uid="{00000000-0005-0000-0000-0000E7080000}"/>
    <cellStyle name="_부대공_부대공_부대공-03_002 배수공(1공구)" xfId="3699" xr:uid="{00000000-0005-0000-0000-0000E8080000}"/>
    <cellStyle name="_부대공_부대공_부대공-03_002 배수공(1공구) 2" xfId="3700" xr:uid="{00000000-0005-0000-0000-0000E9080000}"/>
    <cellStyle name="_부대공_부대공_부대공-03_002 배수공(1공구)_날개벽" xfId="3701" xr:uid="{00000000-0005-0000-0000-0000EA080000}"/>
    <cellStyle name="_부대공_부대공_부대공-03_002 배수공(1공구)_날개벽 2" xfId="3702" xr:uid="{00000000-0005-0000-0000-0000EB080000}"/>
    <cellStyle name="_부대공_부대공_부대공-03_날개벽" xfId="3703" xr:uid="{00000000-0005-0000-0000-0000EC080000}"/>
    <cellStyle name="_부대공_부대공_부대공-03_날개벽 2" xfId="3704" xr:uid="{00000000-0005-0000-0000-0000ED080000}"/>
    <cellStyle name="_부대공_부대공_부대공-03_산근" xfId="3705" xr:uid="{00000000-0005-0000-0000-0000EE080000}"/>
    <cellStyle name="_부대공_부대공_부대공-03_산근 2" xfId="3706" xr:uid="{00000000-0005-0000-0000-0000EF080000}"/>
    <cellStyle name="_부대공_부대공_부대공-03_산근_002 배수공(1공구)" xfId="3707" xr:uid="{00000000-0005-0000-0000-0000F0080000}"/>
    <cellStyle name="_부대공_부대공_부대공-03_산근_002 배수공(1공구) 2" xfId="3708" xr:uid="{00000000-0005-0000-0000-0000F1080000}"/>
    <cellStyle name="_부대공_부대공_부대공-03_산근_002 배수공(1공구)_날개벽" xfId="3709" xr:uid="{00000000-0005-0000-0000-0000F2080000}"/>
    <cellStyle name="_부대공_부대공_부대공-03_산근_002 배수공(1공구)_날개벽 2" xfId="3710" xr:uid="{00000000-0005-0000-0000-0000F3080000}"/>
    <cellStyle name="_부대공_부대공_부대공-03_산근_날개벽" xfId="3711" xr:uid="{00000000-0005-0000-0000-0000F4080000}"/>
    <cellStyle name="_부대공_부대공_부대공-03_산근_날개벽 2" xfId="3712" xr:uid="{00000000-0005-0000-0000-0000F5080000}"/>
    <cellStyle name="_부대공_부대공_부대공-03_우수공사1-11" xfId="3713" xr:uid="{00000000-0005-0000-0000-0000F6080000}"/>
    <cellStyle name="_부대공_부대공_부대공-03_우수공사1-11 2" xfId="3714" xr:uid="{00000000-0005-0000-0000-0000F7080000}"/>
    <cellStyle name="_부대공_부대공_부대공-03_우수공사1-11_002 배수공(1공구)" xfId="3715" xr:uid="{00000000-0005-0000-0000-0000F8080000}"/>
    <cellStyle name="_부대공_부대공_부대공-03_우수공사1-11_002 배수공(1공구) 2" xfId="3716" xr:uid="{00000000-0005-0000-0000-0000F9080000}"/>
    <cellStyle name="_부대공_부대공_부대공-03_우수공사1-11_002 배수공(1공구)_날개벽" xfId="3717" xr:uid="{00000000-0005-0000-0000-0000FA080000}"/>
    <cellStyle name="_부대공_부대공_부대공-03_우수공사1-11_002 배수공(1공구)_날개벽 2" xfId="3718" xr:uid="{00000000-0005-0000-0000-0000FB080000}"/>
    <cellStyle name="_부대공_부대공_부대공-03_우수공사1-11_날개벽" xfId="3719" xr:uid="{00000000-0005-0000-0000-0000FC080000}"/>
    <cellStyle name="_부대공_부대공_부대공-03_우수공사1-11_날개벽 2" xfId="3720" xr:uid="{00000000-0005-0000-0000-0000FD080000}"/>
    <cellStyle name="_부대공_부대공_부대공-03_우수공사1-4" xfId="3721" xr:uid="{00000000-0005-0000-0000-0000FE080000}"/>
    <cellStyle name="_부대공_부대공_부대공-03_우수공사1-4 2" xfId="3722" xr:uid="{00000000-0005-0000-0000-0000FF080000}"/>
    <cellStyle name="_부대공_부대공_부대공-03_우수공사1-4_002 배수공(1공구)" xfId="3723" xr:uid="{00000000-0005-0000-0000-000000090000}"/>
    <cellStyle name="_부대공_부대공_부대공-03_우수공사1-4_002 배수공(1공구) 2" xfId="3724" xr:uid="{00000000-0005-0000-0000-000001090000}"/>
    <cellStyle name="_부대공_부대공_부대공-03_우수공사1-4_002 배수공(1공구)_날개벽" xfId="3725" xr:uid="{00000000-0005-0000-0000-000002090000}"/>
    <cellStyle name="_부대공_부대공_부대공-03_우수공사1-4_002 배수공(1공구)_날개벽 2" xfId="3726" xr:uid="{00000000-0005-0000-0000-000003090000}"/>
    <cellStyle name="_부대공_부대공_부대공-03_우수공사1-4_날개벽" xfId="3727" xr:uid="{00000000-0005-0000-0000-000004090000}"/>
    <cellStyle name="_부대공_부대공_부대공-03_우수공사1-4_날개벽 2" xfId="3728" xr:uid="{00000000-0005-0000-0000-000005090000}"/>
    <cellStyle name="_부대공_부대공_부대공-04" xfId="3729" xr:uid="{00000000-0005-0000-0000-000006090000}"/>
    <cellStyle name="_부대공_부대공_부대공-04 2" xfId="3730" xr:uid="{00000000-0005-0000-0000-000007090000}"/>
    <cellStyle name="_부대공_부대공_부대공-04_002 배수공(1공구)" xfId="3731" xr:uid="{00000000-0005-0000-0000-000008090000}"/>
    <cellStyle name="_부대공_부대공_부대공-04_002 배수공(1공구) 2" xfId="3732" xr:uid="{00000000-0005-0000-0000-000009090000}"/>
    <cellStyle name="_부대공_부대공_부대공-04_002 배수공(1공구)_날개벽" xfId="3733" xr:uid="{00000000-0005-0000-0000-00000A090000}"/>
    <cellStyle name="_부대공_부대공_부대공-04_002 배수공(1공구)_날개벽 2" xfId="3734" xr:uid="{00000000-0005-0000-0000-00000B090000}"/>
    <cellStyle name="_부대공_부대공_부대공-04_날개벽" xfId="3735" xr:uid="{00000000-0005-0000-0000-00000C090000}"/>
    <cellStyle name="_부대공_부대공_부대공-04_날개벽 2" xfId="3736" xr:uid="{00000000-0005-0000-0000-00000D090000}"/>
    <cellStyle name="_부대공_부대공_부대공-04_부대공-03" xfId="3737" xr:uid="{00000000-0005-0000-0000-00000E090000}"/>
    <cellStyle name="_부대공_부대공_부대공-04_부대공-03 2" xfId="3738" xr:uid="{00000000-0005-0000-0000-00000F090000}"/>
    <cellStyle name="_부대공_부대공_부대공-04_부대공-03_002 배수공(1공구)" xfId="3739" xr:uid="{00000000-0005-0000-0000-000010090000}"/>
    <cellStyle name="_부대공_부대공_부대공-04_부대공-03_002 배수공(1공구) 2" xfId="3740" xr:uid="{00000000-0005-0000-0000-000011090000}"/>
    <cellStyle name="_부대공_부대공_부대공-04_부대공-03_002 배수공(1공구)_날개벽" xfId="3741" xr:uid="{00000000-0005-0000-0000-000012090000}"/>
    <cellStyle name="_부대공_부대공_부대공-04_부대공-03_002 배수공(1공구)_날개벽 2" xfId="3742" xr:uid="{00000000-0005-0000-0000-000013090000}"/>
    <cellStyle name="_부대공_부대공_부대공-04_부대공-03_날개벽" xfId="3743" xr:uid="{00000000-0005-0000-0000-000014090000}"/>
    <cellStyle name="_부대공_부대공_부대공-04_부대공-03_날개벽 2" xfId="3744" xr:uid="{00000000-0005-0000-0000-000015090000}"/>
    <cellStyle name="_부대공_부대공_부대공-04_부대공-03_산근" xfId="3745" xr:uid="{00000000-0005-0000-0000-000016090000}"/>
    <cellStyle name="_부대공_부대공_부대공-04_부대공-03_산근 2" xfId="3746" xr:uid="{00000000-0005-0000-0000-000017090000}"/>
    <cellStyle name="_부대공_부대공_부대공-04_부대공-03_산근_002 배수공(1공구)" xfId="3747" xr:uid="{00000000-0005-0000-0000-000018090000}"/>
    <cellStyle name="_부대공_부대공_부대공-04_부대공-03_산근_002 배수공(1공구) 2" xfId="3748" xr:uid="{00000000-0005-0000-0000-000019090000}"/>
    <cellStyle name="_부대공_부대공_부대공-04_부대공-03_산근_002 배수공(1공구)_날개벽" xfId="3749" xr:uid="{00000000-0005-0000-0000-00001A090000}"/>
    <cellStyle name="_부대공_부대공_부대공-04_부대공-03_산근_002 배수공(1공구)_날개벽 2" xfId="3750" xr:uid="{00000000-0005-0000-0000-00001B090000}"/>
    <cellStyle name="_부대공_부대공_부대공-04_부대공-03_산근_날개벽" xfId="3751" xr:uid="{00000000-0005-0000-0000-00001C090000}"/>
    <cellStyle name="_부대공_부대공_부대공-04_부대공-03_산근_날개벽 2" xfId="3752" xr:uid="{00000000-0005-0000-0000-00001D090000}"/>
    <cellStyle name="_부대공_부대공_부대공-04_부대공-03_우수공사1-11" xfId="3753" xr:uid="{00000000-0005-0000-0000-00001E090000}"/>
    <cellStyle name="_부대공_부대공_부대공-04_부대공-03_우수공사1-11 2" xfId="3754" xr:uid="{00000000-0005-0000-0000-00001F090000}"/>
    <cellStyle name="_부대공_부대공_부대공-04_부대공-03_우수공사1-11_002 배수공(1공구)" xfId="3755" xr:uid="{00000000-0005-0000-0000-000020090000}"/>
    <cellStyle name="_부대공_부대공_부대공-04_부대공-03_우수공사1-11_002 배수공(1공구) 2" xfId="3756" xr:uid="{00000000-0005-0000-0000-000021090000}"/>
    <cellStyle name="_부대공_부대공_부대공-04_부대공-03_우수공사1-11_002 배수공(1공구)_날개벽" xfId="3757" xr:uid="{00000000-0005-0000-0000-000022090000}"/>
    <cellStyle name="_부대공_부대공_부대공-04_부대공-03_우수공사1-11_002 배수공(1공구)_날개벽 2" xfId="3758" xr:uid="{00000000-0005-0000-0000-000023090000}"/>
    <cellStyle name="_부대공_부대공_부대공-04_부대공-03_우수공사1-11_날개벽" xfId="3759" xr:uid="{00000000-0005-0000-0000-000024090000}"/>
    <cellStyle name="_부대공_부대공_부대공-04_부대공-03_우수공사1-11_날개벽 2" xfId="3760" xr:uid="{00000000-0005-0000-0000-000025090000}"/>
    <cellStyle name="_부대공_부대공_부대공-04_부대공-03_우수공사1-4" xfId="3761" xr:uid="{00000000-0005-0000-0000-000026090000}"/>
    <cellStyle name="_부대공_부대공_부대공-04_부대공-03_우수공사1-4 2" xfId="3762" xr:uid="{00000000-0005-0000-0000-000027090000}"/>
    <cellStyle name="_부대공_부대공_부대공-04_부대공-03_우수공사1-4_002 배수공(1공구)" xfId="3763" xr:uid="{00000000-0005-0000-0000-000028090000}"/>
    <cellStyle name="_부대공_부대공_부대공-04_부대공-03_우수공사1-4_002 배수공(1공구) 2" xfId="3764" xr:uid="{00000000-0005-0000-0000-000029090000}"/>
    <cellStyle name="_부대공_부대공_부대공-04_부대공-03_우수공사1-4_002 배수공(1공구)_날개벽" xfId="3765" xr:uid="{00000000-0005-0000-0000-00002A090000}"/>
    <cellStyle name="_부대공_부대공_부대공-04_부대공-03_우수공사1-4_002 배수공(1공구)_날개벽 2" xfId="3766" xr:uid="{00000000-0005-0000-0000-00002B090000}"/>
    <cellStyle name="_부대공_부대공_부대공-04_부대공-03_우수공사1-4_날개벽" xfId="3767" xr:uid="{00000000-0005-0000-0000-00002C090000}"/>
    <cellStyle name="_부대공_부대공_부대공-04_부대공-03_우수공사1-4_날개벽 2" xfId="3768" xr:uid="{00000000-0005-0000-0000-00002D090000}"/>
    <cellStyle name="_부대공_부대공_부대공-04_산근" xfId="3769" xr:uid="{00000000-0005-0000-0000-00002E090000}"/>
    <cellStyle name="_부대공_부대공_부대공-04_산근 2" xfId="3770" xr:uid="{00000000-0005-0000-0000-00002F090000}"/>
    <cellStyle name="_부대공_부대공_부대공-04_산근_002 배수공(1공구)" xfId="3771" xr:uid="{00000000-0005-0000-0000-000030090000}"/>
    <cellStyle name="_부대공_부대공_부대공-04_산근_002 배수공(1공구) 2" xfId="3772" xr:uid="{00000000-0005-0000-0000-000031090000}"/>
    <cellStyle name="_부대공_부대공_부대공-04_산근_002 배수공(1공구)_날개벽" xfId="3773" xr:uid="{00000000-0005-0000-0000-000032090000}"/>
    <cellStyle name="_부대공_부대공_부대공-04_산근_002 배수공(1공구)_날개벽 2" xfId="3774" xr:uid="{00000000-0005-0000-0000-000033090000}"/>
    <cellStyle name="_부대공_부대공_부대공-04_산근_날개벽" xfId="3775" xr:uid="{00000000-0005-0000-0000-000034090000}"/>
    <cellStyle name="_부대공_부대공_부대공-04_산근_날개벽 2" xfId="3776" xr:uid="{00000000-0005-0000-0000-000035090000}"/>
    <cellStyle name="_부대공_부대공_부대공-04_우수공사1-11" xfId="3777" xr:uid="{00000000-0005-0000-0000-000036090000}"/>
    <cellStyle name="_부대공_부대공_부대공-04_우수공사1-11 2" xfId="3778" xr:uid="{00000000-0005-0000-0000-000037090000}"/>
    <cellStyle name="_부대공_부대공_부대공-04_우수공사1-11_002 배수공(1공구)" xfId="3779" xr:uid="{00000000-0005-0000-0000-000038090000}"/>
    <cellStyle name="_부대공_부대공_부대공-04_우수공사1-11_002 배수공(1공구) 2" xfId="3780" xr:uid="{00000000-0005-0000-0000-000039090000}"/>
    <cellStyle name="_부대공_부대공_부대공-04_우수공사1-11_002 배수공(1공구)_날개벽" xfId="3781" xr:uid="{00000000-0005-0000-0000-00003A090000}"/>
    <cellStyle name="_부대공_부대공_부대공-04_우수공사1-11_002 배수공(1공구)_날개벽 2" xfId="3782" xr:uid="{00000000-0005-0000-0000-00003B090000}"/>
    <cellStyle name="_부대공_부대공_부대공-04_우수공사1-11_날개벽" xfId="3783" xr:uid="{00000000-0005-0000-0000-00003C090000}"/>
    <cellStyle name="_부대공_부대공_부대공-04_우수공사1-11_날개벽 2" xfId="3784" xr:uid="{00000000-0005-0000-0000-00003D090000}"/>
    <cellStyle name="_부대공_부대공_부대공-04_우수공사1-4" xfId="3785" xr:uid="{00000000-0005-0000-0000-00003E090000}"/>
    <cellStyle name="_부대공_부대공_부대공-04_우수공사1-4 2" xfId="3786" xr:uid="{00000000-0005-0000-0000-00003F090000}"/>
    <cellStyle name="_부대공_부대공_부대공-04_우수공사1-4_002 배수공(1공구)" xfId="3787" xr:uid="{00000000-0005-0000-0000-000040090000}"/>
    <cellStyle name="_부대공_부대공_부대공-04_우수공사1-4_002 배수공(1공구) 2" xfId="3788" xr:uid="{00000000-0005-0000-0000-000041090000}"/>
    <cellStyle name="_부대공_부대공_부대공-04_우수공사1-4_002 배수공(1공구)_날개벽" xfId="3789" xr:uid="{00000000-0005-0000-0000-000042090000}"/>
    <cellStyle name="_부대공_부대공_부대공-04_우수공사1-4_002 배수공(1공구)_날개벽 2" xfId="3790" xr:uid="{00000000-0005-0000-0000-000043090000}"/>
    <cellStyle name="_부대공_부대공_부대공-04_우수공사1-4_날개벽" xfId="3791" xr:uid="{00000000-0005-0000-0000-000044090000}"/>
    <cellStyle name="_부대공_부대공_부대공-04_우수공사1-4_날개벽 2" xfId="3792" xr:uid="{00000000-0005-0000-0000-000045090000}"/>
    <cellStyle name="_부대공_부대공_산근" xfId="3793" xr:uid="{00000000-0005-0000-0000-000046090000}"/>
    <cellStyle name="_부대공_부대공_산근 2" xfId="3794" xr:uid="{00000000-0005-0000-0000-000047090000}"/>
    <cellStyle name="_부대공_부대공_산근_002 배수공(1공구)" xfId="3795" xr:uid="{00000000-0005-0000-0000-000048090000}"/>
    <cellStyle name="_부대공_부대공_산근_002 배수공(1공구) 2" xfId="3796" xr:uid="{00000000-0005-0000-0000-000049090000}"/>
    <cellStyle name="_부대공_부대공_산근_002 배수공(1공구)_날개벽" xfId="3797" xr:uid="{00000000-0005-0000-0000-00004A090000}"/>
    <cellStyle name="_부대공_부대공_산근_002 배수공(1공구)_날개벽 2" xfId="3798" xr:uid="{00000000-0005-0000-0000-00004B090000}"/>
    <cellStyle name="_부대공_부대공_산근_날개벽" xfId="3799" xr:uid="{00000000-0005-0000-0000-00004C090000}"/>
    <cellStyle name="_부대공_부대공_산근_날개벽 2" xfId="3800" xr:uid="{00000000-0005-0000-0000-00004D090000}"/>
    <cellStyle name="_부대공_부대공_우수공사1-11" xfId="3801" xr:uid="{00000000-0005-0000-0000-00004E090000}"/>
    <cellStyle name="_부대공_부대공_우수공사1-11 2" xfId="3802" xr:uid="{00000000-0005-0000-0000-00004F090000}"/>
    <cellStyle name="_부대공_부대공_우수공사1-11_002 배수공(1공구)" xfId="3803" xr:uid="{00000000-0005-0000-0000-000050090000}"/>
    <cellStyle name="_부대공_부대공_우수공사1-11_002 배수공(1공구) 2" xfId="3804" xr:uid="{00000000-0005-0000-0000-000051090000}"/>
    <cellStyle name="_부대공_부대공_우수공사1-11_002 배수공(1공구)_날개벽" xfId="3805" xr:uid="{00000000-0005-0000-0000-000052090000}"/>
    <cellStyle name="_부대공_부대공_우수공사1-11_002 배수공(1공구)_날개벽 2" xfId="3806" xr:uid="{00000000-0005-0000-0000-000053090000}"/>
    <cellStyle name="_부대공_부대공_우수공사1-11_날개벽" xfId="3807" xr:uid="{00000000-0005-0000-0000-000054090000}"/>
    <cellStyle name="_부대공_부대공_우수공사1-11_날개벽 2" xfId="3808" xr:uid="{00000000-0005-0000-0000-000055090000}"/>
    <cellStyle name="_부대공_부대공_우수공사1-4" xfId="3809" xr:uid="{00000000-0005-0000-0000-000056090000}"/>
    <cellStyle name="_부대공_부대공_우수공사1-4 2" xfId="3810" xr:uid="{00000000-0005-0000-0000-000057090000}"/>
    <cellStyle name="_부대공_부대공_우수공사1-4_002 배수공(1공구)" xfId="3811" xr:uid="{00000000-0005-0000-0000-000058090000}"/>
    <cellStyle name="_부대공_부대공_우수공사1-4_002 배수공(1공구) 2" xfId="3812" xr:uid="{00000000-0005-0000-0000-000059090000}"/>
    <cellStyle name="_부대공_부대공_우수공사1-4_002 배수공(1공구)_날개벽" xfId="3813" xr:uid="{00000000-0005-0000-0000-00005A090000}"/>
    <cellStyle name="_부대공_부대공_우수공사1-4_002 배수공(1공구)_날개벽 2" xfId="3814" xr:uid="{00000000-0005-0000-0000-00005B090000}"/>
    <cellStyle name="_부대공_부대공_우수공사1-4_날개벽" xfId="3815" xr:uid="{00000000-0005-0000-0000-00005C090000}"/>
    <cellStyle name="_부대공_부대공_우수공사1-4_날개벽 2" xfId="3816" xr:uid="{00000000-0005-0000-0000-00005D090000}"/>
    <cellStyle name="_부대공_부대공-01" xfId="3817" xr:uid="{00000000-0005-0000-0000-00005E090000}"/>
    <cellStyle name="_부대공_부대공-01 2" xfId="3818" xr:uid="{00000000-0005-0000-0000-00005F090000}"/>
    <cellStyle name="_부대공_부대공-01_002 배수공(1공구)" xfId="3819" xr:uid="{00000000-0005-0000-0000-000060090000}"/>
    <cellStyle name="_부대공_부대공-01_002 배수공(1공구) 2" xfId="3820" xr:uid="{00000000-0005-0000-0000-000061090000}"/>
    <cellStyle name="_부대공_부대공-01_002 배수공(1공구)_날개벽" xfId="3821" xr:uid="{00000000-0005-0000-0000-000062090000}"/>
    <cellStyle name="_부대공_부대공-01_002 배수공(1공구)_날개벽 2" xfId="3822" xr:uid="{00000000-0005-0000-0000-000063090000}"/>
    <cellStyle name="_부대공_부대공-01_날개벽" xfId="3823" xr:uid="{00000000-0005-0000-0000-000064090000}"/>
    <cellStyle name="_부대공_부대공-01_날개벽 2" xfId="3824" xr:uid="{00000000-0005-0000-0000-000065090000}"/>
    <cellStyle name="_부대공_부대공-03" xfId="3825" xr:uid="{00000000-0005-0000-0000-000066090000}"/>
    <cellStyle name="_부대공_부대공-03 2" xfId="3826" xr:uid="{00000000-0005-0000-0000-000067090000}"/>
    <cellStyle name="_부대공_부대공-03_002 배수공(1공구)" xfId="3827" xr:uid="{00000000-0005-0000-0000-000068090000}"/>
    <cellStyle name="_부대공_부대공-03_002 배수공(1공구) 2" xfId="3828" xr:uid="{00000000-0005-0000-0000-000069090000}"/>
    <cellStyle name="_부대공_부대공-03_002 배수공(1공구)_날개벽" xfId="3829" xr:uid="{00000000-0005-0000-0000-00006A090000}"/>
    <cellStyle name="_부대공_부대공-03_002 배수공(1공구)_날개벽 2" xfId="3830" xr:uid="{00000000-0005-0000-0000-00006B090000}"/>
    <cellStyle name="_부대공_부대공-03_날개벽" xfId="3831" xr:uid="{00000000-0005-0000-0000-00006C090000}"/>
    <cellStyle name="_부대공_부대공-03_날개벽 2" xfId="3832" xr:uid="{00000000-0005-0000-0000-00006D090000}"/>
    <cellStyle name="_부대공_부대공-03_산근" xfId="3833" xr:uid="{00000000-0005-0000-0000-00006E090000}"/>
    <cellStyle name="_부대공_부대공-03_산근 2" xfId="3834" xr:uid="{00000000-0005-0000-0000-00006F090000}"/>
    <cellStyle name="_부대공_부대공-03_산근_002 배수공(1공구)" xfId="3835" xr:uid="{00000000-0005-0000-0000-000070090000}"/>
    <cellStyle name="_부대공_부대공-03_산근_002 배수공(1공구) 2" xfId="3836" xr:uid="{00000000-0005-0000-0000-000071090000}"/>
    <cellStyle name="_부대공_부대공-03_산근_002 배수공(1공구)_날개벽" xfId="3837" xr:uid="{00000000-0005-0000-0000-000072090000}"/>
    <cellStyle name="_부대공_부대공-03_산근_002 배수공(1공구)_날개벽 2" xfId="3838" xr:uid="{00000000-0005-0000-0000-000073090000}"/>
    <cellStyle name="_부대공_부대공-03_산근_날개벽" xfId="3839" xr:uid="{00000000-0005-0000-0000-000074090000}"/>
    <cellStyle name="_부대공_부대공-03_산근_날개벽 2" xfId="3840" xr:uid="{00000000-0005-0000-0000-000075090000}"/>
    <cellStyle name="_부대공_부대공-03_우수공사1-11" xfId="3841" xr:uid="{00000000-0005-0000-0000-000076090000}"/>
    <cellStyle name="_부대공_부대공-03_우수공사1-11 2" xfId="3842" xr:uid="{00000000-0005-0000-0000-000077090000}"/>
    <cellStyle name="_부대공_부대공-03_우수공사1-11_002 배수공(1공구)" xfId="3843" xr:uid="{00000000-0005-0000-0000-000078090000}"/>
    <cellStyle name="_부대공_부대공-03_우수공사1-11_002 배수공(1공구) 2" xfId="3844" xr:uid="{00000000-0005-0000-0000-000079090000}"/>
    <cellStyle name="_부대공_부대공-03_우수공사1-11_002 배수공(1공구)_날개벽" xfId="3845" xr:uid="{00000000-0005-0000-0000-00007A090000}"/>
    <cellStyle name="_부대공_부대공-03_우수공사1-11_002 배수공(1공구)_날개벽 2" xfId="3846" xr:uid="{00000000-0005-0000-0000-00007B090000}"/>
    <cellStyle name="_부대공_부대공-03_우수공사1-11_날개벽" xfId="3847" xr:uid="{00000000-0005-0000-0000-00007C090000}"/>
    <cellStyle name="_부대공_부대공-03_우수공사1-11_날개벽 2" xfId="3848" xr:uid="{00000000-0005-0000-0000-00007D090000}"/>
    <cellStyle name="_부대공_부대공-03_우수공사1-4" xfId="3849" xr:uid="{00000000-0005-0000-0000-00007E090000}"/>
    <cellStyle name="_부대공_부대공-03_우수공사1-4 2" xfId="3850" xr:uid="{00000000-0005-0000-0000-00007F090000}"/>
    <cellStyle name="_부대공_부대공-03_우수공사1-4_002 배수공(1공구)" xfId="3851" xr:uid="{00000000-0005-0000-0000-000080090000}"/>
    <cellStyle name="_부대공_부대공-03_우수공사1-4_002 배수공(1공구) 2" xfId="3852" xr:uid="{00000000-0005-0000-0000-000081090000}"/>
    <cellStyle name="_부대공_부대공-03_우수공사1-4_002 배수공(1공구)_날개벽" xfId="3853" xr:uid="{00000000-0005-0000-0000-000082090000}"/>
    <cellStyle name="_부대공_부대공-03_우수공사1-4_002 배수공(1공구)_날개벽 2" xfId="3854" xr:uid="{00000000-0005-0000-0000-000083090000}"/>
    <cellStyle name="_부대공_부대공-03_우수공사1-4_날개벽" xfId="3855" xr:uid="{00000000-0005-0000-0000-000084090000}"/>
    <cellStyle name="_부대공_부대공-03_우수공사1-4_날개벽 2" xfId="3856" xr:uid="{00000000-0005-0000-0000-000085090000}"/>
    <cellStyle name="_부대공_부대공-04" xfId="3857" xr:uid="{00000000-0005-0000-0000-000086090000}"/>
    <cellStyle name="_부대공_부대공-04 2" xfId="3858" xr:uid="{00000000-0005-0000-0000-000087090000}"/>
    <cellStyle name="_부대공_부대공-04_002 배수공(1공구)" xfId="3859" xr:uid="{00000000-0005-0000-0000-000088090000}"/>
    <cellStyle name="_부대공_부대공-04_002 배수공(1공구) 2" xfId="3860" xr:uid="{00000000-0005-0000-0000-000089090000}"/>
    <cellStyle name="_부대공_부대공-04_002 배수공(1공구)_날개벽" xfId="3861" xr:uid="{00000000-0005-0000-0000-00008A090000}"/>
    <cellStyle name="_부대공_부대공-04_002 배수공(1공구)_날개벽 2" xfId="3862" xr:uid="{00000000-0005-0000-0000-00008B090000}"/>
    <cellStyle name="_부대공_부대공-04_날개벽" xfId="3863" xr:uid="{00000000-0005-0000-0000-00008C090000}"/>
    <cellStyle name="_부대공_부대공-04_날개벽 2" xfId="3864" xr:uid="{00000000-0005-0000-0000-00008D090000}"/>
    <cellStyle name="_부대공_부대공-04_부대공-03" xfId="3865" xr:uid="{00000000-0005-0000-0000-00008E090000}"/>
    <cellStyle name="_부대공_부대공-04_부대공-03 2" xfId="3866" xr:uid="{00000000-0005-0000-0000-00008F090000}"/>
    <cellStyle name="_부대공_부대공-04_부대공-03_002 배수공(1공구)" xfId="3867" xr:uid="{00000000-0005-0000-0000-000090090000}"/>
    <cellStyle name="_부대공_부대공-04_부대공-03_002 배수공(1공구) 2" xfId="3868" xr:uid="{00000000-0005-0000-0000-000091090000}"/>
    <cellStyle name="_부대공_부대공-04_부대공-03_002 배수공(1공구)_날개벽" xfId="3869" xr:uid="{00000000-0005-0000-0000-000092090000}"/>
    <cellStyle name="_부대공_부대공-04_부대공-03_002 배수공(1공구)_날개벽 2" xfId="3870" xr:uid="{00000000-0005-0000-0000-000093090000}"/>
    <cellStyle name="_부대공_부대공-04_부대공-03_날개벽" xfId="3871" xr:uid="{00000000-0005-0000-0000-000094090000}"/>
    <cellStyle name="_부대공_부대공-04_부대공-03_날개벽 2" xfId="3872" xr:uid="{00000000-0005-0000-0000-000095090000}"/>
    <cellStyle name="_부대공_부대공-04_부대공-03_산근" xfId="3873" xr:uid="{00000000-0005-0000-0000-000096090000}"/>
    <cellStyle name="_부대공_부대공-04_부대공-03_산근 2" xfId="3874" xr:uid="{00000000-0005-0000-0000-000097090000}"/>
    <cellStyle name="_부대공_부대공-04_부대공-03_산근_002 배수공(1공구)" xfId="3875" xr:uid="{00000000-0005-0000-0000-000098090000}"/>
    <cellStyle name="_부대공_부대공-04_부대공-03_산근_002 배수공(1공구) 2" xfId="3876" xr:uid="{00000000-0005-0000-0000-000099090000}"/>
    <cellStyle name="_부대공_부대공-04_부대공-03_산근_002 배수공(1공구)_날개벽" xfId="3877" xr:uid="{00000000-0005-0000-0000-00009A090000}"/>
    <cellStyle name="_부대공_부대공-04_부대공-03_산근_002 배수공(1공구)_날개벽 2" xfId="3878" xr:uid="{00000000-0005-0000-0000-00009B090000}"/>
    <cellStyle name="_부대공_부대공-04_부대공-03_산근_날개벽" xfId="3879" xr:uid="{00000000-0005-0000-0000-00009C090000}"/>
    <cellStyle name="_부대공_부대공-04_부대공-03_산근_날개벽 2" xfId="3880" xr:uid="{00000000-0005-0000-0000-00009D090000}"/>
    <cellStyle name="_부대공_부대공-04_부대공-03_우수공사1-11" xfId="3881" xr:uid="{00000000-0005-0000-0000-00009E090000}"/>
    <cellStyle name="_부대공_부대공-04_부대공-03_우수공사1-11 2" xfId="3882" xr:uid="{00000000-0005-0000-0000-00009F090000}"/>
    <cellStyle name="_부대공_부대공-04_부대공-03_우수공사1-11_002 배수공(1공구)" xfId="3883" xr:uid="{00000000-0005-0000-0000-0000A0090000}"/>
    <cellStyle name="_부대공_부대공-04_부대공-03_우수공사1-11_002 배수공(1공구) 2" xfId="3884" xr:uid="{00000000-0005-0000-0000-0000A1090000}"/>
    <cellStyle name="_부대공_부대공-04_부대공-03_우수공사1-11_002 배수공(1공구)_날개벽" xfId="3885" xr:uid="{00000000-0005-0000-0000-0000A2090000}"/>
    <cellStyle name="_부대공_부대공-04_부대공-03_우수공사1-11_002 배수공(1공구)_날개벽 2" xfId="3886" xr:uid="{00000000-0005-0000-0000-0000A3090000}"/>
    <cellStyle name="_부대공_부대공-04_부대공-03_우수공사1-11_날개벽" xfId="3887" xr:uid="{00000000-0005-0000-0000-0000A4090000}"/>
    <cellStyle name="_부대공_부대공-04_부대공-03_우수공사1-11_날개벽 2" xfId="3888" xr:uid="{00000000-0005-0000-0000-0000A5090000}"/>
    <cellStyle name="_부대공_부대공-04_부대공-03_우수공사1-4" xfId="3889" xr:uid="{00000000-0005-0000-0000-0000A6090000}"/>
    <cellStyle name="_부대공_부대공-04_부대공-03_우수공사1-4 2" xfId="3890" xr:uid="{00000000-0005-0000-0000-0000A7090000}"/>
    <cellStyle name="_부대공_부대공-04_부대공-03_우수공사1-4_002 배수공(1공구)" xfId="3891" xr:uid="{00000000-0005-0000-0000-0000A8090000}"/>
    <cellStyle name="_부대공_부대공-04_부대공-03_우수공사1-4_002 배수공(1공구) 2" xfId="3892" xr:uid="{00000000-0005-0000-0000-0000A9090000}"/>
    <cellStyle name="_부대공_부대공-04_부대공-03_우수공사1-4_002 배수공(1공구)_날개벽" xfId="3893" xr:uid="{00000000-0005-0000-0000-0000AA090000}"/>
    <cellStyle name="_부대공_부대공-04_부대공-03_우수공사1-4_002 배수공(1공구)_날개벽 2" xfId="3894" xr:uid="{00000000-0005-0000-0000-0000AB090000}"/>
    <cellStyle name="_부대공_부대공-04_부대공-03_우수공사1-4_날개벽" xfId="3895" xr:uid="{00000000-0005-0000-0000-0000AC090000}"/>
    <cellStyle name="_부대공_부대공-04_부대공-03_우수공사1-4_날개벽 2" xfId="3896" xr:uid="{00000000-0005-0000-0000-0000AD090000}"/>
    <cellStyle name="_부대공_부대공-04_산근" xfId="3897" xr:uid="{00000000-0005-0000-0000-0000AE090000}"/>
    <cellStyle name="_부대공_부대공-04_산근 2" xfId="3898" xr:uid="{00000000-0005-0000-0000-0000AF090000}"/>
    <cellStyle name="_부대공_부대공-04_산근_002 배수공(1공구)" xfId="3899" xr:uid="{00000000-0005-0000-0000-0000B0090000}"/>
    <cellStyle name="_부대공_부대공-04_산근_002 배수공(1공구) 2" xfId="3900" xr:uid="{00000000-0005-0000-0000-0000B1090000}"/>
    <cellStyle name="_부대공_부대공-04_산근_002 배수공(1공구)_날개벽" xfId="3901" xr:uid="{00000000-0005-0000-0000-0000B2090000}"/>
    <cellStyle name="_부대공_부대공-04_산근_002 배수공(1공구)_날개벽 2" xfId="3902" xr:uid="{00000000-0005-0000-0000-0000B3090000}"/>
    <cellStyle name="_부대공_부대공-04_산근_날개벽" xfId="3903" xr:uid="{00000000-0005-0000-0000-0000B4090000}"/>
    <cellStyle name="_부대공_부대공-04_산근_날개벽 2" xfId="3904" xr:uid="{00000000-0005-0000-0000-0000B5090000}"/>
    <cellStyle name="_부대공_부대공-04_우수공사1-11" xfId="3905" xr:uid="{00000000-0005-0000-0000-0000B6090000}"/>
    <cellStyle name="_부대공_부대공-04_우수공사1-11 2" xfId="3906" xr:uid="{00000000-0005-0000-0000-0000B7090000}"/>
    <cellStyle name="_부대공_부대공-04_우수공사1-11_002 배수공(1공구)" xfId="3907" xr:uid="{00000000-0005-0000-0000-0000B8090000}"/>
    <cellStyle name="_부대공_부대공-04_우수공사1-11_002 배수공(1공구) 2" xfId="3908" xr:uid="{00000000-0005-0000-0000-0000B9090000}"/>
    <cellStyle name="_부대공_부대공-04_우수공사1-11_002 배수공(1공구)_날개벽" xfId="3909" xr:uid="{00000000-0005-0000-0000-0000BA090000}"/>
    <cellStyle name="_부대공_부대공-04_우수공사1-11_002 배수공(1공구)_날개벽 2" xfId="3910" xr:uid="{00000000-0005-0000-0000-0000BB090000}"/>
    <cellStyle name="_부대공_부대공-04_우수공사1-11_날개벽" xfId="3911" xr:uid="{00000000-0005-0000-0000-0000BC090000}"/>
    <cellStyle name="_부대공_부대공-04_우수공사1-11_날개벽 2" xfId="3912" xr:uid="{00000000-0005-0000-0000-0000BD090000}"/>
    <cellStyle name="_부대공_부대공-04_우수공사1-4" xfId="3913" xr:uid="{00000000-0005-0000-0000-0000BE090000}"/>
    <cellStyle name="_부대공_부대공-04_우수공사1-4 2" xfId="3914" xr:uid="{00000000-0005-0000-0000-0000BF090000}"/>
    <cellStyle name="_부대공_부대공-04_우수공사1-4_002 배수공(1공구)" xfId="3915" xr:uid="{00000000-0005-0000-0000-0000C0090000}"/>
    <cellStyle name="_부대공_부대공-04_우수공사1-4_002 배수공(1공구) 2" xfId="3916" xr:uid="{00000000-0005-0000-0000-0000C1090000}"/>
    <cellStyle name="_부대공_부대공-04_우수공사1-4_002 배수공(1공구)_날개벽" xfId="3917" xr:uid="{00000000-0005-0000-0000-0000C2090000}"/>
    <cellStyle name="_부대공_부대공-04_우수공사1-4_002 배수공(1공구)_날개벽 2" xfId="3918" xr:uid="{00000000-0005-0000-0000-0000C3090000}"/>
    <cellStyle name="_부대공_부대공-04_우수공사1-4_날개벽" xfId="3919" xr:uid="{00000000-0005-0000-0000-0000C4090000}"/>
    <cellStyle name="_부대공_부대공-04_우수공사1-4_날개벽 2" xfId="3920" xr:uid="{00000000-0005-0000-0000-0000C5090000}"/>
    <cellStyle name="_부대공_부대공-07" xfId="3921" xr:uid="{00000000-0005-0000-0000-0000C6090000}"/>
    <cellStyle name="_부대공_부대공-07 2" xfId="3922" xr:uid="{00000000-0005-0000-0000-0000C7090000}"/>
    <cellStyle name="_부대공_부대공-07_002 배수공(1공구)" xfId="3923" xr:uid="{00000000-0005-0000-0000-0000C8090000}"/>
    <cellStyle name="_부대공_부대공-07_002 배수공(1공구) 2" xfId="3924" xr:uid="{00000000-0005-0000-0000-0000C9090000}"/>
    <cellStyle name="_부대공_부대공-07_002 배수공(1공구)_날개벽" xfId="3925" xr:uid="{00000000-0005-0000-0000-0000CA090000}"/>
    <cellStyle name="_부대공_부대공-07_002 배수공(1공구)_날개벽 2" xfId="3926" xr:uid="{00000000-0005-0000-0000-0000CB090000}"/>
    <cellStyle name="_부대공_부대공-07_날개벽" xfId="3927" xr:uid="{00000000-0005-0000-0000-0000CC090000}"/>
    <cellStyle name="_부대공_부대공-07_날개벽 2" xfId="3928" xr:uid="{00000000-0005-0000-0000-0000CD090000}"/>
    <cellStyle name="_부대공_산근" xfId="3929" xr:uid="{00000000-0005-0000-0000-0000CE090000}"/>
    <cellStyle name="_부대공_산근 2" xfId="3930" xr:uid="{00000000-0005-0000-0000-0000CF090000}"/>
    <cellStyle name="_부대공_산근_002 배수공(1공구)" xfId="3931" xr:uid="{00000000-0005-0000-0000-0000D0090000}"/>
    <cellStyle name="_부대공_산근_002 배수공(1공구) 2" xfId="3932" xr:uid="{00000000-0005-0000-0000-0000D1090000}"/>
    <cellStyle name="_부대공_산근_002 배수공(1공구)_날개벽" xfId="3933" xr:uid="{00000000-0005-0000-0000-0000D2090000}"/>
    <cellStyle name="_부대공_산근_002 배수공(1공구)_날개벽 2" xfId="3934" xr:uid="{00000000-0005-0000-0000-0000D3090000}"/>
    <cellStyle name="_부대공_산근_날개벽" xfId="3935" xr:uid="{00000000-0005-0000-0000-0000D4090000}"/>
    <cellStyle name="_부대공_산근_날개벽 2" xfId="3936" xr:uid="{00000000-0005-0000-0000-0000D5090000}"/>
    <cellStyle name="_부대공_설계설명서" xfId="11418" xr:uid="{00000000-0005-0000-0000-0000D6090000}"/>
    <cellStyle name="_부대공_우수공사1-11" xfId="3937" xr:uid="{00000000-0005-0000-0000-0000D7090000}"/>
    <cellStyle name="_부대공_우수공사1-11 2" xfId="3938" xr:uid="{00000000-0005-0000-0000-0000D8090000}"/>
    <cellStyle name="_부대공_우수공사1-11_002 배수공(1공구)" xfId="3939" xr:uid="{00000000-0005-0000-0000-0000D9090000}"/>
    <cellStyle name="_부대공_우수공사1-11_002 배수공(1공구) 2" xfId="3940" xr:uid="{00000000-0005-0000-0000-0000DA090000}"/>
    <cellStyle name="_부대공_우수공사1-11_002 배수공(1공구)_날개벽" xfId="3941" xr:uid="{00000000-0005-0000-0000-0000DB090000}"/>
    <cellStyle name="_부대공_우수공사1-11_002 배수공(1공구)_날개벽 2" xfId="3942" xr:uid="{00000000-0005-0000-0000-0000DC090000}"/>
    <cellStyle name="_부대공_우수공사1-11_날개벽" xfId="3943" xr:uid="{00000000-0005-0000-0000-0000DD090000}"/>
    <cellStyle name="_부대공_우수공사1-11_날개벽 2" xfId="3944" xr:uid="{00000000-0005-0000-0000-0000DE090000}"/>
    <cellStyle name="_부대공_우수공사1-4" xfId="3945" xr:uid="{00000000-0005-0000-0000-0000DF090000}"/>
    <cellStyle name="_부대공_우수공사1-4 2" xfId="3946" xr:uid="{00000000-0005-0000-0000-0000E0090000}"/>
    <cellStyle name="_부대공_우수공사1-4_002 배수공(1공구)" xfId="3947" xr:uid="{00000000-0005-0000-0000-0000E1090000}"/>
    <cellStyle name="_부대공_우수공사1-4_002 배수공(1공구) 2" xfId="3948" xr:uid="{00000000-0005-0000-0000-0000E2090000}"/>
    <cellStyle name="_부대공_우수공사1-4_002 배수공(1공구)_날개벽" xfId="3949" xr:uid="{00000000-0005-0000-0000-0000E3090000}"/>
    <cellStyle name="_부대공_우수공사1-4_002 배수공(1공구)_날개벽 2" xfId="3950" xr:uid="{00000000-0005-0000-0000-0000E4090000}"/>
    <cellStyle name="_부대공_우수공사1-4_날개벽" xfId="3951" xr:uid="{00000000-0005-0000-0000-0000E5090000}"/>
    <cellStyle name="_부대공_우수공사1-4_날개벽 2" xfId="3952" xr:uid="{00000000-0005-0000-0000-0000E6090000}"/>
    <cellStyle name="_부대공-04" xfId="3953" xr:uid="{00000000-0005-0000-0000-0000E7090000}"/>
    <cellStyle name="_부대공-04 2" xfId="3954" xr:uid="{00000000-0005-0000-0000-0000E8090000}"/>
    <cellStyle name="_부대공-04_002 배수공(1공구)" xfId="3955" xr:uid="{00000000-0005-0000-0000-0000E9090000}"/>
    <cellStyle name="_부대공-04_002 배수공(1공구) 2" xfId="3956" xr:uid="{00000000-0005-0000-0000-0000EA090000}"/>
    <cellStyle name="_부대공-04_002 배수공(1공구)_날개벽" xfId="3957" xr:uid="{00000000-0005-0000-0000-0000EB090000}"/>
    <cellStyle name="_부대공-04_002 배수공(1공구)_날개벽 2" xfId="3958" xr:uid="{00000000-0005-0000-0000-0000EC090000}"/>
    <cellStyle name="_부대공-04_날개벽" xfId="3959" xr:uid="{00000000-0005-0000-0000-0000ED090000}"/>
    <cellStyle name="_부대공-04_날개벽 2" xfId="3960" xr:uid="{00000000-0005-0000-0000-0000EE090000}"/>
    <cellStyle name="_부대공-04_산근" xfId="3961" xr:uid="{00000000-0005-0000-0000-0000EF090000}"/>
    <cellStyle name="_부대공-04_산근 2" xfId="3962" xr:uid="{00000000-0005-0000-0000-0000F0090000}"/>
    <cellStyle name="_부대공-04_산근_002 배수공(1공구)" xfId="3963" xr:uid="{00000000-0005-0000-0000-0000F1090000}"/>
    <cellStyle name="_부대공-04_산근_002 배수공(1공구) 2" xfId="3964" xr:uid="{00000000-0005-0000-0000-0000F2090000}"/>
    <cellStyle name="_부대공-04_산근_002 배수공(1공구)_날개벽" xfId="3965" xr:uid="{00000000-0005-0000-0000-0000F3090000}"/>
    <cellStyle name="_부대공-04_산근_002 배수공(1공구)_날개벽 2" xfId="3966" xr:uid="{00000000-0005-0000-0000-0000F4090000}"/>
    <cellStyle name="_부대공-04_산근_날개벽" xfId="3967" xr:uid="{00000000-0005-0000-0000-0000F5090000}"/>
    <cellStyle name="_부대공-04_산근_날개벽 2" xfId="3968" xr:uid="{00000000-0005-0000-0000-0000F6090000}"/>
    <cellStyle name="_부대공-04_우수공사1-11" xfId="3969" xr:uid="{00000000-0005-0000-0000-0000F7090000}"/>
    <cellStyle name="_부대공-04_우수공사1-11 2" xfId="3970" xr:uid="{00000000-0005-0000-0000-0000F8090000}"/>
    <cellStyle name="_부대공-04_우수공사1-11_002 배수공(1공구)" xfId="3971" xr:uid="{00000000-0005-0000-0000-0000F9090000}"/>
    <cellStyle name="_부대공-04_우수공사1-11_002 배수공(1공구) 2" xfId="3972" xr:uid="{00000000-0005-0000-0000-0000FA090000}"/>
    <cellStyle name="_부대공-04_우수공사1-11_002 배수공(1공구)_날개벽" xfId="3973" xr:uid="{00000000-0005-0000-0000-0000FB090000}"/>
    <cellStyle name="_부대공-04_우수공사1-11_002 배수공(1공구)_날개벽 2" xfId="3974" xr:uid="{00000000-0005-0000-0000-0000FC090000}"/>
    <cellStyle name="_부대공-04_우수공사1-11_날개벽" xfId="3975" xr:uid="{00000000-0005-0000-0000-0000FD090000}"/>
    <cellStyle name="_부대공-04_우수공사1-11_날개벽 2" xfId="3976" xr:uid="{00000000-0005-0000-0000-0000FE090000}"/>
    <cellStyle name="_부대공-04_우수공사1-4" xfId="3977" xr:uid="{00000000-0005-0000-0000-0000FF090000}"/>
    <cellStyle name="_부대공-04_우수공사1-4 2" xfId="3978" xr:uid="{00000000-0005-0000-0000-0000000A0000}"/>
    <cellStyle name="_부대공-04_우수공사1-4_002 배수공(1공구)" xfId="3979" xr:uid="{00000000-0005-0000-0000-0000010A0000}"/>
    <cellStyle name="_부대공-04_우수공사1-4_002 배수공(1공구) 2" xfId="3980" xr:uid="{00000000-0005-0000-0000-0000020A0000}"/>
    <cellStyle name="_부대공-04_우수공사1-4_002 배수공(1공구)_날개벽" xfId="3981" xr:uid="{00000000-0005-0000-0000-0000030A0000}"/>
    <cellStyle name="_부대공-04_우수공사1-4_002 배수공(1공구)_날개벽 2" xfId="3982" xr:uid="{00000000-0005-0000-0000-0000040A0000}"/>
    <cellStyle name="_부대공-04_우수공사1-4_날개벽" xfId="3983" xr:uid="{00000000-0005-0000-0000-0000050A0000}"/>
    <cellStyle name="_부대공-04_우수공사1-4_날개벽 2" xfId="3984" xr:uid="{00000000-0005-0000-0000-0000060A0000}"/>
    <cellStyle name="_부대공-2" xfId="3985" xr:uid="{00000000-0005-0000-0000-0000070A0000}"/>
    <cellStyle name="_부대공-2 2" xfId="3986" xr:uid="{00000000-0005-0000-0000-0000080A0000}"/>
    <cellStyle name="_부대공-2_002 배수공(1공구)" xfId="3987" xr:uid="{00000000-0005-0000-0000-0000090A0000}"/>
    <cellStyle name="_부대공-2_002 배수공(1공구) 2" xfId="3988" xr:uid="{00000000-0005-0000-0000-00000A0A0000}"/>
    <cellStyle name="_부대공-2_002 배수공(1공구)_날개벽" xfId="3989" xr:uid="{00000000-0005-0000-0000-00000B0A0000}"/>
    <cellStyle name="_부대공-2_002 배수공(1공구)_날개벽 2" xfId="3990" xr:uid="{00000000-0005-0000-0000-00000C0A0000}"/>
    <cellStyle name="_부대공-2_날개벽" xfId="3991" xr:uid="{00000000-0005-0000-0000-00000D0A0000}"/>
    <cellStyle name="_부대공-2_날개벽 2" xfId="3992" xr:uid="{00000000-0005-0000-0000-00000E0A0000}"/>
    <cellStyle name="_부대공-2_부대공" xfId="3993" xr:uid="{00000000-0005-0000-0000-00000F0A0000}"/>
    <cellStyle name="_부대공-2_부대공 2" xfId="3994" xr:uid="{00000000-0005-0000-0000-0000100A0000}"/>
    <cellStyle name="_부대공-2_부대공_002 배수공(1공구)" xfId="3995" xr:uid="{00000000-0005-0000-0000-0000110A0000}"/>
    <cellStyle name="_부대공-2_부대공_002 배수공(1공구) 2" xfId="3996" xr:uid="{00000000-0005-0000-0000-0000120A0000}"/>
    <cellStyle name="_부대공-2_부대공_002 배수공(1공구)_날개벽" xfId="3997" xr:uid="{00000000-0005-0000-0000-0000130A0000}"/>
    <cellStyle name="_부대공-2_부대공_002 배수공(1공구)_날개벽 2" xfId="3998" xr:uid="{00000000-0005-0000-0000-0000140A0000}"/>
    <cellStyle name="_부대공-2_부대공_날개벽" xfId="3999" xr:uid="{00000000-0005-0000-0000-0000150A0000}"/>
    <cellStyle name="_부대공-2_부대공_날개벽 2" xfId="4000" xr:uid="{00000000-0005-0000-0000-0000160A0000}"/>
    <cellStyle name="_부대공-2_부대공_부대공-03" xfId="4001" xr:uid="{00000000-0005-0000-0000-0000170A0000}"/>
    <cellStyle name="_부대공-2_부대공_부대공-03 2" xfId="4002" xr:uid="{00000000-0005-0000-0000-0000180A0000}"/>
    <cellStyle name="_부대공-2_부대공_부대공-03_002 배수공(1공구)" xfId="4003" xr:uid="{00000000-0005-0000-0000-0000190A0000}"/>
    <cellStyle name="_부대공-2_부대공_부대공-03_002 배수공(1공구) 2" xfId="4004" xr:uid="{00000000-0005-0000-0000-00001A0A0000}"/>
    <cellStyle name="_부대공-2_부대공_부대공-03_002 배수공(1공구)_날개벽" xfId="4005" xr:uid="{00000000-0005-0000-0000-00001B0A0000}"/>
    <cellStyle name="_부대공-2_부대공_부대공-03_002 배수공(1공구)_날개벽 2" xfId="4006" xr:uid="{00000000-0005-0000-0000-00001C0A0000}"/>
    <cellStyle name="_부대공-2_부대공_부대공-03_날개벽" xfId="4007" xr:uid="{00000000-0005-0000-0000-00001D0A0000}"/>
    <cellStyle name="_부대공-2_부대공_부대공-03_날개벽 2" xfId="4008" xr:uid="{00000000-0005-0000-0000-00001E0A0000}"/>
    <cellStyle name="_부대공-2_부대공_부대공-03_산근" xfId="4009" xr:uid="{00000000-0005-0000-0000-00001F0A0000}"/>
    <cellStyle name="_부대공-2_부대공_부대공-03_산근 2" xfId="4010" xr:uid="{00000000-0005-0000-0000-0000200A0000}"/>
    <cellStyle name="_부대공-2_부대공_부대공-03_산근_002 배수공(1공구)" xfId="4011" xr:uid="{00000000-0005-0000-0000-0000210A0000}"/>
    <cellStyle name="_부대공-2_부대공_부대공-03_산근_002 배수공(1공구) 2" xfId="4012" xr:uid="{00000000-0005-0000-0000-0000220A0000}"/>
    <cellStyle name="_부대공-2_부대공_부대공-03_산근_002 배수공(1공구)_날개벽" xfId="4013" xr:uid="{00000000-0005-0000-0000-0000230A0000}"/>
    <cellStyle name="_부대공-2_부대공_부대공-03_산근_002 배수공(1공구)_날개벽 2" xfId="4014" xr:uid="{00000000-0005-0000-0000-0000240A0000}"/>
    <cellStyle name="_부대공-2_부대공_부대공-03_산근_날개벽" xfId="4015" xr:uid="{00000000-0005-0000-0000-0000250A0000}"/>
    <cellStyle name="_부대공-2_부대공_부대공-03_산근_날개벽 2" xfId="4016" xr:uid="{00000000-0005-0000-0000-0000260A0000}"/>
    <cellStyle name="_부대공-2_부대공_부대공-03_우수공사1-11" xfId="4017" xr:uid="{00000000-0005-0000-0000-0000270A0000}"/>
    <cellStyle name="_부대공-2_부대공_부대공-03_우수공사1-11 2" xfId="4018" xr:uid="{00000000-0005-0000-0000-0000280A0000}"/>
    <cellStyle name="_부대공-2_부대공_부대공-03_우수공사1-11_002 배수공(1공구)" xfId="4019" xr:uid="{00000000-0005-0000-0000-0000290A0000}"/>
    <cellStyle name="_부대공-2_부대공_부대공-03_우수공사1-11_002 배수공(1공구) 2" xfId="4020" xr:uid="{00000000-0005-0000-0000-00002A0A0000}"/>
    <cellStyle name="_부대공-2_부대공_부대공-03_우수공사1-11_002 배수공(1공구)_날개벽" xfId="4021" xr:uid="{00000000-0005-0000-0000-00002B0A0000}"/>
    <cellStyle name="_부대공-2_부대공_부대공-03_우수공사1-11_002 배수공(1공구)_날개벽 2" xfId="4022" xr:uid="{00000000-0005-0000-0000-00002C0A0000}"/>
    <cellStyle name="_부대공-2_부대공_부대공-03_우수공사1-11_날개벽" xfId="4023" xr:uid="{00000000-0005-0000-0000-00002D0A0000}"/>
    <cellStyle name="_부대공-2_부대공_부대공-03_우수공사1-11_날개벽 2" xfId="4024" xr:uid="{00000000-0005-0000-0000-00002E0A0000}"/>
    <cellStyle name="_부대공-2_부대공_부대공-03_우수공사1-4" xfId="4025" xr:uid="{00000000-0005-0000-0000-00002F0A0000}"/>
    <cellStyle name="_부대공-2_부대공_부대공-03_우수공사1-4 2" xfId="4026" xr:uid="{00000000-0005-0000-0000-0000300A0000}"/>
    <cellStyle name="_부대공-2_부대공_부대공-03_우수공사1-4_002 배수공(1공구)" xfId="4027" xr:uid="{00000000-0005-0000-0000-0000310A0000}"/>
    <cellStyle name="_부대공-2_부대공_부대공-03_우수공사1-4_002 배수공(1공구) 2" xfId="4028" xr:uid="{00000000-0005-0000-0000-0000320A0000}"/>
    <cellStyle name="_부대공-2_부대공_부대공-03_우수공사1-4_002 배수공(1공구)_날개벽" xfId="4029" xr:uid="{00000000-0005-0000-0000-0000330A0000}"/>
    <cellStyle name="_부대공-2_부대공_부대공-03_우수공사1-4_002 배수공(1공구)_날개벽 2" xfId="4030" xr:uid="{00000000-0005-0000-0000-0000340A0000}"/>
    <cellStyle name="_부대공-2_부대공_부대공-03_우수공사1-4_날개벽" xfId="4031" xr:uid="{00000000-0005-0000-0000-0000350A0000}"/>
    <cellStyle name="_부대공-2_부대공_부대공-03_우수공사1-4_날개벽 2" xfId="4032" xr:uid="{00000000-0005-0000-0000-0000360A0000}"/>
    <cellStyle name="_부대공-2_부대공_부대공-04" xfId="4033" xr:uid="{00000000-0005-0000-0000-0000370A0000}"/>
    <cellStyle name="_부대공-2_부대공_부대공-04 2" xfId="4034" xr:uid="{00000000-0005-0000-0000-0000380A0000}"/>
    <cellStyle name="_부대공-2_부대공_부대공-04_002 배수공(1공구)" xfId="4035" xr:uid="{00000000-0005-0000-0000-0000390A0000}"/>
    <cellStyle name="_부대공-2_부대공_부대공-04_002 배수공(1공구) 2" xfId="4036" xr:uid="{00000000-0005-0000-0000-00003A0A0000}"/>
    <cellStyle name="_부대공-2_부대공_부대공-04_002 배수공(1공구)_날개벽" xfId="4037" xr:uid="{00000000-0005-0000-0000-00003B0A0000}"/>
    <cellStyle name="_부대공-2_부대공_부대공-04_002 배수공(1공구)_날개벽 2" xfId="4038" xr:uid="{00000000-0005-0000-0000-00003C0A0000}"/>
    <cellStyle name="_부대공-2_부대공_부대공-04_날개벽" xfId="4039" xr:uid="{00000000-0005-0000-0000-00003D0A0000}"/>
    <cellStyle name="_부대공-2_부대공_부대공-04_날개벽 2" xfId="4040" xr:uid="{00000000-0005-0000-0000-00003E0A0000}"/>
    <cellStyle name="_부대공-2_부대공_부대공-04_부대공-03" xfId="4041" xr:uid="{00000000-0005-0000-0000-00003F0A0000}"/>
    <cellStyle name="_부대공-2_부대공_부대공-04_부대공-03 2" xfId="4042" xr:uid="{00000000-0005-0000-0000-0000400A0000}"/>
    <cellStyle name="_부대공-2_부대공_부대공-04_부대공-03_002 배수공(1공구)" xfId="4043" xr:uid="{00000000-0005-0000-0000-0000410A0000}"/>
    <cellStyle name="_부대공-2_부대공_부대공-04_부대공-03_002 배수공(1공구) 2" xfId="4044" xr:uid="{00000000-0005-0000-0000-0000420A0000}"/>
    <cellStyle name="_부대공-2_부대공_부대공-04_부대공-03_002 배수공(1공구)_날개벽" xfId="4045" xr:uid="{00000000-0005-0000-0000-0000430A0000}"/>
    <cellStyle name="_부대공-2_부대공_부대공-04_부대공-03_002 배수공(1공구)_날개벽 2" xfId="4046" xr:uid="{00000000-0005-0000-0000-0000440A0000}"/>
    <cellStyle name="_부대공-2_부대공_부대공-04_부대공-03_날개벽" xfId="4047" xr:uid="{00000000-0005-0000-0000-0000450A0000}"/>
    <cellStyle name="_부대공-2_부대공_부대공-04_부대공-03_날개벽 2" xfId="4048" xr:uid="{00000000-0005-0000-0000-0000460A0000}"/>
    <cellStyle name="_부대공-2_부대공_부대공-04_부대공-03_산근" xfId="4049" xr:uid="{00000000-0005-0000-0000-0000470A0000}"/>
    <cellStyle name="_부대공-2_부대공_부대공-04_부대공-03_산근 2" xfId="4050" xr:uid="{00000000-0005-0000-0000-0000480A0000}"/>
    <cellStyle name="_부대공-2_부대공_부대공-04_부대공-03_산근_002 배수공(1공구)" xfId="4051" xr:uid="{00000000-0005-0000-0000-0000490A0000}"/>
    <cellStyle name="_부대공-2_부대공_부대공-04_부대공-03_산근_002 배수공(1공구) 2" xfId="4052" xr:uid="{00000000-0005-0000-0000-00004A0A0000}"/>
    <cellStyle name="_부대공-2_부대공_부대공-04_부대공-03_산근_002 배수공(1공구)_날개벽" xfId="4053" xr:uid="{00000000-0005-0000-0000-00004B0A0000}"/>
    <cellStyle name="_부대공-2_부대공_부대공-04_부대공-03_산근_002 배수공(1공구)_날개벽 2" xfId="4054" xr:uid="{00000000-0005-0000-0000-00004C0A0000}"/>
    <cellStyle name="_부대공-2_부대공_부대공-04_부대공-03_산근_날개벽" xfId="4055" xr:uid="{00000000-0005-0000-0000-00004D0A0000}"/>
    <cellStyle name="_부대공-2_부대공_부대공-04_부대공-03_산근_날개벽 2" xfId="4056" xr:uid="{00000000-0005-0000-0000-00004E0A0000}"/>
    <cellStyle name="_부대공-2_부대공_부대공-04_부대공-03_우수공사1-11" xfId="4057" xr:uid="{00000000-0005-0000-0000-00004F0A0000}"/>
    <cellStyle name="_부대공-2_부대공_부대공-04_부대공-03_우수공사1-11 2" xfId="4058" xr:uid="{00000000-0005-0000-0000-0000500A0000}"/>
    <cellStyle name="_부대공-2_부대공_부대공-04_부대공-03_우수공사1-11_002 배수공(1공구)" xfId="4059" xr:uid="{00000000-0005-0000-0000-0000510A0000}"/>
    <cellStyle name="_부대공-2_부대공_부대공-04_부대공-03_우수공사1-11_002 배수공(1공구) 2" xfId="4060" xr:uid="{00000000-0005-0000-0000-0000520A0000}"/>
    <cellStyle name="_부대공-2_부대공_부대공-04_부대공-03_우수공사1-11_002 배수공(1공구)_날개벽" xfId="4061" xr:uid="{00000000-0005-0000-0000-0000530A0000}"/>
    <cellStyle name="_부대공-2_부대공_부대공-04_부대공-03_우수공사1-11_002 배수공(1공구)_날개벽 2" xfId="4062" xr:uid="{00000000-0005-0000-0000-0000540A0000}"/>
    <cellStyle name="_부대공-2_부대공_부대공-04_부대공-03_우수공사1-11_날개벽" xfId="4063" xr:uid="{00000000-0005-0000-0000-0000550A0000}"/>
    <cellStyle name="_부대공-2_부대공_부대공-04_부대공-03_우수공사1-11_날개벽 2" xfId="4064" xr:uid="{00000000-0005-0000-0000-0000560A0000}"/>
    <cellStyle name="_부대공-2_부대공_부대공-04_부대공-03_우수공사1-4" xfId="4065" xr:uid="{00000000-0005-0000-0000-0000570A0000}"/>
    <cellStyle name="_부대공-2_부대공_부대공-04_부대공-03_우수공사1-4 2" xfId="4066" xr:uid="{00000000-0005-0000-0000-0000580A0000}"/>
    <cellStyle name="_부대공-2_부대공_부대공-04_부대공-03_우수공사1-4_002 배수공(1공구)" xfId="4067" xr:uid="{00000000-0005-0000-0000-0000590A0000}"/>
    <cellStyle name="_부대공-2_부대공_부대공-04_부대공-03_우수공사1-4_002 배수공(1공구) 2" xfId="4068" xr:uid="{00000000-0005-0000-0000-00005A0A0000}"/>
    <cellStyle name="_부대공-2_부대공_부대공-04_부대공-03_우수공사1-4_002 배수공(1공구)_날개벽" xfId="4069" xr:uid="{00000000-0005-0000-0000-00005B0A0000}"/>
    <cellStyle name="_부대공-2_부대공_부대공-04_부대공-03_우수공사1-4_002 배수공(1공구)_날개벽 2" xfId="4070" xr:uid="{00000000-0005-0000-0000-00005C0A0000}"/>
    <cellStyle name="_부대공-2_부대공_부대공-04_부대공-03_우수공사1-4_날개벽" xfId="4071" xr:uid="{00000000-0005-0000-0000-00005D0A0000}"/>
    <cellStyle name="_부대공-2_부대공_부대공-04_부대공-03_우수공사1-4_날개벽 2" xfId="4072" xr:uid="{00000000-0005-0000-0000-00005E0A0000}"/>
    <cellStyle name="_부대공-2_부대공_부대공-04_산근" xfId="4073" xr:uid="{00000000-0005-0000-0000-00005F0A0000}"/>
    <cellStyle name="_부대공-2_부대공_부대공-04_산근 2" xfId="4074" xr:uid="{00000000-0005-0000-0000-0000600A0000}"/>
    <cellStyle name="_부대공-2_부대공_부대공-04_산근_002 배수공(1공구)" xfId="4075" xr:uid="{00000000-0005-0000-0000-0000610A0000}"/>
    <cellStyle name="_부대공-2_부대공_부대공-04_산근_002 배수공(1공구) 2" xfId="4076" xr:uid="{00000000-0005-0000-0000-0000620A0000}"/>
    <cellStyle name="_부대공-2_부대공_부대공-04_산근_002 배수공(1공구)_날개벽" xfId="4077" xr:uid="{00000000-0005-0000-0000-0000630A0000}"/>
    <cellStyle name="_부대공-2_부대공_부대공-04_산근_002 배수공(1공구)_날개벽 2" xfId="4078" xr:uid="{00000000-0005-0000-0000-0000640A0000}"/>
    <cellStyle name="_부대공-2_부대공_부대공-04_산근_날개벽" xfId="4079" xr:uid="{00000000-0005-0000-0000-0000650A0000}"/>
    <cellStyle name="_부대공-2_부대공_부대공-04_산근_날개벽 2" xfId="4080" xr:uid="{00000000-0005-0000-0000-0000660A0000}"/>
    <cellStyle name="_부대공-2_부대공_부대공-04_우수공사1-11" xfId="4081" xr:uid="{00000000-0005-0000-0000-0000670A0000}"/>
    <cellStyle name="_부대공-2_부대공_부대공-04_우수공사1-11 2" xfId="4082" xr:uid="{00000000-0005-0000-0000-0000680A0000}"/>
    <cellStyle name="_부대공-2_부대공_부대공-04_우수공사1-11_002 배수공(1공구)" xfId="4083" xr:uid="{00000000-0005-0000-0000-0000690A0000}"/>
    <cellStyle name="_부대공-2_부대공_부대공-04_우수공사1-11_002 배수공(1공구) 2" xfId="4084" xr:uid="{00000000-0005-0000-0000-00006A0A0000}"/>
    <cellStyle name="_부대공-2_부대공_부대공-04_우수공사1-11_002 배수공(1공구)_날개벽" xfId="4085" xr:uid="{00000000-0005-0000-0000-00006B0A0000}"/>
    <cellStyle name="_부대공-2_부대공_부대공-04_우수공사1-11_002 배수공(1공구)_날개벽 2" xfId="4086" xr:uid="{00000000-0005-0000-0000-00006C0A0000}"/>
    <cellStyle name="_부대공-2_부대공_부대공-04_우수공사1-11_날개벽" xfId="4087" xr:uid="{00000000-0005-0000-0000-00006D0A0000}"/>
    <cellStyle name="_부대공-2_부대공_부대공-04_우수공사1-11_날개벽 2" xfId="4088" xr:uid="{00000000-0005-0000-0000-00006E0A0000}"/>
    <cellStyle name="_부대공-2_부대공_부대공-04_우수공사1-4" xfId="4089" xr:uid="{00000000-0005-0000-0000-00006F0A0000}"/>
    <cellStyle name="_부대공-2_부대공_부대공-04_우수공사1-4 2" xfId="4090" xr:uid="{00000000-0005-0000-0000-0000700A0000}"/>
    <cellStyle name="_부대공-2_부대공_부대공-04_우수공사1-4_002 배수공(1공구)" xfId="4091" xr:uid="{00000000-0005-0000-0000-0000710A0000}"/>
    <cellStyle name="_부대공-2_부대공_부대공-04_우수공사1-4_002 배수공(1공구) 2" xfId="4092" xr:uid="{00000000-0005-0000-0000-0000720A0000}"/>
    <cellStyle name="_부대공-2_부대공_부대공-04_우수공사1-4_002 배수공(1공구)_날개벽" xfId="4093" xr:uid="{00000000-0005-0000-0000-0000730A0000}"/>
    <cellStyle name="_부대공-2_부대공_부대공-04_우수공사1-4_002 배수공(1공구)_날개벽 2" xfId="4094" xr:uid="{00000000-0005-0000-0000-0000740A0000}"/>
    <cellStyle name="_부대공-2_부대공_부대공-04_우수공사1-4_날개벽" xfId="4095" xr:uid="{00000000-0005-0000-0000-0000750A0000}"/>
    <cellStyle name="_부대공-2_부대공_부대공-04_우수공사1-4_날개벽 2" xfId="4096" xr:uid="{00000000-0005-0000-0000-0000760A0000}"/>
    <cellStyle name="_부대공-2_부대공_산근" xfId="4097" xr:uid="{00000000-0005-0000-0000-0000770A0000}"/>
    <cellStyle name="_부대공-2_부대공_산근 2" xfId="4098" xr:uid="{00000000-0005-0000-0000-0000780A0000}"/>
    <cellStyle name="_부대공-2_부대공_산근_002 배수공(1공구)" xfId="4099" xr:uid="{00000000-0005-0000-0000-0000790A0000}"/>
    <cellStyle name="_부대공-2_부대공_산근_002 배수공(1공구) 2" xfId="4100" xr:uid="{00000000-0005-0000-0000-00007A0A0000}"/>
    <cellStyle name="_부대공-2_부대공_산근_002 배수공(1공구)_날개벽" xfId="4101" xr:uid="{00000000-0005-0000-0000-00007B0A0000}"/>
    <cellStyle name="_부대공-2_부대공_산근_002 배수공(1공구)_날개벽 2" xfId="4102" xr:uid="{00000000-0005-0000-0000-00007C0A0000}"/>
    <cellStyle name="_부대공-2_부대공_산근_날개벽" xfId="4103" xr:uid="{00000000-0005-0000-0000-00007D0A0000}"/>
    <cellStyle name="_부대공-2_부대공_산근_날개벽 2" xfId="4104" xr:uid="{00000000-0005-0000-0000-00007E0A0000}"/>
    <cellStyle name="_부대공-2_부대공_우수공사1-11" xfId="4105" xr:uid="{00000000-0005-0000-0000-00007F0A0000}"/>
    <cellStyle name="_부대공-2_부대공_우수공사1-11 2" xfId="4106" xr:uid="{00000000-0005-0000-0000-0000800A0000}"/>
    <cellStyle name="_부대공-2_부대공_우수공사1-11_002 배수공(1공구)" xfId="4107" xr:uid="{00000000-0005-0000-0000-0000810A0000}"/>
    <cellStyle name="_부대공-2_부대공_우수공사1-11_002 배수공(1공구) 2" xfId="4108" xr:uid="{00000000-0005-0000-0000-0000820A0000}"/>
    <cellStyle name="_부대공-2_부대공_우수공사1-11_002 배수공(1공구)_날개벽" xfId="4109" xr:uid="{00000000-0005-0000-0000-0000830A0000}"/>
    <cellStyle name="_부대공-2_부대공_우수공사1-11_002 배수공(1공구)_날개벽 2" xfId="4110" xr:uid="{00000000-0005-0000-0000-0000840A0000}"/>
    <cellStyle name="_부대공-2_부대공_우수공사1-11_날개벽" xfId="4111" xr:uid="{00000000-0005-0000-0000-0000850A0000}"/>
    <cellStyle name="_부대공-2_부대공_우수공사1-11_날개벽 2" xfId="4112" xr:uid="{00000000-0005-0000-0000-0000860A0000}"/>
    <cellStyle name="_부대공-2_부대공_우수공사1-4" xfId="4113" xr:uid="{00000000-0005-0000-0000-0000870A0000}"/>
    <cellStyle name="_부대공-2_부대공_우수공사1-4 2" xfId="4114" xr:uid="{00000000-0005-0000-0000-0000880A0000}"/>
    <cellStyle name="_부대공-2_부대공_우수공사1-4_002 배수공(1공구)" xfId="4115" xr:uid="{00000000-0005-0000-0000-0000890A0000}"/>
    <cellStyle name="_부대공-2_부대공_우수공사1-4_002 배수공(1공구) 2" xfId="4116" xr:uid="{00000000-0005-0000-0000-00008A0A0000}"/>
    <cellStyle name="_부대공-2_부대공_우수공사1-4_002 배수공(1공구)_날개벽" xfId="4117" xr:uid="{00000000-0005-0000-0000-00008B0A0000}"/>
    <cellStyle name="_부대공-2_부대공_우수공사1-4_002 배수공(1공구)_날개벽 2" xfId="4118" xr:uid="{00000000-0005-0000-0000-00008C0A0000}"/>
    <cellStyle name="_부대공-2_부대공_우수공사1-4_날개벽" xfId="4119" xr:uid="{00000000-0005-0000-0000-00008D0A0000}"/>
    <cellStyle name="_부대공-2_부대공_우수공사1-4_날개벽 2" xfId="4120" xr:uid="{00000000-0005-0000-0000-00008E0A0000}"/>
    <cellStyle name="_부대공-2_부대공-01" xfId="4121" xr:uid="{00000000-0005-0000-0000-00008F0A0000}"/>
    <cellStyle name="_부대공-2_부대공-01 2" xfId="4122" xr:uid="{00000000-0005-0000-0000-0000900A0000}"/>
    <cellStyle name="_부대공-2_부대공-01_002 배수공(1공구)" xfId="4123" xr:uid="{00000000-0005-0000-0000-0000910A0000}"/>
    <cellStyle name="_부대공-2_부대공-01_002 배수공(1공구) 2" xfId="4124" xr:uid="{00000000-0005-0000-0000-0000920A0000}"/>
    <cellStyle name="_부대공-2_부대공-01_002 배수공(1공구)_날개벽" xfId="4125" xr:uid="{00000000-0005-0000-0000-0000930A0000}"/>
    <cellStyle name="_부대공-2_부대공-01_002 배수공(1공구)_날개벽 2" xfId="4126" xr:uid="{00000000-0005-0000-0000-0000940A0000}"/>
    <cellStyle name="_부대공-2_부대공-01_날개벽" xfId="4127" xr:uid="{00000000-0005-0000-0000-0000950A0000}"/>
    <cellStyle name="_부대공-2_부대공-01_날개벽 2" xfId="4128" xr:uid="{00000000-0005-0000-0000-0000960A0000}"/>
    <cellStyle name="_부대공-2_부대공-03" xfId="4129" xr:uid="{00000000-0005-0000-0000-0000970A0000}"/>
    <cellStyle name="_부대공-2_부대공-03 2" xfId="4130" xr:uid="{00000000-0005-0000-0000-0000980A0000}"/>
    <cellStyle name="_부대공-2_부대공-03_002 배수공(1공구)" xfId="4131" xr:uid="{00000000-0005-0000-0000-0000990A0000}"/>
    <cellStyle name="_부대공-2_부대공-03_002 배수공(1공구) 2" xfId="4132" xr:uid="{00000000-0005-0000-0000-00009A0A0000}"/>
    <cellStyle name="_부대공-2_부대공-03_002 배수공(1공구)_날개벽" xfId="4133" xr:uid="{00000000-0005-0000-0000-00009B0A0000}"/>
    <cellStyle name="_부대공-2_부대공-03_002 배수공(1공구)_날개벽 2" xfId="4134" xr:uid="{00000000-0005-0000-0000-00009C0A0000}"/>
    <cellStyle name="_부대공-2_부대공-03_날개벽" xfId="4135" xr:uid="{00000000-0005-0000-0000-00009D0A0000}"/>
    <cellStyle name="_부대공-2_부대공-03_날개벽 2" xfId="4136" xr:uid="{00000000-0005-0000-0000-00009E0A0000}"/>
    <cellStyle name="_부대공-2_부대공-03_산근" xfId="4137" xr:uid="{00000000-0005-0000-0000-00009F0A0000}"/>
    <cellStyle name="_부대공-2_부대공-03_산근 2" xfId="4138" xr:uid="{00000000-0005-0000-0000-0000A00A0000}"/>
    <cellStyle name="_부대공-2_부대공-03_산근_002 배수공(1공구)" xfId="4139" xr:uid="{00000000-0005-0000-0000-0000A10A0000}"/>
    <cellStyle name="_부대공-2_부대공-03_산근_002 배수공(1공구) 2" xfId="4140" xr:uid="{00000000-0005-0000-0000-0000A20A0000}"/>
    <cellStyle name="_부대공-2_부대공-03_산근_002 배수공(1공구)_날개벽" xfId="4141" xr:uid="{00000000-0005-0000-0000-0000A30A0000}"/>
    <cellStyle name="_부대공-2_부대공-03_산근_002 배수공(1공구)_날개벽 2" xfId="4142" xr:uid="{00000000-0005-0000-0000-0000A40A0000}"/>
    <cellStyle name="_부대공-2_부대공-03_산근_날개벽" xfId="4143" xr:uid="{00000000-0005-0000-0000-0000A50A0000}"/>
    <cellStyle name="_부대공-2_부대공-03_산근_날개벽 2" xfId="4144" xr:uid="{00000000-0005-0000-0000-0000A60A0000}"/>
    <cellStyle name="_부대공-2_부대공-03_우수공사1-11" xfId="4145" xr:uid="{00000000-0005-0000-0000-0000A70A0000}"/>
    <cellStyle name="_부대공-2_부대공-03_우수공사1-11 2" xfId="4146" xr:uid="{00000000-0005-0000-0000-0000A80A0000}"/>
    <cellStyle name="_부대공-2_부대공-03_우수공사1-11_002 배수공(1공구)" xfId="4147" xr:uid="{00000000-0005-0000-0000-0000A90A0000}"/>
    <cellStyle name="_부대공-2_부대공-03_우수공사1-11_002 배수공(1공구) 2" xfId="4148" xr:uid="{00000000-0005-0000-0000-0000AA0A0000}"/>
    <cellStyle name="_부대공-2_부대공-03_우수공사1-11_002 배수공(1공구)_날개벽" xfId="4149" xr:uid="{00000000-0005-0000-0000-0000AB0A0000}"/>
    <cellStyle name="_부대공-2_부대공-03_우수공사1-11_002 배수공(1공구)_날개벽 2" xfId="4150" xr:uid="{00000000-0005-0000-0000-0000AC0A0000}"/>
    <cellStyle name="_부대공-2_부대공-03_우수공사1-11_날개벽" xfId="4151" xr:uid="{00000000-0005-0000-0000-0000AD0A0000}"/>
    <cellStyle name="_부대공-2_부대공-03_우수공사1-11_날개벽 2" xfId="4152" xr:uid="{00000000-0005-0000-0000-0000AE0A0000}"/>
    <cellStyle name="_부대공-2_부대공-03_우수공사1-4" xfId="4153" xr:uid="{00000000-0005-0000-0000-0000AF0A0000}"/>
    <cellStyle name="_부대공-2_부대공-03_우수공사1-4 2" xfId="4154" xr:uid="{00000000-0005-0000-0000-0000B00A0000}"/>
    <cellStyle name="_부대공-2_부대공-03_우수공사1-4_002 배수공(1공구)" xfId="4155" xr:uid="{00000000-0005-0000-0000-0000B10A0000}"/>
    <cellStyle name="_부대공-2_부대공-03_우수공사1-4_002 배수공(1공구) 2" xfId="4156" xr:uid="{00000000-0005-0000-0000-0000B20A0000}"/>
    <cellStyle name="_부대공-2_부대공-03_우수공사1-4_002 배수공(1공구)_날개벽" xfId="4157" xr:uid="{00000000-0005-0000-0000-0000B30A0000}"/>
    <cellStyle name="_부대공-2_부대공-03_우수공사1-4_002 배수공(1공구)_날개벽 2" xfId="4158" xr:uid="{00000000-0005-0000-0000-0000B40A0000}"/>
    <cellStyle name="_부대공-2_부대공-03_우수공사1-4_날개벽" xfId="4159" xr:uid="{00000000-0005-0000-0000-0000B50A0000}"/>
    <cellStyle name="_부대공-2_부대공-03_우수공사1-4_날개벽 2" xfId="4160" xr:uid="{00000000-0005-0000-0000-0000B60A0000}"/>
    <cellStyle name="_부대공-2_부대공-04" xfId="4161" xr:uid="{00000000-0005-0000-0000-0000B70A0000}"/>
    <cellStyle name="_부대공-2_부대공-04 2" xfId="4162" xr:uid="{00000000-0005-0000-0000-0000B80A0000}"/>
    <cellStyle name="_부대공-2_부대공-04_002 배수공(1공구)" xfId="4163" xr:uid="{00000000-0005-0000-0000-0000B90A0000}"/>
    <cellStyle name="_부대공-2_부대공-04_002 배수공(1공구) 2" xfId="4164" xr:uid="{00000000-0005-0000-0000-0000BA0A0000}"/>
    <cellStyle name="_부대공-2_부대공-04_002 배수공(1공구)_날개벽" xfId="4165" xr:uid="{00000000-0005-0000-0000-0000BB0A0000}"/>
    <cellStyle name="_부대공-2_부대공-04_002 배수공(1공구)_날개벽 2" xfId="4166" xr:uid="{00000000-0005-0000-0000-0000BC0A0000}"/>
    <cellStyle name="_부대공-2_부대공-04_날개벽" xfId="4167" xr:uid="{00000000-0005-0000-0000-0000BD0A0000}"/>
    <cellStyle name="_부대공-2_부대공-04_날개벽 2" xfId="4168" xr:uid="{00000000-0005-0000-0000-0000BE0A0000}"/>
    <cellStyle name="_부대공-2_부대공-04_부대공-03" xfId="4169" xr:uid="{00000000-0005-0000-0000-0000BF0A0000}"/>
    <cellStyle name="_부대공-2_부대공-04_부대공-03 2" xfId="4170" xr:uid="{00000000-0005-0000-0000-0000C00A0000}"/>
    <cellStyle name="_부대공-2_부대공-04_부대공-03_002 배수공(1공구)" xfId="4171" xr:uid="{00000000-0005-0000-0000-0000C10A0000}"/>
    <cellStyle name="_부대공-2_부대공-04_부대공-03_002 배수공(1공구) 2" xfId="4172" xr:uid="{00000000-0005-0000-0000-0000C20A0000}"/>
    <cellStyle name="_부대공-2_부대공-04_부대공-03_002 배수공(1공구)_날개벽" xfId="4173" xr:uid="{00000000-0005-0000-0000-0000C30A0000}"/>
    <cellStyle name="_부대공-2_부대공-04_부대공-03_002 배수공(1공구)_날개벽 2" xfId="4174" xr:uid="{00000000-0005-0000-0000-0000C40A0000}"/>
    <cellStyle name="_부대공-2_부대공-04_부대공-03_날개벽" xfId="4175" xr:uid="{00000000-0005-0000-0000-0000C50A0000}"/>
    <cellStyle name="_부대공-2_부대공-04_부대공-03_날개벽 2" xfId="4176" xr:uid="{00000000-0005-0000-0000-0000C60A0000}"/>
    <cellStyle name="_부대공-2_부대공-04_부대공-03_산근" xfId="4177" xr:uid="{00000000-0005-0000-0000-0000C70A0000}"/>
    <cellStyle name="_부대공-2_부대공-04_부대공-03_산근 2" xfId="4178" xr:uid="{00000000-0005-0000-0000-0000C80A0000}"/>
    <cellStyle name="_부대공-2_부대공-04_부대공-03_산근_002 배수공(1공구)" xfId="4179" xr:uid="{00000000-0005-0000-0000-0000C90A0000}"/>
    <cellStyle name="_부대공-2_부대공-04_부대공-03_산근_002 배수공(1공구) 2" xfId="4180" xr:uid="{00000000-0005-0000-0000-0000CA0A0000}"/>
    <cellStyle name="_부대공-2_부대공-04_부대공-03_산근_002 배수공(1공구)_날개벽" xfId="4181" xr:uid="{00000000-0005-0000-0000-0000CB0A0000}"/>
    <cellStyle name="_부대공-2_부대공-04_부대공-03_산근_002 배수공(1공구)_날개벽 2" xfId="4182" xr:uid="{00000000-0005-0000-0000-0000CC0A0000}"/>
    <cellStyle name="_부대공-2_부대공-04_부대공-03_산근_날개벽" xfId="4183" xr:uid="{00000000-0005-0000-0000-0000CD0A0000}"/>
    <cellStyle name="_부대공-2_부대공-04_부대공-03_산근_날개벽 2" xfId="4184" xr:uid="{00000000-0005-0000-0000-0000CE0A0000}"/>
    <cellStyle name="_부대공-2_부대공-04_부대공-03_우수공사1-11" xfId="4185" xr:uid="{00000000-0005-0000-0000-0000CF0A0000}"/>
    <cellStyle name="_부대공-2_부대공-04_부대공-03_우수공사1-11 2" xfId="4186" xr:uid="{00000000-0005-0000-0000-0000D00A0000}"/>
    <cellStyle name="_부대공-2_부대공-04_부대공-03_우수공사1-11_002 배수공(1공구)" xfId="4187" xr:uid="{00000000-0005-0000-0000-0000D10A0000}"/>
    <cellStyle name="_부대공-2_부대공-04_부대공-03_우수공사1-11_002 배수공(1공구) 2" xfId="4188" xr:uid="{00000000-0005-0000-0000-0000D20A0000}"/>
    <cellStyle name="_부대공-2_부대공-04_부대공-03_우수공사1-11_002 배수공(1공구)_날개벽" xfId="4189" xr:uid="{00000000-0005-0000-0000-0000D30A0000}"/>
    <cellStyle name="_부대공-2_부대공-04_부대공-03_우수공사1-11_002 배수공(1공구)_날개벽 2" xfId="4190" xr:uid="{00000000-0005-0000-0000-0000D40A0000}"/>
    <cellStyle name="_부대공-2_부대공-04_부대공-03_우수공사1-11_날개벽" xfId="4191" xr:uid="{00000000-0005-0000-0000-0000D50A0000}"/>
    <cellStyle name="_부대공-2_부대공-04_부대공-03_우수공사1-11_날개벽 2" xfId="4192" xr:uid="{00000000-0005-0000-0000-0000D60A0000}"/>
    <cellStyle name="_부대공-2_부대공-04_부대공-03_우수공사1-4" xfId="4193" xr:uid="{00000000-0005-0000-0000-0000D70A0000}"/>
    <cellStyle name="_부대공-2_부대공-04_부대공-03_우수공사1-4 2" xfId="4194" xr:uid="{00000000-0005-0000-0000-0000D80A0000}"/>
    <cellStyle name="_부대공-2_부대공-04_부대공-03_우수공사1-4_002 배수공(1공구)" xfId="4195" xr:uid="{00000000-0005-0000-0000-0000D90A0000}"/>
    <cellStyle name="_부대공-2_부대공-04_부대공-03_우수공사1-4_002 배수공(1공구) 2" xfId="4196" xr:uid="{00000000-0005-0000-0000-0000DA0A0000}"/>
    <cellStyle name="_부대공-2_부대공-04_부대공-03_우수공사1-4_002 배수공(1공구)_날개벽" xfId="4197" xr:uid="{00000000-0005-0000-0000-0000DB0A0000}"/>
    <cellStyle name="_부대공-2_부대공-04_부대공-03_우수공사1-4_002 배수공(1공구)_날개벽 2" xfId="4198" xr:uid="{00000000-0005-0000-0000-0000DC0A0000}"/>
    <cellStyle name="_부대공-2_부대공-04_부대공-03_우수공사1-4_날개벽" xfId="4199" xr:uid="{00000000-0005-0000-0000-0000DD0A0000}"/>
    <cellStyle name="_부대공-2_부대공-04_부대공-03_우수공사1-4_날개벽 2" xfId="4200" xr:uid="{00000000-0005-0000-0000-0000DE0A0000}"/>
    <cellStyle name="_부대공-2_부대공-04_산근" xfId="4201" xr:uid="{00000000-0005-0000-0000-0000DF0A0000}"/>
    <cellStyle name="_부대공-2_부대공-04_산근 2" xfId="4202" xr:uid="{00000000-0005-0000-0000-0000E00A0000}"/>
    <cellStyle name="_부대공-2_부대공-04_산근_002 배수공(1공구)" xfId="4203" xr:uid="{00000000-0005-0000-0000-0000E10A0000}"/>
    <cellStyle name="_부대공-2_부대공-04_산근_002 배수공(1공구) 2" xfId="4204" xr:uid="{00000000-0005-0000-0000-0000E20A0000}"/>
    <cellStyle name="_부대공-2_부대공-04_산근_002 배수공(1공구)_날개벽" xfId="4205" xr:uid="{00000000-0005-0000-0000-0000E30A0000}"/>
    <cellStyle name="_부대공-2_부대공-04_산근_002 배수공(1공구)_날개벽 2" xfId="4206" xr:uid="{00000000-0005-0000-0000-0000E40A0000}"/>
    <cellStyle name="_부대공-2_부대공-04_산근_날개벽" xfId="4207" xr:uid="{00000000-0005-0000-0000-0000E50A0000}"/>
    <cellStyle name="_부대공-2_부대공-04_산근_날개벽 2" xfId="4208" xr:uid="{00000000-0005-0000-0000-0000E60A0000}"/>
    <cellStyle name="_부대공-2_부대공-04_우수공사1-11" xfId="4209" xr:uid="{00000000-0005-0000-0000-0000E70A0000}"/>
    <cellStyle name="_부대공-2_부대공-04_우수공사1-11 2" xfId="4210" xr:uid="{00000000-0005-0000-0000-0000E80A0000}"/>
    <cellStyle name="_부대공-2_부대공-04_우수공사1-11_002 배수공(1공구)" xfId="4211" xr:uid="{00000000-0005-0000-0000-0000E90A0000}"/>
    <cellStyle name="_부대공-2_부대공-04_우수공사1-11_002 배수공(1공구) 2" xfId="4212" xr:uid="{00000000-0005-0000-0000-0000EA0A0000}"/>
    <cellStyle name="_부대공-2_부대공-04_우수공사1-11_002 배수공(1공구)_날개벽" xfId="4213" xr:uid="{00000000-0005-0000-0000-0000EB0A0000}"/>
    <cellStyle name="_부대공-2_부대공-04_우수공사1-11_002 배수공(1공구)_날개벽 2" xfId="4214" xr:uid="{00000000-0005-0000-0000-0000EC0A0000}"/>
    <cellStyle name="_부대공-2_부대공-04_우수공사1-11_날개벽" xfId="4215" xr:uid="{00000000-0005-0000-0000-0000ED0A0000}"/>
    <cellStyle name="_부대공-2_부대공-04_우수공사1-11_날개벽 2" xfId="4216" xr:uid="{00000000-0005-0000-0000-0000EE0A0000}"/>
    <cellStyle name="_부대공-2_부대공-04_우수공사1-4" xfId="4217" xr:uid="{00000000-0005-0000-0000-0000EF0A0000}"/>
    <cellStyle name="_부대공-2_부대공-04_우수공사1-4 2" xfId="4218" xr:uid="{00000000-0005-0000-0000-0000F00A0000}"/>
    <cellStyle name="_부대공-2_부대공-04_우수공사1-4_002 배수공(1공구)" xfId="4219" xr:uid="{00000000-0005-0000-0000-0000F10A0000}"/>
    <cellStyle name="_부대공-2_부대공-04_우수공사1-4_002 배수공(1공구) 2" xfId="4220" xr:uid="{00000000-0005-0000-0000-0000F20A0000}"/>
    <cellStyle name="_부대공-2_부대공-04_우수공사1-4_002 배수공(1공구)_날개벽" xfId="4221" xr:uid="{00000000-0005-0000-0000-0000F30A0000}"/>
    <cellStyle name="_부대공-2_부대공-04_우수공사1-4_002 배수공(1공구)_날개벽 2" xfId="4222" xr:uid="{00000000-0005-0000-0000-0000F40A0000}"/>
    <cellStyle name="_부대공-2_부대공-04_우수공사1-4_날개벽" xfId="4223" xr:uid="{00000000-0005-0000-0000-0000F50A0000}"/>
    <cellStyle name="_부대공-2_부대공-04_우수공사1-4_날개벽 2" xfId="4224" xr:uid="{00000000-0005-0000-0000-0000F60A0000}"/>
    <cellStyle name="_부대공-2_부대공-07" xfId="4225" xr:uid="{00000000-0005-0000-0000-0000F70A0000}"/>
    <cellStyle name="_부대공-2_부대공-07 2" xfId="4226" xr:uid="{00000000-0005-0000-0000-0000F80A0000}"/>
    <cellStyle name="_부대공-2_부대공-07_002 배수공(1공구)" xfId="4227" xr:uid="{00000000-0005-0000-0000-0000F90A0000}"/>
    <cellStyle name="_부대공-2_부대공-07_002 배수공(1공구) 2" xfId="4228" xr:uid="{00000000-0005-0000-0000-0000FA0A0000}"/>
    <cellStyle name="_부대공-2_부대공-07_002 배수공(1공구)_날개벽" xfId="4229" xr:uid="{00000000-0005-0000-0000-0000FB0A0000}"/>
    <cellStyle name="_부대공-2_부대공-07_002 배수공(1공구)_날개벽 2" xfId="4230" xr:uid="{00000000-0005-0000-0000-0000FC0A0000}"/>
    <cellStyle name="_부대공-2_부대공-07_날개벽" xfId="4231" xr:uid="{00000000-0005-0000-0000-0000FD0A0000}"/>
    <cellStyle name="_부대공-2_부대공-07_날개벽 2" xfId="4232" xr:uid="{00000000-0005-0000-0000-0000FE0A0000}"/>
    <cellStyle name="_부대공-2_산근" xfId="4233" xr:uid="{00000000-0005-0000-0000-0000FF0A0000}"/>
    <cellStyle name="_부대공-2_산근 2" xfId="4234" xr:uid="{00000000-0005-0000-0000-0000000B0000}"/>
    <cellStyle name="_부대공-2_산근_002 배수공(1공구)" xfId="4235" xr:uid="{00000000-0005-0000-0000-0000010B0000}"/>
    <cellStyle name="_부대공-2_산근_002 배수공(1공구) 2" xfId="4236" xr:uid="{00000000-0005-0000-0000-0000020B0000}"/>
    <cellStyle name="_부대공-2_산근_002 배수공(1공구)_날개벽" xfId="4237" xr:uid="{00000000-0005-0000-0000-0000030B0000}"/>
    <cellStyle name="_부대공-2_산근_002 배수공(1공구)_날개벽 2" xfId="4238" xr:uid="{00000000-0005-0000-0000-0000040B0000}"/>
    <cellStyle name="_부대공-2_산근_날개벽" xfId="4239" xr:uid="{00000000-0005-0000-0000-0000050B0000}"/>
    <cellStyle name="_부대공-2_산근_날개벽 2" xfId="4240" xr:uid="{00000000-0005-0000-0000-0000060B0000}"/>
    <cellStyle name="_부대공-2_우수공사1-11" xfId="4241" xr:uid="{00000000-0005-0000-0000-0000070B0000}"/>
    <cellStyle name="_부대공-2_우수공사1-11 2" xfId="4242" xr:uid="{00000000-0005-0000-0000-0000080B0000}"/>
    <cellStyle name="_부대공-2_우수공사1-11_002 배수공(1공구)" xfId="4243" xr:uid="{00000000-0005-0000-0000-0000090B0000}"/>
    <cellStyle name="_부대공-2_우수공사1-11_002 배수공(1공구) 2" xfId="4244" xr:uid="{00000000-0005-0000-0000-00000A0B0000}"/>
    <cellStyle name="_부대공-2_우수공사1-11_002 배수공(1공구)_날개벽" xfId="4245" xr:uid="{00000000-0005-0000-0000-00000B0B0000}"/>
    <cellStyle name="_부대공-2_우수공사1-11_002 배수공(1공구)_날개벽 2" xfId="4246" xr:uid="{00000000-0005-0000-0000-00000C0B0000}"/>
    <cellStyle name="_부대공-2_우수공사1-11_날개벽" xfId="4247" xr:uid="{00000000-0005-0000-0000-00000D0B0000}"/>
    <cellStyle name="_부대공-2_우수공사1-11_날개벽 2" xfId="4248" xr:uid="{00000000-0005-0000-0000-00000E0B0000}"/>
    <cellStyle name="_부대공-2_우수공사1-4" xfId="4249" xr:uid="{00000000-0005-0000-0000-00000F0B0000}"/>
    <cellStyle name="_부대공-2_우수공사1-4 2" xfId="4250" xr:uid="{00000000-0005-0000-0000-0000100B0000}"/>
    <cellStyle name="_부대공-2_우수공사1-4_002 배수공(1공구)" xfId="4251" xr:uid="{00000000-0005-0000-0000-0000110B0000}"/>
    <cellStyle name="_부대공-2_우수공사1-4_002 배수공(1공구) 2" xfId="4252" xr:uid="{00000000-0005-0000-0000-0000120B0000}"/>
    <cellStyle name="_부대공-2_우수공사1-4_002 배수공(1공구)_날개벽" xfId="4253" xr:uid="{00000000-0005-0000-0000-0000130B0000}"/>
    <cellStyle name="_부대공-2_우수공사1-4_002 배수공(1공구)_날개벽 2" xfId="4254" xr:uid="{00000000-0005-0000-0000-0000140B0000}"/>
    <cellStyle name="_부대공-2_우수공사1-4_날개벽" xfId="4255" xr:uid="{00000000-0005-0000-0000-0000150B0000}"/>
    <cellStyle name="_부대공-2_우수공사1-4_날개벽 2" xfId="4256" xr:uid="{00000000-0005-0000-0000-0000160B0000}"/>
    <cellStyle name="_부대공-4" xfId="4257" xr:uid="{00000000-0005-0000-0000-0000170B0000}"/>
    <cellStyle name="_부대공-4 2" xfId="4258" xr:uid="{00000000-0005-0000-0000-0000180B0000}"/>
    <cellStyle name="_부대공-4_002 배수공(1공구)" xfId="4259" xr:uid="{00000000-0005-0000-0000-0000190B0000}"/>
    <cellStyle name="_부대공-4_002 배수공(1공구) 2" xfId="4260" xr:uid="{00000000-0005-0000-0000-00001A0B0000}"/>
    <cellStyle name="_부대공-4_002 배수공(1공구)_날개벽" xfId="4261" xr:uid="{00000000-0005-0000-0000-00001B0B0000}"/>
    <cellStyle name="_부대공-4_002 배수공(1공구)_날개벽 2" xfId="4262" xr:uid="{00000000-0005-0000-0000-00001C0B0000}"/>
    <cellStyle name="_부대공-4_날개벽" xfId="4263" xr:uid="{00000000-0005-0000-0000-00001D0B0000}"/>
    <cellStyle name="_부대공-4_날개벽 2" xfId="4264" xr:uid="{00000000-0005-0000-0000-00001E0B0000}"/>
    <cellStyle name="_부대공-4_부대공-03" xfId="4265" xr:uid="{00000000-0005-0000-0000-00001F0B0000}"/>
    <cellStyle name="_부대공-4_부대공-03 2" xfId="4266" xr:uid="{00000000-0005-0000-0000-0000200B0000}"/>
    <cellStyle name="_부대공-4_부대공-03_002 배수공(1공구)" xfId="4267" xr:uid="{00000000-0005-0000-0000-0000210B0000}"/>
    <cellStyle name="_부대공-4_부대공-03_002 배수공(1공구) 2" xfId="4268" xr:uid="{00000000-0005-0000-0000-0000220B0000}"/>
    <cellStyle name="_부대공-4_부대공-03_002 배수공(1공구)_날개벽" xfId="4269" xr:uid="{00000000-0005-0000-0000-0000230B0000}"/>
    <cellStyle name="_부대공-4_부대공-03_002 배수공(1공구)_날개벽 2" xfId="4270" xr:uid="{00000000-0005-0000-0000-0000240B0000}"/>
    <cellStyle name="_부대공-4_부대공-03_날개벽" xfId="4271" xr:uid="{00000000-0005-0000-0000-0000250B0000}"/>
    <cellStyle name="_부대공-4_부대공-03_날개벽 2" xfId="4272" xr:uid="{00000000-0005-0000-0000-0000260B0000}"/>
    <cellStyle name="_부대공-4_부대공-03_산근" xfId="4273" xr:uid="{00000000-0005-0000-0000-0000270B0000}"/>
    <cellStyle name="_부대공-4_부대공-03_산근 2" xfId="4274" xr:uid="{00000000-0005-0000-0000-0000280B0000}"/>
    <cellStyle name="_부대공-4_부대공-03_산근_002 배수공(1공구)" xfId="4275" xr:uid="{00000000-0005-0000-0000-0000290B0000}"/>
    <cellStyle name="_부대공-4_부대공-03_산근_002 배수공(1공구) 2" xfId="4276" xr:uid="{00000000-0005-0000-0000-00002A0B0000}"/>
    <cellStyle name="_부대공-4_부대공-03_산근_002 배수공(1공구)_날개벽" xfId="4277" xr:uid="{00000000-0005-0000-0000-00002B0B0000}"/>
    <cellStyle name="_부대공-4_부대공-03_산근_002 배수공(1공구)_날개벽 2" xfId="4278" xr:uid="{00000000-0005-0000-0000-00002C0B0000}"/>
    <cellStyle name="_부대공-4_부대공-03_산근_날개벽" xfId="4279" xr:uid="{00000000-0005-0000-0000-00002D0B0000}"/>
    <cellStyle name="_부대공-4_부대공-03_산근_날개벽 2" xfId="4280" xr:uid="{00000000-0005-0000-0000-00002E0B0000}"/>
    <cellStyle name="_부대공-4_부대공-03_우수공사1-11" xfId="4281" xr:uid="{00000000-0005-0000-0000-00002F0B0000}"/>
    <cellStyle name="_부대공-4_부대공-03_우수공사1-11 2" xfId="4282" xr:uid="{00000000-0005-0000-0000-0000300B0000}"/>
    <cellStyle name="_부대공-4_부대공-03_우수공사1-11_002 배수공(1공구)" xfId="4283" xr:uid="{00000000-0005-0000-0000-0000310B0000}"/>
    <cellStyle name="_부대공-4_부대공-03_우수공사1-11_002 배수공(1공구) 2" xfId="4284" xr:uid="{00000000-0005-0000-0000-0000320B0000}"/>
    <cellStyle name="_부대공-4_부대공-03_우수공사1-11_002 배수공(1공구)_날개벽" xfId="4285" xr:uid="{00000000-0005-0000-0000-0000330B0000}"/>
    <cellStyle name="_부대공-4_부대공-03_우수공사1-11_002 배수공(1공구)_날개벽 2" xfId="4286" xr:uid="{00000000-0005-0000-0000-0000340B0000}"/>
    <cellStyle name="_부대공-4_부대공-03_우수공사1-11_날개벽" xfId="4287" xr:uid="{00000000-0005-0000-0000-0000350B0000}"/>
    <cellStyle name="_부대공-4_부대공-03_우수공사1-11_날개벽 2" xfId="4288" xr:uid="{00000000-0005-0000-0000-0000360B0000}"/>
    <cellStyle name="_부대공-4_부대공-03_우수공사1-4" xfId="4289" xr:uid="{00000000-0005-0000-0000-0000370B0000}"/>
    <cellStyle name="_부대공-4_부대공-03_우수공사1-4 2" xfId="4290" xr:uid="{00000000-0005-0000-0000-0000380B0000}"/>
    <cellStyle name="_부대공-4_부대공-03_우수공사1-4_002 배수공(1공구)" xfId="4291" xr:uid="{00000000-0005-0000-0000-0000390B0000}"/>
    <cellStyle name="_부대공-4_부대공-03_우수공사1-4_002 배수공(1공구) 2" xfId="4292" xr:uid="{00000000-0005-0000-0000-00003A0B0000}"/>
    <cellStyle name="_부대공-4_부대공-03_우수공사1-4_002 배수공(1공구)_날개벽" xfId="4293" xr:uid="{00000000-0005-0000-0000-00003B0B0000}"/>
    <cellStyle name="_부대공-4_부대공-03_우수공사1-4_002 배수공(1공구)_날개벽 2" xfId="4294" xr:uid="{00000000-0005-0000-0000-00003C0B0000}"/>
    <cellStyle name="_부대공-4_부대공-03_우수공사1-4_날개벽" xfId="4295" xr:uid="{00000000-0005-0000-0000-00003D0B0000}"/>
    <cellStyle name="_부대공-4_부대공-03_우수공사1-4_날개벽 2" xfId="4296" xr:uid="{00000000-0005-0000-0000-00003E0B0000}"/>
    <cellStyle name="_부대공-4_산근" xfId="4297" xr:uid="{00000000-0005-0000-0000-00003F0B0000}"/>
    <cellStyle name="_부대공-4_산근 2" xfId="4298" xr:uid="{00000000-0005-0000-0000-0000400B0000}"/>
    <cellStyle name="_부대공-4_산근_002 배수공(1공구)" xfId="4299" xr:uid="{00000000-0005-0000-0000-0000410B0000}"/>
    <cellStyle name="_부대공-4_산근_002 배수공(1공구) 2" xfId="4300" xr:uid="{00000000-0005-0000-0000-0000420B0000}"/>
    <cellStyle name="_부대공-4_산근_002 배수공(1공구)_날개벽" xfId="4301" xr:uid="{00000000-0005-0000-0000-0000430B0000}"/>
    <cellStyle name="_부대공-4_산근_002 배수공(1공구)_날개벽 2" xfId="4302" xr:uid="{00000000-0005-0000-0000-0000440B0000}"/>
    <cellStyle name="_부대공-4_산근_날개벽" xfId="4303" xr:uid="{00000000-0005-0000-0000-0000450B0000}"/>
    <cellStyle name="_부대공-4_산근_날개벽 2" xfId="4304" xr:uid="{00000000-0005-0000-0000-0000460B0000}"/>
    <cellStyle name="_부대공-4_우수공사1-11" xfId="4305" xr:uid="{00000000-0005-0000-0000-0000470B0000}"/>
    <cellStyle name="_부대공-4_우수공사1-11 2" xfId="4306" xr:uid="{00000000-0005-0000-0000-0000480B0000}"/>
    <cellStyle name="_부대공-4_우수공사1-11_002 배수공(1공구)" xfId="4307" xr:uid="{00000000-0005-0000-0000-0000490B0000}"/>
    <cellStyle name="_부대공-4_우수공사1-11_002 배수공(1공구) 2" xfId="4308" xr:uid="{00000000-0005-0000-0000-00004A0B0000}"/>
    <cellStyle name="_부대공-4_우수공사1-11_002 배수공(1공구)_날개벽" xfId="4309" xr:uid="{00000000-0005-0000-0000-00004B0B0000}"/>
    <cellStyle name="_부대공-4_우수공사1-11_002 배수공(1공구)_날개벽 2" xfId="4310" xr:uid="{00000000-0005-0000-0000-00004C0B0000}"/>
    <cellStyle name="_부대공-4_우수공사1-11_날개벽" xfId="4311" xr:uid="{00000000-0005-0000-0000-00004D0B0000}"/>
    <cellStyle name="_부대공-4_우수공사1-11_날개벽 2" xfId="4312" xr:uid="{00000000-0005-0000-0000-00004E0B0000}"/>
    <cellStyle name="_부대공-4_우수공사1-4" xfId="4313" xr:uid="{00000000-0005-0000-0000-00004F0B0000}"/>
    <cellStyle name="_부대공-4_우수공사1-4 2" xfId="4314" xr:uid="{00000000-0005-0000-0000-0000500B0000}"/>
    <cellStyle name="_부대공-4_우수공사1-4_002 배수공(1공구)" xfId="4315" xr:uid="{00000000-0005-0000-0000-0000510B0000}"/>
    <cellStyle name="_부대공-4_우수공사1-4_002 배수공(1공구) 2" xfId="4316" xr:uid="{00000000-0005-0000-0000-0000520B0000}"/>
    <cellStyle name="_부대공-4_우수공사1-4_002 배수공(1공구)_날개벽" xfId="4317" xr:uid="{00000000-0005-0000-0000-0000530B0000}"/>
    <cellStyle name="_부대공-4_우수공사1-4_002 배수공(1공구)_날개벽 2" xfId="4318" xr:uid="{00000000-0005-0000-0000-0000540B0000}"/>
    <cellStyle name="_부대공-4_우수공사1-4_날개벽" xfId="4319" xr:uid="{00000000-0005-0000-0000-0000550B0000}"/>
    <cellStyle name="_부대공-4_우수공사1-4_날개벽 2" xfId="4320" xr:uid="{00000000-0005-0000-0000-0000560B0000}"/>
    <cellStyle name="_부대공-5" xfId="4321" xr:uid="{00000000-0005-0000-0000-0000570B0000}"/>
    <cellStyle name="_부대공-5 2" xfId="4322" xr:uid="{00000000-0005-0000-0000-0000580B0000}"/>
    <cellStyle name="_부대공-5_002 배수공(1공구)" xfId="4323" xr:uid="{00000000-0005-0000-0000-0000590B0000}"/>
    <cellStyle name="_부대공-5_002 배수공(1공구) 2" xfId="4324" xr:uid="{00000000-0005-0000-0000-00005A0B0000}"/>
    <cellStyle name="_부대공-5_002 배수공(1공구)_날개벽" xfId="4325" xr:uid="{00000000-0005-0000-0000-00005B0B0000}"/>
    <cellStyle name="_부대공-5_002 배수공(1공구)_날개벽 2" xfId="4326" xr:uid="{00000000-0005-0000-0000-00005C0B0000}"/>
    <cellStyle name="_부대공-5_날개벽" xfId="4327" xr:uid="{00000000-0005-0000-0000-00005D0B0000}"/>
    <cellStyle name="_부대공-5_날개벽 2" xfId="4328" xr:uid="{00000000-0005-0000-0000-00005E0B0000}"/>
    <cellStyle name="_부대공-5_부대공" xfId="4329" xr:uid="{00000000-0005-0000-0000-00005F0B0000}"/>
    <cellStyle name="_부대공-5_부대공 2" xfId="4330" xr:uid="{00000000-0005-0000-0000-0000600B0000}"/>
    <cellStyle name="_부대공-5_부대공_002 배수공(1공구)" xfId="4331" xr:uid="{00000000-0005-0000-0000-0000610B0000}"/>
    <cellStyle name="_부대공-5_부대공_002 배수공(1공구) 2" xfId="4332" xr:uid="{00000000-0005-0000-0000-0000620B0000}"/>
    <cellStyle name="_부대공-5_부대공_002 배수공(1공구)_날개벽" xfId="4333" xr:uid="{00000000-0005-0000-0000-0000630B0000}"/>
    <cellStyle name="_부대공-5_부대공_002 배수공(1공구)_날개벽 2" xfId="4334" xr:uid="{00000000-0005-0000-0000-0000640B0000}"/>
    <cellStyle name="_부대공-5_부대공_날개벽" xfId="4335" xr:uid="{00000000-0005-0000-0000-0000650B0000}"/>
    <cellStyle name="_부대공-5_부대공_날개벽 2" xfId="4336" xr:uid="{00000000-0005-0000-0000-0000660B0000}"/>
    <cellStyle name="_부대공-5_부대공_부대공-03" xfId="4337" xr:uid="{00000000-0005-0000-0000-0000670B0000}"/>
    <cellStyle name="_부대공-5_부대공_부대공-03 2" xfId="4338" xr:uid="{00000000-0005-0000-0000-0000680B0000}"/>
    <cellStyle name="_부대공-5_부대공_부대공-03_002 배수공(1공구)" xfId="4339" xr:uid="{00000000-0005-0000-0000-0000690B0000}"/>
    <cellStyle name="_부대공-5_부대공_부대공-03_002 배수공(1공구) 2" xfId="4340" xr:uid="{00000000-0005-0000-0000-00006A0B0000}"/>
    <cellStyle name="_부대공-5_부대공_부대공-03_002 배수공(1공구)_날개벽" xfId="4341" xr:uid="{00000000-0005-0000-0000-00006B0B0000}"/>
    <cellStyle name="_부대공-5_부대공_부대공-03_002 배수공(1공구)_날개벽 2" xfId="4342" xr:uid="{00000000-0005-0000-0000-00006C0B0000}"/>
    <cellStyle name="_부대공-5_부대공_부대공-03_날개벽" xfId="4343" xr:uid="{00000000-0005-0000-0000-00006D0B0000}"/>
    <cellStyle name="_부대공-5_부대공_부대공-03_날개벽 2" xfId="4344" xr:uid="{00000000-0005-0000-0000-00006E0B0000}"/>
    <cellStyle name="_부대공-5_부대공_부대공-03_산근" xfId="4345" xr:uid="{00000000-0005-0000-0000-00006F0B0000}"/>
    <cellStyle name="_부대공-5_부대공_부대공-03_산근 2" xfId="4346" xr:uid="{00000000-0005-0000-0000-0000700B0000}"/>
    <cellStyle name="_부대공-5_부대공_부대공-03_산근_002 배수공(1공구)" xfId="4347" xr:uid="{00000000-0005-0000-0000-0000710B0000}"/>
    <cellStyle name="_부대공-5_부대공_부대공-03_산근_002 배수공(1공구) 2" xfId="4348" xr:uid="{00000000-0005-0000-0000-0000720B0000}"/>
    <cellStyle name="_부대공-5_부대공_부대공-03_산근_002 배수공(1공구)_날개벽" xfId="4349" xr:uid="{00000000-0005-0000-0000-0000730B0000}"/>
    <cellStyle name="_부대공-5_부대공_부대공-03_산근_002 배수공(1공구)_날개벽 2" xfId="4350" xr:uid="{00000000-0005-0000-0000-0000740B0000}"/>
    <cellStyle name="_부대공-5_부대공_부대공-03_산근_날개벽" xfId="4351" xr:uid="{00000000-0005-0000-0000-0000750B0000}"/>
    <cellStyle name="_부대공-5_부대공_부대공-03_산근_날개벽 2" xfId="4352" xr:uid="{00000000-0005-0000-0000-0000760B0000}"/>
    <cellStyle name="_부대공-5_부대공_부대공-03_우수공사1-11" xfId="4353" xr:uid="{00000000-0005-0000-0000-0000770B0000}"/>
    <cellStyle name="_부대공-5_부대공_부대공-03_우수공사1-11 2" xfId="4354" xr:uid="{00000000-0005-0000-0000-0000780B0000}"/>
    <cellStyle name="_부대공-5_부대공_부대공-03_우수공사1-11_002 배수공(1공구)" xfId="4355" xr:uid="{00000000-0005-0000-0000-0000790B0000}"/>
    <cellStyle name="_부대공-5_부대공_부대공-03_우수공사1-11_002 배수공(1공구) 2" xfId="4356" xr:uid="{00000000-0005-0000-0000-00007A0B0000}"/>
    <cellStyle name="_부대공-5_부대공_부대공-03_우수공사1-11_002 배수공(1공구)_날개벽" xfId="4357" xr:uid="{00000000-0005-0000-0000-00007B0B0000}"/>
    <cellStyle name="_부대공-5_부대공_부대공-03_우수공사1-11_002 배수공(1공구)_날개벽 2" xfId="4358" xr:uid="{00000000-0005-0000-0000-00007C0B0000}"/>
    <cellStyle name="_부대공-5_부대공_부대공-03_우수공사1-11_날개벽" xfId="4359" xr:uid="{00000000-0005-0000-0000-00007D0B0000}"/>
    <cellStyle name="_부대공-5_부대공_부대공-03_우수공사1-11_날개벽 2" xfId="4360" xr:uid="{00000000-0005-0000-0000-00007E0B0000}"/>
    <cellStyle name="_부대공-5_부대공_부대공-03_우수공사1-4" xfId="4361" xr:uid="{00000000-0005-0000-0000-00007F0B0000}"/>
    <cellStyle name="_부대공-5_부대공_부대공-03_우수공사1-4 2" xfId="4362" xr:uid="{00000000-0005-0000-0000-0000800B0000}"/>
    <cellStyle name="_부대공-5_부대공_부대공-03_우수공사1-4_002 배수공(1공구)" xfId="4363" xr:uid="{00000000-0005-0000-0000-0000810B0000}"/>
    <cellStyle name="_부대공-5_부대공_부대공-03_우수공사1-4_002 배수공(1공구) 2" xfId="4364" xr:uid="{00000000-0005-0000-0000-0000820B0000}"/>
    <cellStyle name="_부대공-5_부대공_부대공-03_우수공사1-4_002 배수공(1공구)_날개벽" xfId="4365" xr:uid="{00000000-0005-0000-0000-0000830B0000}"/>
    <cellStyle name="_부대공-5_부대공_부대공-03_우수공사1-4_002 배수공(1공구)_날개벽 2" xfId="4366" xr:uid="{00000000-0005-0000-0000-0000840B0000}"/>
    <cellStyle name="_부대공-5_부대공_부대공-03_우수공사1-4_날개벽" xfId="4367" xr:uid="{00000000-0005-0000-0000-0000850B0000}"/>
    <cellStyle name="_부대공-5_부대공_부대공-03_우수공사1-4_날개벽 2" xfId="4368" xr:uid="{00000000-0005-0000-0000-0000860B0000}"/>
    <cellStyle name="_부대공-5_부대공_부대공-04" xfId="4369" xr:uid="{00000000-0005-0000-0000-0000870B0000}"/>
    <cellStyle name="_부대공-5_부대공_부대공-04 2" xfId="4370" xr:uid="{00000000-0005-0000-0000-0000880B0000}"/>
    <cellStyle name="_부대공-5_부대공_부대공-04_002 배수공(1공구)" xfId="4371" xr:uid="{00000000-0005-0000-0000-0000890B0000}"/>
    <cellStyle name="_부대공-5_부대공_부대공-04_002 배수공(1공구) 2" xfId="4372" xr:uid="{00000000-0005-0000-0000-00008A0B0000}"/>
    <cellStyle name="_부대공-5_부대공_부대공-04_002 배수공(1공구)_날개벽" xfId="4373" xr:uid="{00000000-0005-0000-0000-00008B0B0000}"/>
    <cellStyle name="_부대공-5_부대공_부대공-04_002 배수공(1공구)_날개벽 2" xfId="4374" xr:uid="{00000000-0005-0000-0000-00008C0B0000}"/>
    <cellStyle name="_부대공-5_부대공_부대공-04_날개벽" xfId="4375" xr:uid="{00000000-0005-0000-0000-00008D0B0000}"/>
    <cellStyle name="_부대공-5_부대공_부대공-04_날개벽 2" xfId="4376" xr:uid="{00000000-0005-0000-0000-00008E0B0000}"/>
    <cellStyle name="_부대공-5_부대공_부대공-04_부대공-03" xfId="4377" xr:uid="{00000000-0005-0000-0000-00008F0B0000}"/>
    <cellStyle name="_부대공-5_부대공_부대공-04_부대공-03 2" xfId="4378" xr:uid="{00000000-0005-0000-0000-0000900B0000}"/>
    <cellStyle name="_부대공-5_부대공_부대공-04_부대공-03_002 배수공(1공구)" xfId="4379" xr:uid="{00000000-0005-0000-0000-0000910B0000}"/>
    <cellStyle name="_부대공-5_부대공_부대공-04_부대공-03_002 배수공(1공구) 2" xfId="4380" xr:uid="{00000000-0005-0000-0000-0000920B0000}"/>
    <cellStyle name="_부대공-5_부대공_부대공-04_부대공-03_002 배수공(1공구)_날개벽" xfId="4381" xr:uid="{00000000-0005-0000-0000-0000930B0000}"/>
    <cellStyle name="_부대공-5_부대공_부대공-04_부대공-03_002 배수공(1공구)_날개벽 2" xfId="4382" xr:uid="{00000000-0005-0000-0000-0000940B0000}"/>
    <cellStyle name="_부대공-5_부대공_부대공-04_부대공-03_날개벽" xfId="4383" xr:uid="{00000000-0005-0000-0000-0000950B0000}"/>
    <cellStyle name="_부대공-5_부대공_부대공-04_부대공-03_날개벽 2" xfId="4384" xr:uid="{00000000-0005-0000-0000-0000960B0000}"/>
    <cellStyle name="_부대공-5_부대공_부대공-04_부대공-03_산근" xfId="4385" xr:uid="{00000000-0005-0000-0000-0000970B0000}"/>
    <cellStyle name="_부대공-5_부대공_부대공-04_부대공-03_산근 2" xfId="4386" xr:uid="{00000000-0005-0000-0000-0000980B0000}"/>
    <cellStyle name="_부대공-5_부대공_부대공-04_부대공-03_산근_002 배수공(1공구)" xfId="4387" xr:uid="{00000000-0005-0000-0000-0000990B0000}"/>
    <cellStyle name="_부대공-5_부대공_부대공-04_부대공-03_산근_002 배수공(1공구) 2" xfId="4388" xr:uid="{00000000-0005-0000-0000-00009A0B0000}"/>
    <cellStyle name="_부대공-5_부대공_부대공-04_부대공-03_산근_002 배수공(1공구)_날개벽" xfId="4389" xr:uid="{00000000-0005-0000-0000-00009B0B0000}"/>
    <cellStyle name="_부대공-5_부대공_부대공-04_부대공-03_산근_002 배수공(1공구)_날개벽 2" xfId="4390" xr:uid="{00000000-0005-0000-0000-00009C0B0000}"/>
    <cellStyle name="_부대공-5_부대공_부대공-04_부대공-03_산근_날개벽" xfId="4391" xr:uid="{00000000-0005-0000-0000-00009D0B0000}"/>
    <cellStyle name="_부대공-5_부대공_부대공-04_부대공-03_산근_날개벽 2" xfId="4392" xr:uid="{00000000-0005-0000-0000-00009E0B0000}"/>
    <cellStyle name="_부대공-5_부대공_부대공-04_부대공-03_우수공사1-11" xfId="4393" xr:uid="{00000000-0005-0000-0000-00009F0B0000}"/>
    <cellStyle name="_부대공-5_부대공_부대공-04_부대공-03_우수공사1-11 2" xfId="4394" xr:uid="{00000000-0005-0000-0000-0000A00B0000}"/>
    <cellStyle name="_부대공-5_부대공_부대공-04_부대공-03_우수공사1-11_002 배수공(1공구)" xfId="4395" xr:uid="{00000000-0005-0000-0000-0000A10B0000}"/>
    <cellStyle name="_부대공-5_부대공_부대공-04_부대공-03_우수공사1-11_002 배수공(1공구) 2" xfId="4396" xr:uid="{00000000-0005-0000-0000-0000A20B0000}"/>
    <cellStyle name="_부대공-5_부대공_부대공-04_부대공-03_우수공사1-11_002 배수공(1공구)_날개벽" xfId="4397" xr:uid="{00000000-0005-0000-0000-0000A30B0000}"/>
    <cellStyle name="_부대공-5_부대공_부대공-04_부대공-03_우수공사1-11_002 배수공(1공구)_날개벽 2" xfId="4398" xr:uid="{00000000-0005-0000-0000-0000A40B0000}"/>
    <cellStyle name="_부대공-5_부대공_부대공-04_부대공-03_우수공사1-11_날개벽" xfId="4399" xr:uid="{00000000-0005-0000-0000-0000A50B0000}"/>
    <cellStyle name="_부대공-5_부대공_부대공-04_부대공-03_우수공사1-11_날개벽 2" xfId="4400" xr:uid="{00000000-0005-0000-0000-0000A60B0000}"/>
    <cellStyle name="_부대공-5_부대공_부대공-04_부대공-03_우수공사1-4" xfId="4401" xr:uid="{00000000-0005-0000-0000-0000A70B0000}"/>
    <cellStyle name="_부대공-5_부대공_부대공-04_부대공-03_우수공사1-4 2" xfId="4402" xr:uid="{00000000-0005-0000-0000-0000A80B0000}"/>
    <cellStyle name="_부대공-5_부대공_부대공-04_부대공-03_우수공사1-4_002 배수공(1공구)" xfId="4403" xr:uid="{00000000-0005-0000-0000-0000A90B0000}"/>
    <cellStyle name="_부대공-5_부대공_부대공-04_부대공-03_우수공사1-4_002 배수공(1공구) 2" xfId="4404" xr:uid="{00000000-0005-0000-0000-0000AA0B0000}"/>
    <cellStyle name="_부대공-5_부대공_부대공-04_부대공-03_우수공사1-4_002 배수공(1공구)_날개벽" xfId="4405" xr:uid="{00000000-0005-0000-0000-0000AB0B0000}"/>
    <cellStyle name="_부대공-5_부대공_부대공-04_부대공-03_우수공사1-4_002 배수공(1공구)_날개벽 2" xfId="4406" xr:uid="{00000000-0005-0000-0000-0000AC0B0000}"/>
    <cellStyle name="_부대공-5_부대공_부대공-04_부대공-03_우수공사1-4_날개벽" xfId="4407" xr:uid="{00000000-0005-0000-0000-0000AD0B0000}"/>
    <cellStyle name="_부대공-5_부대공_부대공-04_부대공-03_우수공사1-4_날개벽 2" xfId="4408" xr:uid="{00000000-0005-0000-0000-0000AE0B0000}"/>
    <cellStyle name="_부대공-5_부대공_부대공-04_산근" xfId="4409" xr:uid="{00000000-0005-0000-0000-0000AF0B0000}"/>
    <cellStyle name="_부대공-5_부대공_부대공-04_산근 2" xfId="4410" xr:uid="{00000000-0005-0000-0000-0000B00B0000}"/>
    <cellStyle name="_부대공-5_부대공_부대공-04_산근_002 배수공(1공구)" xfId="4411" xr:uid="{00000000-0005-0000-0000-0000B10B0000}"/>
    <cellStyle name="_부대공-5_부대공_부대공-04_산근_002 배수공(1공구) 2" xfId="4412" xr:uid="{00000000-0005-0000-0000-0000B20B0000}"/>
    <cellStyle name="_부대공-5_부대공_부대공-04_산근_002 배수공(1공구)_날개벽" xfId="4413" xr:uid="{00000000-0005-0000-0000-0000B30B0000}"/>
    <cellStyle name="_부대공-5_부대공_부대공-04_산근_002 배수공(1공구)_날개벽 2" xfId="4414" xr:uid="{00000000-0005-0000-0000-0000B40B0000}"/>
    <cellStyle name="_부대공-5_부대공_부대공-04_산근_날개벽" xfId="4415" xr:uid="{00000000-0005-0000-0000-0000B50B0000}"/>
    <cellStyle name="_부대공-5_부대공_부대공-04_산근_날개벽 2" xfId="4416" xr:uid="{00000000-0005-0000-0000-0000B60B0000}"/>
    <cellStyle name="_부대공-5_부대공_부대공-04_우수공사1-11" xfId="4417" xr:uid="{00000000-0005-0000-0000-0000B70B0000}"/>
    <cellStyle name="_부대공-5_부대공_부대공-04_우수공사1-11 2" xfId="4418" xr:uid="{00000000-0005-0000-0000-0000B80B0000}"/>
    <cellStyle name="_부대공-5_부대공_부대공-04_우수공사1-11_002 배수공(1공구)" xfId="4419" xr:uid="{00000000-0005-0000-0000-0000B90B0000}"/>
    <cellStyle name="_부대공-5_부대공_부대공-04_우수공사1-11_002 배수공(1공구) 2" xfId="4420" xr:uid="{00000000-0005-0000-0000-0000BA0B0000}"/>
    <cellStyle name="_부대공-5_부대공_부대공-04_우수공사1-11_002 배수공(1공구)_날개벽" xfId="4421" xr:uid="{00000000-0005-0000-0000-0000BB0B0000}"/>
    <cellStyle name="_부대공-5_부대공_부대공-04_우수공사1-11_002 배수공(1공구)_날개벽 2" xfId="4422" xr:uid="{00000000-0005-0000-0000-0000BC0B0000}"/>
    <cellStyle name="_부대공-5_부대공_부대공-04_우수공사1-11_날개벽" xfId="4423" xr:uid="{00000000-0005-0000-0000-0000BD0B0000}"/>
    <cellStyle name="_부대공-5_부대공_부대공-04_우수공사1-11_날개벽 2" xfId="4424" xr:uid="{00000000-0005-0000-0000-0000BE0B0000}"/>
    <cellStyle name="_부대공-5_부대공_부대공-04_우수공사1-4" xfId="4425" xr:uid="{00000000-0005-0000-0000-0000BF0B0000}"/>
    <cellStyle name="_부대공-5_부대공_부대공-04_우수공사1-4 2" xfId="4426" xr:uid="{00000000-0005-0000-0000-0000C00B0000}"/>
    <cellStyle name="_부대공-5_부대공_부대공-04_우수공사1-4_002 배수공(1공구)" xfId="4427" xr:uid="{00000000-0005-0000-0000-0000C10B0000}"/>
    <cellStyle name="_부대공-5_부대공_부대공-04_우수공사1-4_002 배수공(1공구) 2" xfId="4428" xr:uid="{00000000-0005-0000-0000-0000C20B0000}"/>
    <cellStyle name="_부대공-5_부대공_부대공-04_우수공사1-4_002 배수공(1공구)_날개벽" xfId="4429" xr:uid="{00000000-0005-0000-0000-0000C30B0000}"/>
    <cellStyle name="_부대공-5_부대공_부대공-04_우수공사1-4_002 배수공(1공구)_날개벽 2" xfId="4430" xr:uid="{00000000-0005-0000-0000-0000C40B0000}"/>
    <cellStyle name="_부대공-5_부대공_부대공-04_우수공사1-4_날개벽" xfId="4431" xr:uid="{00000000-0005-0000-0000-0000C50B0000}"/>
    <cellStyle name="_부대공-5_부대공_부대공-04_우수공사1-4_날개벽 2" xfId="4432" xr:uid="{00000000-0005-0000-0000-0000C60B0000}"/>
    <cellStyle name="_부대공-5_부대공_산근" xfId="4433" xr:uid="{00000000-0005-0000-0000-0000C70B0000}"/>
    <cellStyle name="_부대공-5_부대공_산근 2" xfId="4434" xr:uid="{00000000-0005-0000-0000-0000C80B0000}"/>
    <cellStyle name="_부대공-5_부대공_산근_002 배수공(1공구)" xfId="4435" xr:uid="{00000000-0005-0000-0000-0000C90B0000}"/>
    <cellStyle name="_부대공-5_부대공_산근_002 배수공(1공구) 2" xfId="4436" xr:uid="{00000000-0005-0000-0000-0000CA0B0000}"/>
    <cellStyle name="_부대공-5_부대공_산근_002 배수공(1공구)_날개벽" xfId="4437" xr:uid="{00000000-0005-0000-0000-0000CB0B0000}"/>
    <cellStyle name="_부대공-5_부대공_산근_002 배수공(1공구)_날개벽 2" xfId="4438" xr:uid="{00000000-0005-0000-0000-0000CC0B0000}"/>
    <cellStyle name="_부대공-5_부대공_산근_날개벽" xfId="4439" xr:uid="{00000000-0005-0000-0000-0000CD0B0000}"/>
    <cellStyle name="_부대공-5_부대공_산근_날개벽 2" xfId="4440" xr:uid="{00000000-0005-0000-0000-0000CE0B0000}"/>
    <cellStyle name="_부대공-5_부대공_우수공사1-11" xfId="4441" xr:uid="{00000000-0005-0000-0000-0000CF0B0000}"/>
    <cellStyle name="_부대공-5_부대공_우수공사1-11 2" xfId="4442" xr:uid="{00000000-0005-0000-0000-0000D00B0000}"/>
    <cellStyle name="_부대공-5_부대공_우수공사1-11_002 배수공(1공구)" xfId="4443" xr:uid="{00000000-0005-0000-0000-0000D10B0000}"/>
    <cellStyle name="_부대공-5_부대공_우수공사1-11_002 배수공(1공구) 2" xfId="4444" xr:uid="{00000000-0005-0000-0000-0000D20B0000}"/>
    <cellStyle name="_부대공-5_부대공_우수공사1-11_002 배수공(1공구)_날개벽" xfId="4445" xr:uid="{00000000-0005-0000-0000-0000D30B0000}"/>
    <cellStyle name="_부대공-5_부대공_우수공사1-11_002 배수공(1공구)_날개벽 2" xfId="4446" xr:uid="{00000000-0005-0000-0000-0000D40B0000}"/>
    <cellStyle name="_부대공-5_부대공_우수공사1-11_날개벽" xfId="4447" xr:uid="{00000000-0005-0000-0000-0000D50B0000}"/>
    <cellStyle name="_부대공-5_부대공_우수공사1-11_날개벽 2" xfId="4448" xr:uid="{00000000-0005-0000-0000-0000D60B0000}"/>
    <cellStyle name="_부대공-5_부대공_우수공사1-4" xfId="4449" xr:uid="{00000000-0005-0000-0000-0000D70B0000}"/>
    <cellStyle name="_부대공-5_부대공_우수공사1-4 2" xfId="4450" xr:uid="{00000000-0005-0000-0000-0000D80B0000}"/>
    <cellStyle name="_부대공-5_부대공_우수공사1-4_002 배수공(1공구)" xfId="4451" xr:uid="{00000000-0005-0000-0000-0000D90B0000}"/>
    <cellStyle name="_부대공-5_부대공_우수공사1-4_002 배수공(1공구) 2" xfId="4452" xr:uid="{00000000-0005-0000-0000-0000DA0B0000}"/>
    <cellStyle name="_부대공-5_부대공_우수공사1-4_002 배수공(1공구)_날개벽" xfId="4453" xr:uid="{00000000-0005-0000-0000-0000DB0B0000}"/>
    <cellStyle name="_부대공-5_부대공_우수공사1-4_002 배수공(1공구)_날개벽 2" xfId="4454" xr:uid="{00000000-0005-0000-0000-0000DC0B0000}"/>
    <cellStyle name="_부대공-5_부대공_우수공사1-4_날개벽" xfId="4455" xr:uid="{00000000-0005-0000-0000-0000DD0B0000}"/>
    <cellStyle name="_부대공-5_부대공_우수공사1-4_날개벽 2" xfId="4456" xr:uid="{00000000-0005-0000-0000-0000DE0B0000}"/>
    <cellStyle name="_부대공-5_부대공-01" xfId="4457" xr:uid="{00000000-0005-0000-0000-0000DF0B0000}"/>
    <cellStyle name="_부대공-5_부대공-01 2" xfId="4458" xr:uid="{00000000-0005-0000-0000-0000E00B0000}"/>
    <cellStyle name="_부대공-5_부대공-01_002 배수공(1공구)" xfId="4459" xr:uid="{00000000-0005-0000-0000-0000E10B0000}"/>
    <cellStyle name="_부대공-5_부대공-01_002 배수공(1공구) 2" xfId="4460" xr:uid="{00000000-0005-0000-0000-0000E20B0000}"/>
    <cellStyle name="_부대공-5_부대공-01_002 배수공(1공구)_날개벽" xfId="4461" xr:uid="{00000000-0005-0000-0000-0000E30B0000}"/>
    <cellStyle name="_부대공-5_부대공-01_002 배수공(1공구)_날개벽 2" xfId="4462" xr:uid="{00000000-0005-0000-0000-0000E40B0000}"/>
    <cellStyle name="_부대공-5_부대공-01_날개벽" xfId="4463" xr:uid="{00000000-0005-0000-0000-0000E50B0000}"/>
    <cellStyle name="_부대공-5_부대공-01_날개벽 2" xfId="4464" xr:uid="{00000000-0005-0000-0000-0000E60B0000}"/>
    <cellStyle name="_부대공-5_부대공-03" xfId="4465" xr:uid="{00000000-0005-0000-0000-0000E70B0000}"/>
    <cellStyle name="_부대공-5_부대공-03 2" xfId="4466" xr:uid="{00000000-0005-0000-0000-0000E80B0000}"/>
    <cellStyle name="_부대공-5_부대공-03_002 배수공(1공구)" xfId="4467" xr:uid="{00000000-0005-0000-0000-0000E90B0000}"/>
    <cellStyle name="_부대공-5_부대공-03_002 배수공(1공구) 2" xfId="4468" xr:uid="{00000000-0005-0000-0000-0000EA0B0000}"/>
    <cellStyle name="_부대공-5_부대공-03_002 배수공(1공구)_날개벽" xfId="4469" xr:uid="{00000000-0005-0000-0000-0000EB0B0000}"/>
    <cellStyle name="_부대공-5_부대공-03_002 배수공(1공구)_날개벽 2" xfId="4470" xr:uid="{00000000-0005-0000-0000-0000EC0B0000}"/>
    <cellStyle name="_부대공-5_부대공-03_날개벽" xfId="4471" xr:uid="{00000000-0005-0000-0000-0000ED0B0000}"/>
    <cellStyle name="_부대공-5_부대공-03_날개벽 2" xfId="4472" xr:uid="{00000000-0005-0000-0000-0000EE0B0000}"/>
    <cellStyle name="_부대공-5_부대공-03_산근" xfId="4473" xr:uid="{00000000-0005-0000-0000-0000EF0B0000}"/>
    <cellStyle name="_부대공-5_부대공-03_산근 2" xfId="4474" xr:uid="{00000000-0005-0000-0000-0000F00B0000}"/>
    <cellStyle name="_부대공-5_부대공-03_산근_002 배수공(1공구)" xfId="4475" xr:uid="{00000000-0005-0000-0000-0000F10B0000}"/>
    <cellStyle name="_부대공-5_부대공-03_산근_002 배수공(1공구) 2" xfId="4476" xr:uid="{00000000-0005-0000-0000-0000F20B0000}"/>
    <cellStyle name="_부대공-5_부대공-03_산근_002 배수공(1공구)_날개벽" xfId="4477" xr:uid="{00000000-0005-0000-0000-0000F30B0000}"/>
    <cellStyle name="_부대공-5_부대공-03_산근_002 배수공(1공구)_날개벽 2" xfId="4478" xr:uid="{00000000-0005-0000-0000-0000F40B0000}"/>
    <cellStyle name="_부대공-5_부대공-03_산근_날개벽" xfId="4479" xr:uid="{00000000-0005-0000-0000-0000F50B0000}"/>
    <cellStyle name="_부대공-5_부대공-03_산근_날개벽 2" xfId="4480" xr:uid="{00000000-0005-0000-0000-0000F60B0000}"/>
    <cellStyle name="_부대공-5_부대공-03_우수공사1-11" xfId="4481" xr:uid="{00000000-0005-0000-0000-0000F70B0000}"/>
    <cellStyle name="_부대공-5_부대공-03_우수공사1-11 2" xfId="4482" xr:uid="{00000000-0005-0000-0000-0000F80B0000}"/>
    <cellStyle name="_부대공-5_부대공-03_우수공사1-11_002 배수공(1공구)" xfId="4483" xr:uid="{00000000-0005-0000-0000-0000F90B0000}"/>
    <cellStyle name="_부대공-5_부대공-03_우수공사1-11_002 배수공(1공구) 2" xfId="4484" xr:uid="{00000000-0005-0000-0000-0000FA0B0000}"/>
    <cellStyle name="_부대공-5_부대공-03_우수공사1-11_002 배수공(1공구)_날개벽" xfId="4485" xr:uid="{00000000-0005-0000-0000-0000FB0B0000}"/>
    <cellStyle name="_부대공-5_부대공-03_우수공사1-11_002 배수공(1공구)_날개벽 2" xfId="4486" xr:uid="{00000000-0005-0000-0000-0000FC0B0000}"/>
    <cellStyle name="_부대공-5_부대공-03_우수공사1-11_날개벽" xfId="4487" xr:uid="{00000000-0005-0000-0000-0000FD0B0000}"/>
    <cellStyle name="_부대공-5_부대공-03_우수공사1-11_날개벽 2" xfId="4488" xr:uid="{00000000-0005-0000-0000-0000FE0B0000}"/>
    <cellStyle name="_부대공-5_부대공-03_우수공사1-4" xfId="4489" xr:uid="{00000000-0005-0000-0000-0000FF0B0000}"/>
    <cellStyle name="_부대공-5_부대공-03_우수공사1-4 2" xfId="4490" xr:uid="{00000000-0005-0000-0000-0000000C0000}"/>
    <cellStyle name="_부대공-5_부대공-03_우수공사1-4_002 배수공(1공구)" xfId="4491" xr:uid="{00000000-0005-0000-0000-0000010C0000}"/>
    <cellStyle name="_부대공-5_부대공-03_우수공사1-4_002 배수공(1공구) 2" xfId="4492" xr:uid="{00000000-0005-0000-0000-0000020C0000}"/>
    <cellStyle name="_부대공-5_부대공-03_우수공사1-4_002 배수공(1공구)_날개벽" xfId="4493" xr:uid="{00000000-0005-0000-0000-0000030C0000}"/>
    <cellStyle name="_부대공-5_부대공-03_우수공사1-4_002 배수공(1공구)_날개벽 2" xfId="4494" xr:uid="{00000000-0005-0000-0000-0000040C0000}"/>
    <cellStyle name="_부대공-5_부대공-03_우수공사1-4_날개벽" xfId="4495" xr:uid="{00000000-0005-0000-0000-0000050C0000}"/>
    <cellStyle name="_부대공-5_부대공-03_우수공사1-4_날개벽 2" xfId="4496" xr:uid="{00000000-0005-0000-0000-0000060C0000}"/>
    <cellStyle name="_부대공-5_부대공-04" xfId="4497" xr:uid="{00000000-0005-0000-0000-0000070C0000}"/>
    <cellStyle name="_부대공-5_부대공-04 2" xfId="4498" xr:uid="{00000000-0005-0000-0000-0000080C0000}"/>
    <cellStyle name="_부대공-5_부대공-04_002 배수공(1공구)" xfId="4499" xr:uid="{00000000-0005-0000-0000-0000090C0000}"/>
    <cellStyle name="_부대공-5_부대공-04_002 배수공(1공구) 2" xfId="4500" xr:uid="{00000000-0005-0000-0000-00000A0C0000}"/>
    <cellStyle name="_부대공-5_부대공-04_002 배수공(1공구)_날개벽" xfId="4501" xr:uid="{00000000-0005-0000-0000-00000B0C0000}"/>
    <cellStyle name="_부대공-5_부대공-04_002 배수공(1공구)_날개벽 2" xfId="4502" xr:uid="{00000000-0005-0000-0000-00000C0C0000}"/>
    <cellStyle name="_부대공-5_부대공-04_날개벽" xfId="4503" xr:uid="{00000000-0005-0000-0000-00000D0C0000}"/>
    <cellStyle name="_부대공-5_부대공-04_날개벽 2" xfId="4504" xr:uid="{00000000-0005-0000-0000-00000E0C0000}"/>
    <cellStyle name="_부대공-5_부대공-04_부대공-03" xfId="4505" xr:uid="{00000000-0005-0000-0000-00000F0C0000}"/>
    <cellStyle name="_부대공-5_부대공-04_부대공-03 2" xfId="4506" xr:uid="{00000000-0005-0000-0000-0000100C0000}"/>
    <cellStyle name="_부대공-5_부대공-04_부대공-03_002 배수공(1공구)" xfId="4507" xr:uid="{00000000-0005-0000-0000-0000110C0000}"/>
    <cellStyle name="_부대공-5_부대공-04_부대공-03_002 배수공(1공구) 2" xfId="4508" xr:uid="{00000000-0005-0000-0000-0000120C0000}"/>
    <cellStyle name="_부대공-5_부대공-04_부대공-03_002 배수공(1공구)_날개벽" xfId="4509" xr:uid="{00000000-0005-0000-0000-0000130C0000}"/>
    <cellStyle name="_부대공-5_부대공-04_부대공-03_002 배수공(1공구)_날개벽 2" xfId="4510" xr:uid="{00000000-0005-0000-0000-0000140C0000}"/>
    <cellStyle name="_부대공-5_부대공-04_부대공-03_날개벽" xfId="4511" xr:uid="{00000000-0005-0000-0000-0000150C0000}"/>
    <cellStyle name="_부대공-5_부대공-04_부대공-03_날개벽 2" xfId="4512" xr:uid="{00000000-0005-0000-0000-0000160C0000}"/>
    <cellStyle name="_부대공-5_부대공-04_부대공-03_산근" xfId="4513" xr:uid="{00000000-0005-0000-0000-0000170C0000}"/>
    <cellStyle name="_부대공-5_부대공-04_부대공-03_산근 2" xfId="4514" xr:uid="{00000000-0005-0000-0000-0000180C0000}"/>
    <cellStyle name="_부대공-5_부대공-04_부대공-03_산근_002 배수공(1공구)" xfId="4515" xr:uid="{00000000-0005-0000-0000-0000190C0000}"/>
    <cellStyle name="_부대공-5_부대공-04_부대공-03_산근_002 배수공(1공구) 2" xfId="4516" xr:uid="{00000000-0005-0000-0000-00001A0C0000}"/>
    <cellStyle name="_부대공-5_부대공-04_부대공-03_산근_002 배수공(1공구)_날개벽" xfId="4517" xr:uid="{00000000-0005-0000-0000-00001B0C0000}"/>
    <cellStyle name="_부대공-5_부대공-04_부대공-03_산근_002 배수공(1공구)_날개벽 2" xfId="4518" xr:uid="{00000000-0005-0000-0000-00001C0C0000}"/>
    <cellStyle name="_부대공-5_부대공-04_부대공-03_산근_날개벽" xfId="4519" xr:uid="{00000000-0005-0000-0000-00001D0C0000}"/>
    <cellStyle name="_부대공-5_부대공-04_부대공-03_산근_날개벽 2" xfId="4520" xr:uid="{00000000-0005-0000-0000-00001E0C0000}"/>
    <cellStyle name="_부대공-5_부대공-04_부대공-03_우수공사1-11" xfId="4521" xr:uid="{00000000-0005-0000-0000-00001F0C0000}"/>
    <cellStyle name="_부대공-5_부대공-04_부대공-03_우수공사1-11 2" xfId="4522" xr:uid="{00000000-0005-0000-0000-0000200C0000}"/>
    <cellStyle name="_부대공-5_부대공-04_부대공-03_우수공사1-11_002 배수공(1공구)" xfId="4523" xr:uid="{00000000-0005-0000-0000-0000210C0000}"/>
    <cellStyle name="_부대공-5_부대공-04_부대공-03_우수공사1-11_002 배수공(1공구) 2" xfId="4524" xr:uid="{00000000-0005-0000-0000-0000220C0000}"/>
    <cellStyle name="_부대공-5_부대공-04_부대공-03_우수공사1-11_002 배수공(1공구)_날개벽" xfId="4525" xr:uid="{00000000-0005-0000-0000-0000230C0000}"/>
    <cellStyle name="_부대공-5_부대공-04_부대공-03_우수공사1-11_002 배수공(1공구)_날개벽 2" xfId="4526" xr:uid="{00000000-0005-0000-0000-0000240C0000}"/>
    <cellStyle name="_부대공-5_부대공-04_부대공-03_우수공사1-11_날개벽" xfId="4527" xr:uid="{00000000-0005-0000-0000-0000250C0000}"/>
    <cellStyle name="_부대공-5_부대공-04_부대공-03_우수공사1-11_날개벽 2" xfId="4528" xr:uid="{00000000-0005-0000-0000-0000260C0000}"/>
    <cellStyle name="_부대공-5_부대공-04_부대공-03_우수공사1-4" xfId="4529" xr:uid="{00000000-0005-0000-0000-0000270C0000}"/>
    <cellStyle name="_부대공-5_부대공-04_부대공-03_우수공사1-4 2" xfId="4530" xr:uid="{00000000-0005-0000-0000-0000280C0000}"/>
    <cellStyle name="_부대공-5_부대공-04_부대공-03_우수공사1-4_002 배수공(1공구)" xfId="4531" xr:uid="{00000000-0005-0000-0000-0000290C0000}"/>
    <cellStyle name="_부대공-5_부대공-04_부대공-03_우수공사1-4_002 배수공(1공구) 2" xfId="4532" xr:uid="{00000000-0005-0000-0000-00002A0C0000}"/>
    <cellStyle name="_부대공-5_부대공-04_부대공-03_우수공사1-4_002 배수공(1공구)_날개벽" xfId="4533" xr:uid="{00000000-0005-0000-0000-00002B0C0000}"/>
    <cellStyle name="_부대공-5_부대공-04_부대공-03_우수공사1-4_002 배수공(1공구)_날개벽 2" xfId="4534" xr:uid="{00000000-0005-0000-0000-00002C0C0000}"/>
    <cellStyle name="_부대공-5_부대공-04_부대공-03_우수공사1-4_날개벽" xfId="4535" xr:uid="{00000000-0005-0000-0000-00002D0C0000}"/>
    <cellStyle name="_부대공-5_부대공-04_부대공-03_우수공사1-4_날개벽 2" xfId="4536" xr:uid="{00000000-0005-0000-0000-00002E0C0000}"/>
    <cellStyle name="_부대공-5_부대공-04_산근" xfId="4537" xr:uid="{00000000-0005-0000-0000-00002F0C0000}"/>
    <cellStyle name="_부대공-5_부대공-04_산근 2" xfId="4538" xr:uid="{00000000-0005-0000-0000-0000300C0000}"/>
    <cellStyle name="_부대공-5_부대공-04_산근_002 배수공(1공구)" xfId="4539" xr:uid="{00000000-0005-0000-0000-0000310C0000}"/>
    <cellStyle name="_부대공-5_부대공-04_산근_002 배수공(1공구) 2" xfId="4540" xr:uid="{00000000-0005-0000-0000-0000320C0000}"/>
    <cellStyle name="_부대공-5_부대공-04_산근_002 배수공(1공구)_날개벽" xfId="4541" xr:uid="{00000000-0005-0000-0000-0000330C0000}"/>
    <cellStyle name="_부대공-5_부대공-04_산근_002 배수공(1공구)_날개벽 2" xfId="4542" xr:uid="{00000000-0005-0000-0000-0000340C0000}"/>
    <cellStyle name="_부대공-5_부대공-04_산근_날개벽" xfId="4543" xr:uid="{00000000-0005-0000-0000-0000350C0000}"/>
    <cellStyle name="_부대공-5_부대공-04_산근_날개벽 2" xfId="4544" xr:uid="{00000000-0005-0000-0000-0000360C0000}"/>
    <cellStyle name="_부대공-5_부대공-04_우수공사1-11" xfId="4545" xr:uid="{00000000-0005-0000-0000-0000370C0000}"/>
    <cellStyle name="_부대공-5_부대공-04_우수공사1-11 2" xfId="4546" xr:uid="{00000000-0005-0000-0000-0000380C0000}"/>
    <cellStyle name="_부대공-5_부대공-04_우수공사1-11_002 배수공(1공구)" xfId="4547" xr:uid="{00000000-0005-0000-0000-0000390C0000}"/>
    <cellStyle name="_부대공-5_부대공-04_우수공사1-11_002 배수공(1공구) 2" xfId="4548" xr:uid="{00000000-0005-0000-0000-00003A0C0000}"/>
    <cellStyle name="_부대공-5_부대공-04_우수공사1-11_002 배수공(1공구)_날개벽" xfId="4549" xr:uid="{00000000-0005-0000-0000-00003B0C0000}"/>
    <cellStyle name="_부대공-5_부대공-04_우수공사1-11_002 배수공(1공구)_날개벽 2" xfId="4550" xr:uid="{00000000-0005-0000-0000-00003C0C0000}"/>
    <cellStyle name="_부대공-5_부대공-04_우수공사1-11_날개벽" xfId="4551" xr:uid="{00000000-0005-0000-0000-00003D0C0000}"/>
    <cellStyle name="_부대공-5_부대공-04_우수공사1-11_날개벽 2" xfId="4552" xr:uid="{00000000-0005-0000-0000-00003E0C0000}"/>
    <cellStyle name="_부대공-5_부대공-04_우수공사1-4" xfId="4553" xr:uid="{00000000-0005-0000-0000-00003F0C0000}"/>
    <cellStyle name="_부대공-5_부대공-04_우수공사1-4 2" xfId="4554" xr:uid="{00000000-0005-0000-0000-0000400C0000}"/>
    <cellStyle name="_부대공-5_부대공-04_우수공사1-4_002 배수공(1공구)" xfId="4555" xr:uid="{00000000-0005-0000-0000-0000410C0000}"/>
    <cellStyle name="_부대공-5_부대공-04_우수공사1-4_002 배수공(1공구) 2" xfId="4556" xr:uid="{00000000-0005-0000-0000-0000420C0000}"/>
    <cellStyle name="_부대공-5_부대공-04_우수공사1-4_002 배수공(1공구)_날개벽" xfId="4557" xr:uid="{00000000-0005-0000-0000-0000430C0000}"/>
    <cellStyle name="_부대공-5_부대공-04_우수공사1-4_002 배수공(1공구)_날개벽 2" xfId="4558" xr:uid="{00000000-0005-0000-0000-0000440C0000}"/>
    <cellStyle name="_부대공-5_부대공-04_우수공사1-4_날개벽" xfId="4559" xr:uid="{00000000-0005-0000-0000-0000450C0000}"/>
    <cellStyle name="_부대공-5_부대공-04_우수공사1-4_날개벽 2" xfId="4560" xr:uid="{00000000-0005-0000-0000-0000460C0000}"/>
    <cellStyle name="_부대공-5_부대공-07" xfId="4561" xr:uid="{00000000-0005-0000-0000-0000470C0000}"/>
    <cellStyle name="_부대공-5_부대공-07 2" xfId="4562" xr:uid="{00000000-0005-0000-0000-0000480C0000}"/>
    <cellStyle name="_부대공-5_부대공-07_002 배수공(1공구)" xfId="4563" xr:uid="{00000000-0005-0000-0000-0000490C0000}"/>
    <cellStyle name="_부대공-5_부대공-07_002 배수공(1공구) 2" xfId="4564" xr:uid="{00000000-0005-0000-0000-00004A0C0000}"/>
    <cellStyle name="_부대공-5_부대공-07_002 배수공(1공구)_날개벽" xfId="4565" xr:uid="{00000000-0005-0000-0000-00004B0C0000}"/>
    <cellStyle name="_부대공-5_부대공-07_002 배수공(1공구)_날개벽 2" xfId="4566" xr:uid="{00000000-0005-0000-0000-00004C0C0000}"/>
    <cellStyle name="_부대공-5_부대공-07_날개벽" xfId="4567" xr:uid="{00000000-0005-0000-0000-00004D0C0000}"/>
    <cellStyle name="_부대공-5_부대공-07_날개벽 2" xfId="4568" xr:uid="{00000000-0005-0000-0000-00004E0C0000}"/>
    <cellStyle name="_부대공-5_산근" xfId="4569" xr:uid="{00000000-0005-0000-0000-00004F0C0000}"/>
    <cellStyle name="_부대공-5_산근 2" xfId="4570" xr:uid="{00000000-0005-0000-0000-0000500C0000}"/>
    <cellStyle name="_부대공-5_산근_002 배수공(1공구)" xfId="4571" xr:uid="{00000000-0005-0000-0000-0000510C0000}"/>
    <cellStyle name="_부대공-5_산근_002 배수공(1공구) 2" xfId="4572" xr:uid="{00000000-0005-0000-0000-0000520C0000}"/>
    <cellStyle name="_부대공-5_산근_002 배수공(1공구)_날개벽" xfId="4573" xr:uid="{00000000-0005-0000-0000-0000530C0000}"/>
    <cellStyle name="_부대공-5_산근_002 배수공(1공구)_날개벽 2" xfId="4574" xr:uid="{00000000-0005-0000-0000-0000540C0000}"/>
    <cellStyle name="_부대공-5_산근_날개벽" xfId="4575" xr:uid="{00000000-0005-0000-0000-0000550C0000}"/>
    <cellStyle name="_부대공-5_산근_날개벽 2" xfId="4576" xr:uid="{00000000-0005-0000-0000-0000560C0000}"/>
    <cellStyle name="_부대공-5_우수공사1-11" xfId="4577" xr:uid="{00000000-0005-0000-0000-0000570C0000}"/>
    <cellStyle name="_부대공-5_우수공사1-11 2" xfId="4578" xr:uid="{00000000-0005-0000-0000-0000580C0000}"/>
    <cellStyle name="_부대공-5_우수공사1-11_002 배수공(1공구)" xfId="4579" xr:uid="{00000000-0005-0000-0000-0000590C0000}"/>
    <cellStyle name="_부대공-5_우수공사1-11_002 배수공(1공구) 2" xfId="4580" xr:uid="{00000000-0005-0000-0000-00005A0C0000}"/>
    <cellStyle name="_부대공-5_우수공사1-11_002 배수공(1공구)_날개벽" xfId="4581" xr:uid="{00000000-0005-0000-0000-00005B0C0000}"/>
    <cellStyle name="_부대공-5_우수공사1-11_002 배수공(1공구)_날개벽 2" xfId="4582" xr:uid="{00000000-0005-0000-0000-00005C0C0000}"/>
    <cellStyle name="_부대공-5_우수공사1-11_날개벽" xfId="4583" xr:uid="{00000000-0005-0000-0000-00005D0C0000}"/>
    <cellStyle name="_부대공-5_우수공사1-11_날개벽 2" xfId="4584" xr:uid="{00000000-0005-0000-0000-00005E0C0000}"/>
    <cellStyle name="_부대공-5_우수공사1-4" xfId="4585" xr:uid="{00000000-0005-0000-0000-00005F0C0000}"/>
    <cellStyle name="_부대공-5_우수공사1-4 2" xfId="4586" xr:uid="{00000000-0005-0000-0000-0000600C0000}"/>
    <cellStyle name="_부대공-5_우수공사1-4_002 배수공(1공구)" xfId="4587" xr:uid="{00000000-0005-0000-0000-0000610C0000}"/>
    <cellStyle name="_부대공-5_우수공사1-4_002 배수공(1공구) 2" xfId="4588" xr:uid="{00000000-0005-0000-0000-0000620C0000}"/>
    <cellStyle name="_부대공-5_우수공사1-4_002 배수공(1공구)_날개벽" xfId="4589" xr:uid="{00000000-0005-0000-0000-0000630C0000}"/>
    <cellStyle name="_부대공-5_우수공사1-4_002 배수공(1공구)_날개벽 2" xfId="4590" xr:uid="{00000000-0005-0000-0000-0000640C0000}"/>
    <cellStyle name="_부대공-5_우수공사1-4_날개벽" xfId="4591" xr:uid="{00000000-0005-0000-0000-0000650C0000}"/>
    <cellStyle name="_부대공-5_우수공사1-4_날개벽 2" xfId="4592" xr:uid="{00000000-0005-0000-0000-0000660C0000}"/>
    <cellStyle name="_부대토목(최종분)" xfId="11419" xr:uid="{00000000-0005-0000-0000-0000670C0000}"/>
    <cellStyle name="_부원동 상세견적서060622(소프트스타터기동방식)" xfId="11420" xr:uid="{00000000-0005-0000-0000-0000680C0000}"/>
    <cellStyle name="_부천시 지하시설물통합정보시스템 구축사업 설계내역서_0514(FP)" xfId="89" xr:uid="{00000000-0005-0000-0000-0000690C0000}"/>
    <cellStyle name="_부천시 지하시설물통합정보시스템 구축사업 설계내역서_2.1(FP)" xfId="90" xr:uid="{00000000-0005-0000-0000-00006A0C0000}"/>
    <cellStyle name="_부천시 현장시설물관리시스템 구축사업 설계내역서_1.2" xfId="91" xr:uid="{00000000-0005-0000-0000-00006B0C0000}"/>
    <cellStyle name="_부천시 현장시설물관리시스템 구축사업 설계내역서_2.1(FP)" xfId="92" xr:uid="{00000000-0005-0000-0000-00006C0C0000}"/>
    <cellStyle name="_분당실행 산출근거" xfId="11421" xr:uid="{00000000-0005-0000-0000-00006D0C0000}"/>
    <cellStyle name="_사본 - 수정" xfId="2050" xr:uid="{00000000-0005-0000-0000-00006E0C0000}"/>
    <cellStyle name="_사본 - 수정_관망정비기본계획(1차)" xfId="2051" xr:uid="{00000000-0005-0000-0000-00006F0C0000}"/>
    <cellStyle name="_사본 - 수정_관망정비기본계획(1차)_설계내역서­_운반수정" xfId="2052" xr:uid="{00000000-0005-0000-0000-0000700C0000}"/>
    <cellStyle name="_사본 - 수정_설계내역서­_운반수정" xfId="2053" xr:uid="{00000000-0005-0000-0000-0000710C0000}"/>
    <cellStyle name="_사업대가기준(최신자료)" xfId="93" xr:uid="{00000000-0005-0000-0000-0000720C0000}"/>
    <cellStyle name="_사진대지양식" xfId="2054" xr:uid="{00000000-0005-0000-0000-0000730C0000}"/>
    <cellStyle name="_사진대지양식_사진대지양식" xfId="2055" xr:uid="{00000000-0005-0000-0000-0000740C0000}"/>
    <cellStyle name="_사진대지양식_사진대지양식_사진대지양식" xfId="2056" xr:uid="{00000000-0005-0000-0000-0000750C0000}"/>
    <cellStyle name="_사진대지양식_사진대지양식_사진대지양식_사진대지양식" xfId="2057" xr:uid="{00000000-0005-0000-0000-0000760C0000}"/>
    <cellStyle name="_사진대지양식_사진대지양식_사진대지양식_사진대지양식_사진대지양식" xfId="2058" xr:uid="{00000000-0005-0000-0000-0000770C0000}"/>
    <cellStyle name="_사진대지양식_사진대지양식_사진대지양식_사진대지양식_사진대지양식_사진대지양식" xfId="2059" xr:uid="{00000000-0005-0000-0000-0000780C0000}"/>
    <cellStyle name="_사진대지양식_사진대지양식_사진대지양식_사진대지양식1" xfId="2060" xr:uid="{00000000-0005-0000-0000-0000790C0000}"/>
    <cellStyle name="_사진대지양식_사진대지양식_사진대지양식1" xfId="2061" xr:uid="{00000000-0005-0000-0000-00007A0C0000}"/>
    <cellStyle name="_사진대지양식_사진대지양식_사진대지양식1_사진대지양식1" xfId="2062" xr:uid="{00000000-0005-0000-0000-00007B0C0000}"/>
    <cellStyle name="_사진대지양식_사진대지양식1" xfId="2063" xr:uid="{00000000-0005-0000-0000-00007C0C0000}"/>
    <cellStyle name="_사진대지양식1" xfId="2064" xr:uid="{00000000-0005-0000-0000-00007D0C0000}"/>
    <cellStyle name="_사진대지양식1_사진대지양식1" xfId="2065" xr:uid="{00000000-0005-0000-0000-00007E0C0000}"/>
    <cellStyle name="_사천시 2차사업 설계내역서_최종(2004.6.10)" xfId="94" xr:uid="{00000000-0005-0000-0000-00007F0C0000}"/>
    <cellStyle name="_사천시_인트라넷설계서(0316)" xfId="95" xr:uid="{00000000-0005-0000-0000-0000800C0000}"/>
    <cellStyle name="_사천터파기되메우기산출근거(적용)" xfId="11422" xr:uid="{00000000-0005-0000-0000-0000810C0000}"/>
    <cellStyle name="_산근" xfId="4593" xr:uid="{00000000-0005-0000-0000-0000820C0000}"/>
    <cellStyle name="_산근 2" xfId="4594" xr:uid="{00000000-0005-0000-0000-0000830C0000}"/>
    <cellStyle name="_산근_002 배수공(1공구)" xfId="4595" xr:uid="{00000000-0005-0000-0000-0000840C0000}"/>
    <cellStyle name="_산근_002 배수공(1공구) 2" xfId="4596" xr:uid="{00000000-0005-0000-0000-0000850C0000}"/>
    <cellStyle name="_산근_002 배수공(1공구)_날개벽" xfId="4597" xr:uid="{00000000-0005-0000-0000-0000860C0000}"/>
    <cellStyle name="_산근_002 배수공(1공구)_날개벽 2" xfId="4598" xr:uid="{00000000-0005-0000-0000-0000870C0000}"/>
    <cellStyle name="_산근_날개벽" xfId="4599" xr:uid="{00000000-0005-0000-0000-0000880C0000}"/>
    <cellStyle name="_산근_날개벽 2" xfId="4600" xr:uid="{00000000-0005-0000-0000-0000890C0000}"/>
    <cellStyle name="_산림감시시스템 이전 설치공사 내역서" xfId="96" xr:uid="{00000000-0005-0000-0000-00008A0C0000}"/>
    <cellStyle name="_산청단계터파기되메우기산출근거(적용)" xfId="11423" xr:uid="{00000000-0005-0000-0000-00008B0C0000}"/>
    <cellStyle name="_삼척시GIS구축사업장비견적_기준가_0731" xfId="97" xr:uid="{00000000-0005-0000-0000-00008C0C0000}"/>
    <cellStyle name="_상동 맨홀펌프장설계내역서(7.4)" xfId="11424" xr:uid="{00000000-0005-0000-0000-00008D0C0000}"/>
    <cellStyle name="_상북산전농로" xfId="4601" xr:uid="{00000000-0005-0000-0000-00008E0C0000}"/>
    <cellStyle name="_상북산전농로 2" xfId="4602" xr:uid="{00000000-0005-0000-0000-00008F0C0000}"/>
    <cellStyle name="_상수도 D.B구축설계" xfId="11425" xr:uid="{00000000-0005-0000-0000-0000900C0000}"/>
    <cellStyle name="_상수도(대홍)" xfId="2066" xr:uid="{00000000-0005-0000-0000-0000910C0000}"/>
    <cellStyle name="_상수도(대홍)_경기북부2차도급내역(분류체계)" xfId="2067" xr:uid="{00000000-0005-0000-0000-0000920C0000}"/>
    <cellStyle name="_상수도(대홍)_도급내역서(1차계약분)" xfId="2068" xr:uid="{00000000-0005-0000-0000-0000930C0000}"/>
    <cellStyle name="_상주시 지리정보시스템(GIS) 기본계획수립용역 설계내역서" xfId="98" xr:uid="{00000000-0005-0000-0000-0000940C0000}"/>
    <cellStyle name="_상하수도 범용도입 설계내역서2.0" xfId="99" xr:uid="{00000000-0005-0000-0000-0000950C0000}"/>
    <cellStyle name="_새주소웹서버" xfId="100" xr:uid="{00000000-0005-0000-0000-0000960C0000}"/>
    <cellStyle name="_서울시 도로굴착복구관리시스템(2단계) 가격산출내역서_계약" xfId="101" xr:uid="{00000000-0005-0000-0000-0000970C0000}"/>
    <cellStyle name="_서울시 도로굴착복구관리시스템(2단계) 설계내역서_v6" xfId="102" xr:uid="{00000000-0005-0000-0000-0000980C0000}"/>
    <cellStyle name="_서울시 웹환경 도로관리시스템 전환구축사업 설계서_1" xfId="103" xr:uid="{00000000-0005-0000-0000-0000990C0000}"/>
    <cellStyle name="_서울시 주차장관리시스템 설계내역서_2" xfId="104" xr:uid="{00000000-0005-0000-0000-00009A0C0000}"/>
    <cellStyle name="_서울여대(20020516)" xfId="2069" xr:uid="{00000000-0005-0000-0000-00009B0C0000}"/>
    <cellStyle name="_석축공" xfId="11426" xr:uid="{00000000-0005-0000-0000-00009C0C0000}"/>
    <cellStyle name="_설계(2002기존)" xfId="2070" xr:uid="{00000000-0005-0000-0000-00009D0C0000}"/>
    <cellStyle name="_설계(발주)" xfId="2071" xr:uid="{00000000-0005-0000-0000-00009E0C0000}"/>
    <cellStyle name="_설계(수정발주)" xfId="2072" xr:uid="{00000000-0005-0000-0000-00009F0C0000}"/>
    <cellStyle name="_설계2임시" xfId="2073" xr:uid="{00000000-0005-0000-0000-0000A00C0000}"/>
    <cellStyle name="_설계2임시_설계서(장)" xfId="2074" xr:uid="{00000000-0005-0000-0000-0000A10C0000}"/>
    <cellStyle name="_설계2임시_설계최종" xfId="2075" xr:uid="{00000000-0005-0000-0000-0000A20C0000}"/>
    <cellStyle name="_설계내역서" xfId="2076" xr:uid="{00000000-0005-0000-0000-0000A30C0000}"/>
    <cellStyle name="_설계내역서 07.10.17" xfId="2077" xr:uid="{00000000-0005-0000-0000-0000A40C0000}"/>
    <cellStyle name="_설계내역서(구미정수장확장)" xfId="11427" xr:uid="{00000000-0005-0000-0000-0000A50C0000}"/>
    <cellStyle name="_설계내역서(정선군송수시설)" xfId="11428" xr:uid="{00000000-0005-0000-0000-0000A60C0000}"/>
    <cellStyle name="_설계내역서(최종)" xfId="2078" xr:uid="{00000000-0005-0000-0000-0000A70C0000}"/>
    <cellStyle name="_설계내역서­_운반수정" xfId="2079" xr:uid="{00000000-0005-0000-0000-0000A80C0000}"/>
    <cellStyle name="_설계내역서1(1)" xfId="105" xr:uid="{00000000-0005-0000-0000-0000A90C0000}"/>
    <cellStyle name="_설계도서" xfId="106" xr:uid="{00000000-0005-0000-0000-0000AA0C0000}"/>
    <cellStyle name="_설계서" xfId="107" xr:uid="{00000000-0005-0000-0000-0000AB0C0000}"/>
    <cellStyle name="_설계서(2004년 sample)" xfId="108" xr:uid="{00000000-0005-0000-0000-0000AC0C0000}"/>
    <cellStyle name="_설계서(선운사최종)" xfId="2080" xr:uid="{00000000-0005-0000-0000-0000AD0C0000}"/>
    <cellStyle name="_설계서(선운사최종)_변경내역서" xfId="2081" xr:uid="{00000000-0005-0000-0000-0000AE0C0000}"/>
    <cellStyle name="_설계서(선운사최종)_변경내역서(최종)" xfId="2082" xr:uid="{00000000-0005-0000-0000-0000AF0C0000}"/>
    <cellStyle name="_설계서(선운사최종)_변경내역서_준공내역서" xfId="2083" xr:uid="{00000000-0005-0000-0000-0000B00C0000}"/>
    <cellStyle name="_설계서(재재재수정)" xfId="11429" xr:uid="{00000000-0005-0000-0000-0000B10C0000}"/>
    <cellStyle name="_설계서(최종)" xfId="2084" xr:uid="{00000000-0005-0000-0000-0000B20C0000}"/>
    <cellStyle name="_설계서(최종)_변경내역서(수정2)" xfId="2085" xr:uid="{00000000-0005-0000-0000-0000B30C0000}"/>
    <cellStyle name="_설계서(최종)_변경내역서(수정2)_변경내역서(최종)" xfId="2086" xr:uid="{00000000-0005-0000-0000-0000B40C0000}"/>
    <cellStyle name="_설계서(최종)_준공내역서" xfId="2087" xr:uid="{00000000-0005-0000-0000-0000B50C0000}"/>
    <cellStyle name="_설계서(충주침전지도장)" xfId="2088" xr:uid="{00000000-0005-0000-0000-0000B60C0000}"/>
    <cellStyle name="_설계서_목차" xfId="2089" xr:uid="{00000000-0005-0000-0000-0000B70C0000}"/>
    <cellStyle name="_설계서_목차_변경내역서(수정2)" xfId="2090" xr:uid="{00000000-0005-0000-0000-0000B80C0000}"/>
    <cellStyle name="_설계서_목차_변경내역서(수정2)_변경내역서(최종)" xfId="2091" xr:uid="{00000000-0005-0000-0000-0000B90C0000}"/>
    <cellStyle name="_설계서_목차_설계서(선운사최종)" xfId="2092" xr:uid="{00000000-0005-0000-0000-0000BA0C0000}"/>
    <cellStyle name="_설계서_목차_설계서(선운사최종)_변경내역서" xfId="2093" xr:uid="{00000000-0005-0000-0000-0000BB0C0000}"/>
    <cellStyle name="_설계서_목차_설계서(선운사최종)_변경내역서(최종)" xfId="2094" xr:uid="{00000000-0005-0000-0000-0000BC0C0000}"/>
    <cellStyle name="_설계서_목차_설계서(선운사최종)_변경내역서_준공내역서" xfId="2095" xr:uid="{00000000-0005-0000-0000-0000BD0C0000}"/>
    <cellStyle name="_설계서_목차_준공내역서" xfId="2096" xr:uid="{00000000-0005-0000-0000-0000BE0C0000}"/>
    <cellStyle name="_설계서_변경내역서(수정2)" xfId="2097" xr:uid="{00000000-0005-0000-0000-0000BF0C0000}"/>
    <cellStyle name="_설계서_변경내역서(수정2)_변경내역서(최종)" xfId="2098" xr:uid="{00000000-0005-0000-0000-0000C00C0000}"/>
    <cellStyle name="_설계서_보수보강설계도서" xfId="2099" xr:uid="{00000000-0005-0000-0000-0000C10C0000}"/>
    <cellStyle name="_설계서_설계서(선운사최종)" xfId="2100" xr:uid="{00000000-0005-0000-0000-0000C20C0000}"/>
    <cellStyle name="_설계서_설계서(선운사최종)_변경내역서" xfId="2101" xr:uid="{00000000-0005-0000-0000-0000C30C0000}"/>
    <cellStyle name="_설계서_설계서(선운사최종)_변경내역서(최종)" xfId="2102" xr:uid="{00000000-0005-0000-0000-0000C40C0000}"/>
    <cellStyle name="_설계서_설계서(선운사최종)_변경내역서_준공내역서" xfId="2103" xr:uid="{00000000-0005-0000-0000-0000C50C0000}"/>
    <cellStyle name="_설계서_준공내역서" xfId="2104" xr:uid="{00000000-0005-0000-0000-0000C60C0000}"/>
    <cellStyle name="_설계서_철개사다리(발주)" xfId="2105" xr:uid="{00000000-0005-0000-0000-0000C70C0000}"/>
    <cellStyle name="_설계서00_연기" xfId="109" xr:uid="{00000000-0005-0000-0000-0000C80C0000}"/>
    <cellStyle name="_설계서5" xfId="2106" xr:uid="{00000000-0005-0000-0000-0000C90C0000}"/>
    <cellStyle name="_설계서5_보수보강설계도서" xfId="2107" xr:uid="{00000000-0005-0000-0000-0000CA0C0000}"/>
    <cellStyle name="_설계서5_철개사다리(발주)" xfId="2108" xr:uid="{00000000-0005-0000-0000-0000CB0C0000}"/>
    <cellStyle name="_설계서-광산로" xfId="11430" xr:uid="{00000000-0005-0000-0000-0000CC0C0000}"/>
    <cellStyle name="_설계설명서" xfId="11431" xr:uid="{00000000-0005-0000-0000-0000CD0C0000}"/>
    <cellStyle name="_설계예산서(반포천)" xfId="11432" xr:uid="{00000000-0005-0000-0000-0000CE0C0000}"/>
    <cellStyle name="_설계예산서(분야별갑지)" xfId="11433" xr:uid="{00000000-0005-0000-0000-0000CF0C0000}"/>
    <cellStyle name="_설계예산서1." xfId="11434" xr:uid="{00000000-0005-0000-0000-0000D00C0000}"/>
    <cellStyle name="_설계원가 및 손익계산서(극장)" xfId="2109" xr:uid="{00000000-0005-0000-0000-0000D10C0000}"/>
    <cellStyle name="_설계원가 및 손익계산서(백화점)" xfId="2110" xr:uid="{00000000-0005-0000-0000-0000D20C0000}"/>
    <cellStyle name="_설계원가 및 손익계산서(이광환)" xfId="2111" xr:uid="{00000000-0005-0000-0000-0000D30C0000}"/>
    <cellStyle name="_설계최종" xfId="2112" xr:uid="{00000000-0005-0000-0000-0000D40C0000}"/>
    <cellStyle name="_설비(1218)" xfId="2113" xr:uid="{00000000-0005-0000-0000-0000D50C0000}"/>
    <cellStyle name="_소프트웨어사업비 설계의 예_060427" xfId="110" xr:uid="{00000000-0005-0000-0000-0000D60C0000}"/>
    <cellStyle name="_송수관로밸브교체공사(46+26)" xfId="2114" xr:uid="{00000000-0005-0000-0000-0000D70C0000}"/>
    <cellStyle name="_송전선로입찰실행(지중+가공비교)-rev.A" xfId="2115" xr:uid="{00000000-0005-0000-0000-0000D80C0000}"/>
    <cellStyle name="_수도부지쇄석포설공사(최종)" xfId="2116" xr:uid="{00000000-0005-0000-0000-0000D90C0000}"/>
    <cellStyle name="_수량산출서" xfId="4603" xr:uid="{00000000-0005-0000-0000-0000DA0C0000}"/>
    <cellStyle name="_수량산출서 2" xfId="4604" xr:uid="{00000000-0005-0000-0000-0000DB0C0000}"/>
    <cellStyle name="_수량산출서(0722)" xfId="11435" xr:uid="{00000000-0005-0000-0000-0000DC0C0000}"/>
    <cellStyle name="_수량산출서(1공구)" xfId="4605" xr:uid="{00000000-0005-0000-0000-0000DD0C0000}"/>
    <cellStyle name="_수량산출서(1공구) 2" xfId="4606" xr:uid="{00000000-0005-0000-0000-0000DE0C0000}"/>
    <cellStyle name="_수량산출서(1공구)_00.배수설비공" xfId="4607" xr:uid="{00000000-0005-0000-0000-0000DF0C0000}"/>
    <cellStyle name="_수량산출서(1공구)_00.배수설비공 10" xfId="4608" xr:uid="{00000000-0005-0000-0000-0000E00C0000}"/>
    <cellStyle name="_수량산출서(1공구)_00.배수설비공 2" xfId="4609" xr:uid="{00000000-0005-0000-0000-0000E10C0000}"/>
    <cellStyle name="_수량산출서(1공구)_00.배수설비공 3" xfId="4610" xr:uid="{00000000-0005-0000-0000-0000E20C0000}"/>
    <cellStyle name="_수량산출서(1공구)_00.배수설비공 4" xfId="4611" xr:uid="{00000000-0005-0000-0000-0000E30C0000}"/>
    <cellStyle name="_수량산출서(1공구)_00.배수설비공 5" xfId="4612" xr:uid="{00000000-0005-0000-0000-0000E40C0000}"/>
    <cellStyle name="_수량산출서(1공구)_00.배수설비공 6" xfId="4613" xr:uid="{00000000-0005-0000-0000-0000E50C0000}"/>
    <cellStyle name="_수량산출서(1공구)_00.배수설비공 7" xfId="4614" xr:uid="{00000000-0005-0000-0000-0000E60C0000}"/>
    <cellStyle name="_수량산출서(1공구)_00.배수설비공 8" xfId="4615" xr:uid="{00000000-0005-0000-0000-0000E70C0000}"/>
    <cellStyle name="_수량산출서(1공구)_00.배수설비공 9" xfId="4616" xr:uid="{00000000-0005-0000-0000-0000E80C0000}"/>
    <cellStyle name="_수량산출서(1공구)_013.관로공(일과)" xfId="4617" xr:uid="{00000000-0005-0000-0000-0000E90C0000}"/>
    <cellStyle name="_수량산출서(1공구)_013.관로공(일과) 2" xfId="4618" xr:uid="{00000000-0005-0000-0000-0000EA0C0000}"/>
    <cellStyle name="_수량산출서(1공구)_013.관로공(화순)" xfId="4619" xr:uid="{00000000-0005-0000-0000-0000EB0C0000}"/>
    <cellStyle name="_수량산출서(1공구)_013.관로공(화순) 2" xfId="4620" xr:uid="{00000000-0005-0000-0000-0000EC0C0000}"/>
    <cellStyle name="_수량산출서(1공구)_02.토공" xfId="4621" xr:uid="{00000000-0005-0000-0000-0000ED0C0000}"/>
    <cellStyle name="_수량산출서(1공구)_02.토공 2" xfId="4622" xr:uid="{00000000-0005-0000-0000-0000EE0C0000}"/>
    <cellStyle name="_수량산출서(1공구)_03.관로공" xfId="4623" xr:uid="{00000000-0005-0000-0000-0000EF0C0000}"/>
    <cellStyle name="_수량산출서(1공구)_03.관로공 2" xfId="4624" xr:uid="{00000000-0005-0000-0000-0000F00C0000}"/>
    <cellStyle name="_수량산출서(1공구)_05.구조물공" xfId="4625" xr:uid="{00000000-0005-0000-0000-0000F10C0000}"/>
    <cellStyle name="_수량산출서(1공구)_05.구조물공 2" xfId="4626" xr:uid="{00000000-0005-0000-0000-0000F20C0000}"/>
    <cellStyle name="_수량산출서(1공구)_05.구조물공_00.배수설비공" xfId="4627" xr:uid="{00000000-0005-0000-0000-0000F30C0000}"/>
    <cellStyle name="_수량산출서(1공구)_05.구조물공_00.배수설비공 10" xfId="4628" xr:uid="{00000000-0005-0000-0000-0000F40C0000}"/>
    <cellStyle name="_수량산출서(1공구)_05.구조물공_00.배수설비공 2" xfId="4629" xr:uid="{00000000-0005-0000-0000-0000F50C0000}"/>
    <cellStyle name="_수량산출서(1공구)_05.구조물공_00.배수설비공 3" xfId="4630" xr:uid="{00000000-0005-0000-0000-0000F60C0000}"/>
    <cellStyle name="_수량산출서(1공구)_05.구조물공_00.배수설비공 4" xfId="4631" xr:uid="{00000000-0005-0000-0000-0000F70C0000}"/>
    <cellStyle name="_수량산출서(1공구)_05.구조물공_00.배수설비공 5" xfId="4632" xr:uid="{00000000-0005-0000-0000-0000F80C0000}"/>
    <cellStyle name="_수량산출서(1공구)_05.구조물공_00.배수설비공 6" xfId="4633" xr:uid="{00000000-0005-0000-0000-0000F90C0000}"/>
    <cellStyle name="_수량산출서(1공구)_05.구조물공_00.배수설비공 7" xfId="4634" xr:uid="{00000000-0005-0000-0000-0000FA0C0000}"/>
    <cellStyle name="_수량산출서(1공구)_05.구조물공_00.배수설비공 8" xfId="4635" xr:uid="{00000000-0005-0000-0000-0000FB0C0000}"/>
    <cellStyle name="_수량산출서(1공구)_05.구조물공_00.배수설비공 9" xfId="4636" xr:uid="{00000000-0005-0000-0000-0000FC0C0000}"/>
    <cellStyle name="_수량산출서(1공구)_05.구조물공_013.관로공(일과)" xfId="4637" xr:uid="{00000000-0005-0000-0000-0000FD0C0000}"/>
    <cellStyle name="_수량산출서(1공구)_05.구조물공_013.관로공(일과) 2" xfId="4638" xr:uid="{00000000-0005-0000-0000-0000FE0C0000}"/>
    <cellStyle name="_수량산출서(1공구)_05.구조물공_013.관로공(화순)" xfId="4639" xr:uid="{00000000-0005-0000-0000-0000FF0C0000}"/>
    <cellStyle name="_수량산출서(1공구)_05.구조물공_013.관로공(화순) 2" xfId="4640" xr:uid="{00000000-0005-0000-0000-0000000D0000}"/>
    <cellStyle name="_수량산출서(1공구)_05.구조물공_02.토공" xfId="4641" xr:uid="{00000000-0005-0000-0000-0000010D0000}"/>
    <cellStyle name="_수량산출서(1공구)_05.구조물공_02.토공 2" xfId="4642" xr:uid="{00000000-0005-0000-0000-0000020D0000}"/>
    <cellStyle name="_수량산출서(1공구)_05.구조물공_03.관로공" xfId="4643" xr:uid="{00000000-0005-0000-0000-0000030D0000}"/>
    <cellStyle name="_수량산출서(1공구)_05.구조물공_03.관로공 2" xfId="4644" xr:uid="{00000000-0005-0000-0000-0000040D0000}"/>
    <cellStyle name="_수량산출서(1공구)_05.구조물공_관로공BOQ" xfId="4645" xr:uid="{00000000-0005-0000-0000-0000050D0000}"/>
    <cellStyle name="_수량산출서(1공구)_05.구조물공_관로공BOQ 2" xfId="4646" xr:uid="{00000000-0005-0000-0000-0000060D0000}"/>
    <cellStyle name="_수량산출서(1공구)_05.구조물공_관로수량집계" xfId="4647" xr:uid="{00000000-0005-0000-0000-0000070D0000}"/>
    <cellStyle name="_수량산출서(1공구)_05.구조물공_관로수량집계 2" xfId="4648" xr:uid="{00000000-0005-0000-0000-0000080D0000}"/>
    <cellStyle name="_수량산출서(1공구)_05.구조물공_내역적용수량" xfId="4649" xr:uid="{00000000-0005-0000-0000-0000090D0000}"/>
    <cellStyle name="_수량산출서(1공구)_05.구조물공_내역적용수량 2" xfId="4650" xr:uid="{00000000-0005-0000-0000-00000A0D0000}"/>
    <cellStyle name="_수량산출서(1공구)_2-4.맨홀토공" xfId="4651" xr:uid="{00000000-0005-0000-0000-00000B0D0000}"/>
    <cellStyle name="_수량산출서(1공구)_2-4.맨홀토공 2" xfId="4652" xr:uid="{00000000-0005-0000-0000-00000C0D0000}"/>
    <cellStyle name="_수량산출서(1공구)_2-4.맨홀토공_00.배수설비공" xfId="4653" xr:uid="{00000000-0005-0000-0000-00000D0D0000}"/>
    <cellStyle name="_수량산출서(1공구)_2-4.맨홀토공_00.배수설비공 10" xfId="4654" xr:uid="{00000000-0005-0000-0000-00000E0D0000}"/>
    <cellStyle name="_수량산출서(1공구)_2-4.맨홀토공_00.배수설비공 2" xfId="4655" xr:uid="{00000000-0005-0000-0000-00000F0D0000}"/>
    <cellStyle name="_수량산출서(1공구)_2-4.맨홀토공_00.배수설비공 3" xfId="4656" xr:uid="{00000000-0005-0000-0000-0000100D0000}"/>
    <cellStyle name="_수량산출서(1공구)_2-4.맨홀토공_00.배수설비공 4" xfId="4657" xr:uid="{00000000-0005-0000-0000-0000110D0000}"/>
    <cellStyle name="_수량산출서(1공구)_2-4.맨홀토공_00.배수설비공 5" xfId="4658" xr:uid="{00000000-0005-0000-0000-0000120D0000}"/>
    <cellStyle name="_수량산출서(1공구)_2-4.맨홀토공_00.배수설비공 6" xfId="4659" xr:uid="{00000000-0005-0000-0000-0000130D0000}"/>
    <cellStyle name="_수량산출서(1공구)_2-4.맨홀토공_00.배수설비공 7" xfId="4660" xr:uid="{00000000-0005-0000-0000-0000140D0000}"/>
    <cellStyle name="_수량산출서(1공구)_2-4.맨홀토공_00.배수설비공 8" xfId="4661" xr:uid="{00000000-0005-0000-0000-0000150D0000}"/>
    <cellStyle name="_수량산출서(1공구)_2-4.맨홀토공_00.배수설비공 9" xfId="4662" xr:uid="{00000000-0005-0000-0000-0000160D0000}"/>
    <cellStyle name="_수량산출서(1공구)_2-4.맨홀토공_013.관로공(일과)" xfId="4663" xr:uid="{00000000-0005-0000-0000-0000170D0000}"/>
    <cellStyle name="_수량산출서(1공구)_2-4.맨홀토공_013.관로공(일과) 2" xfId="4664" xr:uid="{00000000-0005-0000-0000-0000180D0000}"/>
    <cellStyle name="_수량산출서(1공구)_2-4.맨홀토공_013.관로공(화순)" xfId="4665" xr:uid="{00000000-0005-0000-0000-0000190D0000}"/>
    <cellStyle name="_수량산출서(1공구)_2-4.맨홀토공_013.관로공(화순) 2" xfId="4666" xr:uid="{00000000-0005-0000-0000-00001A0D0000}"/>
    <cellStyle name="_수량산출서(1공구)_2-4.맨홀토공_02.토공" xfId="4667" xr:uid="{00000000-0005-0000-0000-00001B0D0000}"/>
    <cellStyle name="_수량산출서(1공구)_2-4.맨홀토공_02.토공 2" xfId="4668" xr:uid="{00000000-0005-0000-0000-00001C0D0000}"/>
    <cellStyle name="_수량산출서(1공구)_2-4.맨홀토공_03.관로공" xfId="4669" xr:uid="{00000000-0005-0000-0000-00001D0D0000}"/>
    <cellStyle name="_수량산출서(1공구)_2-4.맨홀토공_03.관로공 2" xfId="4670" xr:uid="{00000000-0005-0000-0000-00001E0D0000}"/>
    <cellStyle name="_수량산출서(1공구)_2-4.맨홀토공_관로공BOQ" xfId="4671" xr:uid="{00000000-0005-0000-0000-00001F0D0000}"/>
    <cellStyle name="_수량산출서(1공구)_2-4.맨홀토공_관로공BOQ 2" xfId="4672" xr:uid="{00000000-0005-0000-0000-0000200D0000}"/>
    <cellStyle name="_수량산출서(1공구)_2-4.맨홀토공_관로수량집계" xfId="4673" xr:uid="{00000000-0005-0000-0000-0000210D0000}"/>
    <cellStyle name="_수량산출서(1공구)_2-4.맨홀토공_관로수량집계 2" xfId="4674" xr:uid="{00000000-0005-0000-0000-0000220D0000}"/>
    <cellStyle name="_수량산출서(1공구)_2-4.맨홀토공_내역적용수량" xfId="4675" xr:uid="{00000000-0005-0000-0000-0000230D0000}"/>
    <cellStyle name="_수량산출서(1공구)_2-4.맨홀토공_내역적용수량 2" xfId="4676" xr:uid="{00000000-0005-0000-0000-0000240D0000}"/>
    <cellStyle name="_수량산출서(1공구)_관로공BOQ" xfId="4677" xr:uid="{00000000-0005-0000-0000-0000250D0000}"/>
    <cellStyle name="_수량산출서(1공구)_관로공BOQ 2" xfId="4678" xr:uid="{00000000-0005-0000-0000-0000260D0000}"/>
    <cellStyle name="_수량산출서(1공구)_관로수량집계" xfId="4679" xr:uid="{00000000-0005-0000-0000-0000270D0000}"/>
    <cellStyle name="_수량산출서(1공구)_관로수량집계 2" xfId="4680" xr:uid="{00000000-0005-0000-0000-0000280D0000}"/>
    <cellStyle name="_수량산출서(1공구)_내역적용수량" xfId="4681" xr:uid="{00000000-0005-0000-0000-0000290D0000}"/>
    <cellStyle name="_수량산출서(1공구)_내역적용수량 2" xfId="4682" xr:uid="{00000000-0005-0000-0000-00002A0D0000}"/>
    <cellStyle name="_수량산출서(귀지1)" xfId="4683" xr:uid="{00000000-0005-0000-0000-00002B0D0000}"/>
    <cellStyle name="_수량산출서(귀지1) 2" xfId="4684" xr:uid="{00000000-0005-0000-0000-00002C0D0000}"/>
    <cellStyle name="_수량산출서(귀지1)_00.배수설비공" xfId="4685" xr:uid="{00000000-0005-0000-0000-00002D0D0000}"/>
    <cellStyle name="_수량산출서(귀지1)_00.배수설비공 10" xfId="4686" xr:uid="{00000000-0005-0000-0000-00002E0D0000}"/>
    <cellStyle name="_수량산출서(귀지1)_00.배수설비공 2" xfId="4687" xr:uid="{00000000-0005-0000-0000-00002F0D0000}"/>
    <cellStyle name="_수량산출서(귀지1)_00.배수설비공 3" xfId="4688" xr:uid="{00000000-0005-0000-0000-0000300D0000}"/>
    <cellStyle name="_수량산출서(귀지1)_00.배수설비공 4" xfId="4689" xr:uid="{00000000-0005-0000-0000-0000310D0000}"/>
    <cellStyle name="_수량산출서(귀지1)_00.배수설비공 5" xfId="4690" xr:uid="{00000000-0005-0000-0000-0000320D0000}"/>
    <cellStyle name="_수량산출서(귀지1)_00.배수설비공 6" xfId="4691" xr:uid="{00000000-0005-0000-0000-0000330D0000}"/>
    <cellStyle name="_수량산출서(귀지1)_00.배수설비공 7" xfId="4692" xr:uid="{00000000-0005-0000-0000-0000340D0000}"/>
    <cellStyle name="_수량산출서(귀지1)_00.배수설비공 8" xfId="4693" xr:uid="{00000000-0005-0000-0000-0000350D0000}"/>
    <cellStyle name="_수량산출서(귀지1)_00.배수설비공 9" xfId="4694" xr:uid="{00000000-0005-0000-0000-0000360D0000}"/>
    <cellStyle name="_수량산출서(귀지1)_013.관로공(일과)" xfId="4695" xr:uid="{00000000-0005-0000-0000-0000370D0000}"/>
    <cellStyle name="_수량산출서(귀지1)_013.관로공(일과) 2" xfId="4696" xr:uid="{00000000-0005-0000-0000-0000380D0000}"/>
    <cellStyle name="_수량산출서(귀지1)_013.관로공(화순)" xfId="4697" xr:uid="{00000000-0005-0000-0000-0000390D0000}"/>
    <cellStyle name="_수량산출서(귀지1)_013.관로공(화순) 2" xfId="4698" xr:uid="{00000000-0005-0000-0000-00003A0D0000}"/>
    <cellStyle name="_수량산출서(귀지1)_02.토공" xfId="4699" xr:uid="{00000000-0005-0000-0000-00003B0D0000}"/>
    <cellStyle name="_수량산출서(귀지1)_02.토공 2" xfId="4700" xr:uid="{00000000-0005-0000-0000-00003C0D0000}"/>
    <cellStyle name="_수량산출서(귀지1)_03.관로공" xfId="4701" xr:uid="{00000000-0005-0000-0000-00003D0D0000}"/>
    <cellStyle name="_수량산출서(귀지1)_03.관로공 2" xfId="4702" xr:uid="{00000000-0005-0000-0000-00003E0D0000}"/>
    <cellStyle name="_수량산출서(귀지1)_05.구조물공" xfId="4703" xr:uid="{00000000-0005-0000-0000-00003F0D0000}"/>
    <cellStyle name="_수량산출서(귀지1)_05.구조물공 2" xfId="4704" xr:uid="{00000000-0005-0000-0000-0000400D0000}"/>
    <cellStyle name="_수량산출서(귀지1)_05.구조물공_00.배수설비공" xfId="4705" xr:uid="{00000000-0005-0000-0000-0000410D0000}"/>
    <cellStyle name="_수량산출서(귀지1)_05.구조물공_00.배수설비공 10" xfId="4706" xr:uid="{00000000-0005-0000-0000-0000420D0000}"/>
    <cellStyle name="_수량산출서(귀지1)_05.구조물공_00.배수설비공 2" xfId="4707" xr:uid="{00000000-0005-0000-0000-0000430D0000}"/>
    <cellStyle name="_수량산출서(귀지1)_05.구조물공_00.배수설비공 3" xfId="4708" xr:uid="{00000000-0005-0000-0000-0000440D0000}"/>
    <cellStyle name="_수량산출서(귀지1)_05.구조물공_00.배수설비공 4" xfId="4709" xr:uid="{00000000-0005-0000-0000-0000450D0000}"/>
    <cellStyle name="_수량산출서(귀지1)_05.구조물공_00.배수설비공 5" xfId="4710" xr:uid="{00000000-0005-0000-0000-0000460D0000}"/>
    <cellStyle name="_수량산출서(귀지1)_05.구조물공_00.배수설비공 6" xfId="4711" xr:uid="{00000000-0005-0000-0000-0000470D0000}"/>
    <cellStyle name="_수량산출서(귀지1)_05.구조물공_00.배수설비공 7" xfId="4712" xr:uid="{00000000-0005-0000-0000-0000480D0000}"/>
    <cellStyle name="_수량산출서(귀지1)_05.구조물공_00.배수설비공 8" xfId="4713" xr:uid="{00000000-0005-0000-0000-0000490D0000}"/>
    <cellStyle name="_수량산출서(귀지1)_05.구조물공_00.배수설비공 9" xfId="4714" xr:uid="{00000000-0005-0000-0000-00004A0D0000}"/>
    <cellStyle name="_수량산출서(귀지1)_05.구조물공_013.관로공(일과)" xfId="4715" xr:uid="{00000000-0005-0000-0000-00004B0D0000}"/>
    <cellStyle name="_수량산출서(귀지1)_05.구조물공_013.관로공(일과) 2" xfId="4716" xr:uid="{00000000-0005-0000-0000-00004C0D0000}"/>
    <cellStyle name="_수량산출서(귀지1)_05.구조물공_013.관로공(화순)" xfId="4717" xr:uid="{00000000-0005-0000-0000-00004D0D0000}"/>
    <cellStyle name="_수량산출서(귀지1)_05.구조물공_013.관로공(화순) 2" xfId="4718" xr:uid="{00000000-0005-0000-0000-00004E0D0000}"/>
    <cellStyle name="_수량산출서(귀지1)_05.구조물공_02.토공" xfId="4719" xr:uid="{00000000-0005-0000-0000-00004F0D0000}"/>
    <cellStyle name="_수량산출서(귀지1)_05.구조물공_02.토공 2" xfId="4720" xr:uid="{00000000-0005-0000-0000-0000500D0000}"/>
    <cellStyle name="_수량산출서(귀지1)_05.구조물공_03.관로공" xfId="4721" xr:uid="{00000000-0005-0000-0000-0000510D0000}"/>
    <cellStyle name="_수량산출서(귀지1)_05.구조물공_03.관로공 2" xfId="4722" xr:uid="{00000000-0005-0000-0000-0000520D0000}"/>
    <cellStyle name="_수량산출서(귀지1)_05.구조물공_관로공BOQ" xfId="4723" xr:uid="{00000000-0005-0000-0000-0000530D0000}"/>
    <cellStyle name="_수량산출서(귀지1)_05.구조물공_관로공BOQ 2" xfId="4724" xr:uid="{00000000-0005-0000-0000-0000540D0000}"/>
    <cellStyle name="_수량산출서(귀지1)_05.구조물공_관로수량집계" xfId="4725" xr:uid="{00000000-0005-0000-0000-0000550D0000}"/>
    <cellStyle name="_수량산출서(귀지1)_05.구조물공_관로수량집계 2" xfId="4726" xr:uid="{00000000-0005-0000-0000-0000560D0000}"/>
    <cellStyle name="_수량산출서(귀지1)_05.구조물공_내역적용수량" xfId="4727" xr:uid="{00000000-0005-0000-0000-0000570D0000}"/>
    <cellStyle name="_수량산출서(귀지1)_05.구조물공_내역적용수량 2" xfId="4728" xr:uid="{00000000-0005-0000-0000-0000580D0000}"/>
    <cellStyle name="_수량산출서(귀지1)_2-4.맨홀토공" xfId="4729" xr:uid="{00000000-0005-0000-0000-0000590D0000}"/>
    <cellStyle name="_수량산출서(귀지1)_2-4.맨홀토공 2" xfId="4730" xr:uid="{00000000-0005-0000-0000-00005A0D0000}"/>
    <cellStyle name="_수량산출서(귀지1)_2-4.맨홀토공_00.배수설비공" xfId="4731" xr:uid="{00000000-0005-0000-0000-00005B0D0000}"/>
    <cellStyle name="_수량산출서(귀지1)_2-4.맨홀토공_00.배수설비공 10" xfId="4732" xr:uid="{00000000-0005-0000-0000-00005C0D0000}"/>
    <cellStyle name="_수량산출서(귀지1)_2-4.맨홀토공_00.배수설비공 2" xfId="4733" xr:uid="{00000000-0005-0000-0000-00005D0D0000}"/>
    <cellStyle name="_수량산출서(귀지1)_2-4.맨홀토공_00.배수설비공 3" xfId="4734" xr:uid="{00000000-0005-0000-0000-00005E0D0000}"/>
    <cellStyle name="_수량산출서(귀지1)_2-4.맨홀토공_00.배수설비공 4" xfId="4735" xr:uid="{00000000-0005-0000-0000-00005F0D0000}"/>
    <cellStyle name="_수량산출서(귀지1)_2-4.맨홀토공_00.배수설비공 5" xfId="4736" xr:uid="{00000000-0005-0000-0000-0000600D0000}"/>
    <cellStyle name="_수량산출서(귀지1)_2-4.맨홀토공_00.배수설비공 6" xfId="4737" xr:uid="{00000000-0005-0000-0000-0000610D0000}"/>
    <cellStyle name="_수량산출서(귀지1)_2-4.맨홀토공_00.배수설비공 7" xfId="4738" xr:uid="{00000000-0005-0000-0000-0000620D0000}"/>
    <cellStyle name="_수량산출서(귀지1)_2-4.맨홀토공_00.배수설비공 8" xfId="4739" xr:uid="{00000000-0005-0000-0000-0000630D0000}"/>
    <cellStyle name="_수량산출서(귀지1)_2-4.맨홀토공_00.배수설비공 9" xfId="4740" xr:uid="{00000000-0005-0000-0000-0000640D0000}"/>
    <cellStyle name="_수량산출서(귀지1)_2-4.맨홀토공_013.관로공(일과)" xfId="4741" xr:uid="{00000000-0005-0000-0000-0000650D0000}"/>
    <cellStyle name="_수량산출서(귀지1)_2-4.맨홀토공_013.관로공(일과) 2" xfId="4742" xr:uid="{00000000-0005-0000-0000-0000660D0000}"/>
    <cellStyle name="_수량산출서(귀지1)_2-4.맨홀토공_013.관로공(화순)" xfId="4743" xr:uid="{00000000-0005-0000-0000-0000670D0000}"/>
    <cellStyle name="_수량산출서(귀지1)_2-4.맨홀토공_013.관로공(화순) 2" xfId="4744" xr:uid="{00000000-0005-0000-0000-0000680D0000}"/>
    <cellStyle name="_수량산출서(귀지1)_2-4.맨홀토공_02.토공" xfId="4745" xr:uid="{00000000-0005-0000-0000-0000690D0000}"/>
    <cellStyle name="_수량산출서(귀지1)_2-4.맨홀토공_02.토공 2" xfId="4746" xr:uid="{00000000-0005-0000-0000-00006A0D0000}"/>
    <cellStyle name="_수량산출서(귀지1)_2-4.맨홀토공_03.관로공" xfId="4747" xr:uid="{00000000-0005-0000-0000-00006B0D0000}"/>
    <cellStyle name="_수량산출서(귀지1)_2-4.맨홀토공_03.관로공 2" xfId="4748" xr:uid="{00000000-0005-0000-0000-00006C0D0000}"/>
    <cellStyle name="_수량산출서(귀지1)_2-4.맨홀토공_관로공BOQ" xfId="4749" xr:uid="{00000000-0005-0000-0000-00006D0D0000}"/>
    <cellStyle name="_수량산출서(귀지1)_2-4.맨홀토공_관로공BOQ 2" xfId="4750" xr:uid="{00000000-0005-0000-0000-00006E0D0000}"/>
    <cellStyle name="_수량산출서(귀지1)_2-4.맨홀토공_관로수량집계" xfId="4751" xr:uid="{00000000-0005-0000-0000-00006F0D0000}"/>
    <cellStyle name="_수량산출서(귀지1)_2-4.맨홀토공_관로수량집계 2" xfId="4752" xr:uid="{00000000-0005-0000-0000-0000700D0000}"/>
    <cellStyle name="_수량산출서(귀지1)_2-4.맨홀토공_내역적용수량" xfId="4753" xr:uid="{00000000-0005-0000-0000-0000710D0000}"/>
    <cellStyle name="_수량산출서(귀지1)_2-4.맨홀토공_내역적용수량 2" xfId="4754" xr:uid="{00000000-0005-0000-0000-0000720D0000}"/>
    <cellStyle name="_수량산출서(귀지1)_관로공BOQ" xfId="4755" xr:uid="{00000000-0005-0000-0000-0000730D0000}"/>
    <cellStyle name="_수량산출서(귀지1)_관로공BOQ 2" xfId="4756" xr:uid="{00000000-0005-0000-0000-0000740D0000}"/>
    <cellStyle name="_수량산출서(귀지1)_관로수량집계" xfId="4757" xr:uid="{00000000-0005-0000-0000-0000750D0000}"/>
    <cellStyle name="_수량산출서(귀지1)_관로수량집계 2" xfId="4758" xr:uid="{00000000-0005-0000-0000-0000760D0000}"/>
    <cellStyle name="_수량산출서(귀지1)_내역적용수량" xfId="4759" xr:uid="{00000000-0005-0000-0000-0000770D0000}"/>
    <cellStyle name="_수량산출서(귀지1)_내역적용수량 2" xfId="4760" xr:uid="{00000000-0005-0000-0000-0000780D0000}"/>
    <cellStyle name="_수량산출서(수정)" xfId="4761" xr:uid="{00000000-0005-0000-0000-0000790D0000}"/>
    <cellStyle name="_수량산출서(수정) 2" xfId="4762" xr:uid="{00000000-0005-0000-0000-00007A0D0000}"/>
    <cellStyle name="_수량산출서(수정)_00.배수설비공" xfId="4763" xr:uid="{00000000-0005-0000-0000-00007B0D0000}"/>
    <cellStyle name="_수량산출서(수정)_00.배수설비공 10" xfId="4764" xr:uid="{00000000-0005-0000-0000-00007C0D0000}"/>
    <cellStyle name="_수량산출서(수정)_00.배수설비공 2" xfId="4765" xr:uid="{00000000-0005-0000-0000-00007D0D0000}"/>
    <cellStyle name="_수량산출서(수정)_00.배수설비공 3" xfId="4766" xr:uid="{00000000-0005-0000-0000-00007E0D0000}"/>
    <cellStyle name="_수량산출서(수정)_00.배수설비공 4" xfId="4767" xr:uid="{00000000-0005-0000-0000-00007F0D0000}"/>
    <cellStyle name="_수량산출서(수정)_00.배수설비공 5" xfId="4768" xr:uid="{00000000-0005-0000-0000-0000800D0000}"/>
    <cellStyle name="_수량산출서(수정)_00.배수설비공 6" xfId="4769" xr:uid="{00000000-0005-0000-0000-0000810D0000}"/>
    <cellStyle name="_수량산출서(수정)_00.배수설비공 7" xfId="4770" xr:uid="{00000000-0005-0000-0000-0000820D0000}"/>
    <cellStyle name="_수량산출서(수정)_00.배수설비공 8" xfId="4771" xr:uid="{00000000-0005-0000-0000-0000830D0000}"/>
    <cellStyle name="_수량산출서(수정)_00.배수설비공 9" xfId="4772" xr:uid="{00000000-0005-0000-0000-0000840D0000}"/>
    <cellStyle name="_수량산출서(수정)_013.관로공(일과)" xfId="4773" xr:uid="{00000000-0005-0000-0000-0000850D0000}"/>
    <cellStyle name="_수량산출서(수정)_013.관로공(일과) 2" xfId="4774" xr:uid="{00000000-0005-0000-0000-0000860D0000}"/>
    <cellStyle name="_수량산출서(수정)_013.관로공(화순)" xfId="4775" xr:uid="{00000000-0005-0000-0000-0000870D0000}"/>
    <cellStyle name="_수량산출서(수정)_013.관로공(화순) 2" xfId="4776" xr:uid="{00000000-0005-0000-0000-0000880D0000}"/>
    <cellStyle name="_수량산출서(수정)_02.토공" xfId="4777" xr:uid="{00000000-0005-0000-0000-0000890D0000}"/>
    <cellStyle name="_수량산출서(수정)_02.토공 2" xfId="4778" xr:uid="{00000000-0005-0000-0000-00008A0D0000}"/>
    <cellStyle name="_수량산출서(수정)_03.관로공" xfId="4779" xr:uid="{00000000-0005-0000-0000-00008B0D0000}"/>
    <cellStyle name="_수량산출서(수정)_03.관로공 2" xfId="4780" xr:uid="{00000000-0005-0000-0000-00008C0D0000}"/>
    <cellStyle name="_수량산출서(수정)_05.구조물공" xfId="4781" xr:uid="{00000000-0005-0000-0000-00008D0D0000}"/>
    <cellStyle name="_수량산출서(수정)_05.구조물공 2" xfId="4782" xr:uid="{00000000-0005-0000-0000-00008E0D0000}"/>
    <cellStyle name="_수량산출서(수정)_05.구조물공_00.배수설비공" xfId="4783" xr:uid="{00000000-0005-0000-0000-00008F0D0000}"/>
    <cellStyle name="_수량산출서(수정)_05.구조물공_00.배수설비공 10" xfId="4784" xr:uid="{00000000-0005-0000-0000-0000900D0000}"/>
    <cellStyle name="_수량산출서(수정)_05.구조물공_00.배수설비공 2" xfId="4785" xr:uid="{00000000-0005-0000-0000-0000910D0000}"/>
    <cellStyle name="_수량산출서(수정)_05.구조물공_00.배수설비공 3" xfId="4786" xr:uid="{00000000-0005-0000-0000-0000920D0000}"/>
    <cellStyle name="_수량산출서(수정)_05.구조물공_00.배수설비공 4" xfId="4787" xr:uid="{00000000-0005-0000-0000-0000930D0000}"/>
    <cellStyle name="_수량산출서(수정)_05.구조물공_00.배수설비공 5" xfId="4788" xr:uid="{00000000-0005-0000-0000-0000940D0000}"/>
    <cellStyle name="_수량산출서(수정)_05.구조물공_00.배수설비공 6" xfId="4789" xr:uid="{00000000-0005-0000-0000-0000950D0000}"/>
    <cellStyle name="_수량산출서(수정)_05.구조물공_00.배수설비공 7" xfId="4790" xr:uid="{00000000-0005-0000-0000-0000960D0000}"/>
    <cellStyle name="_수량산출서(수정)_05.구조물공_00.배수설비공 8" xfId="4791" xr:uid="{00000000-0005-0000-0000-0000970D0000}"/>
    <cellStyle name="_수량산출서(수정)_05.구조물공_00.배수설비공 9" xfId="4792" xr:uid="{00000000-0005-0000-0000-0000980D0000}"/>
    <cellStyle name="_수량산출서(수정)_05.구조물공_013.관로공(일과)" xfId="4793" xr:uid="{00000000-0005-0000-0000-0000990D0000}"/>
    <cellStyle name="_수량산출서(수정)_05.구조물공_013.관로공(일과) 2" xfId="4794" xr:uid="{00000000-0005-0000-0000-00009A0D0000}"/>
    <cellStyle name="_수량산출서(수정)_05.구조물공_013.관로공(화순)" xfId="4795" xr:uid="{00000000-0005-0000-0000-00009B0D0000}"/>
    <cellStyle name="_수량산출서(수정)_05.구조물공_013.관로공(화순) 2" xfId="4796" xr:uid="{00000000-0005-0000-0000-00009C0D0000}"/>
    <cellStyle name="_수량산출서(수정)_05.구조물공_02.토공" xfId="4797" xr:uid="{00000000-0005-0000-0000-00009D0D0000}"/>
    <cellStyle name="_수량산출서(수정)_05.구조물공_02.토공 2" xfId="4798" xr:uid="{00000000-0005-0000-0000-00009E0D0000}"/>
    <cellStyle name="_수량산출서(수정)_05.구조물공_03.관로공" xfId="4799" xr:uid="{00000000-0005-0000-0000-00009F0D0000}"/>
    <cellStyle name="_수량산출서(수정)_05.구조물공_03.관로공 2" xfId="4800" xr:uid="{00000000-0005-0000-0000-0000A00D0000}"/>
    <cellStyle name="_수량산출서(수정)_05.구조물공_관로공BOQ" xfId="4801" xr:uid="{00000000-0005-0000-0000-0000A10D0000}"/>
    <cellStyle name="_수량산출서(수정)_05.구조물공_관로공BOQ 2" xfId="4802" xr:uid="{00000000-0005-0000-0000-0000A20D0000}"/>
    <cellStyle name="_수량산출서(수정)_05.구조물공_관로수량집계" xfId="4803" xr:uid="{00000000-0005-0000-0000-0000A30D0000}"/>
    <cellStyle name="_수량산출서(수정)_05.구조물공_관로수량집계 2" xfId="4804" xr:uid="{00000000-0005-0000-0000-0000A40D0000}"/>
    <cellStyle name="_수량산출서(수정)_05.구조물공_내역적용수량" xfId="4805" xr:uid="{00000000-0005-0000-0000-0000A50D0000}"/>
    <cellStyle name="_수량산출서(수정)_05.구조물공_내역적용수량 2" xfId="4806" xr:uid="{00000000-0005-0000-0000-0000A60D0000}"/>
    <cellStyle name="_수량산출서(수정)_2-4.맨홀토공" xfId="4807" xr:uid="{00000000-0005-0000-0000-0000A70D0000}"/>
    <cellStyle name="_수량산출서(수정)_2-4.맨홀토공 2" xfId="4808" xr:uid="{00000000-0005-0000-0000-0000A80D0000}"/>
    <cellStyle name="_수량산출서(수정)_2-4.맨홀토공_00.배수설비공" xfId="4809" xr:uid="{00000000-0005-0000-0000-0000A90D0000}"/>
    <cellStyle name="_수량산출서(수정)_2-4.맨홀토공_00.배수설비공 10" xfId="4810" xr:uid="{00000000-0005-0000-0000-0000AA0D0000}"/>
    <cellStyle name="_수량산출서(수정)_2-4.맨홀토공_00.배수설비공 2" xfId="4811" xr:uid="{00000000-0005-0000-0000-0000AB0D0000}"/>
    <cellStyle name="_수량산출서(수정)_2-4.맨홀토공_00.배수설비공 3" xfId="4812" xr:uid="{00000000-0005-0000-0000-0000AC0D0000}"/>
    <cellStyle name="_수량산출서(수정)_2-4.맨홀토공_00.배수설비공 4" xfId="4813" xr:uid="{00000000-0005-0000-0000-0000AD0D0000}"/>
    <cellStyle name="_수량산출서(수정)_2-4.맨홀토공_00.배수설비공 5" xfId="4814" xr:uid="{00000000-0005-0000-0000-0000AE0D0000}"/>
    <cellStyle name="_수량산출서(수정)_2-4.맨홀토공_00.배수설비공 6" xfId="4815" xr:uid="{00000000-0005-0000-0000-0000AF0D0000}"/>
    <cellStyle name="_수량산출서(수정)_2-4.맨홀토공_00.배수설비공 7" xfId="4816" xr:uid="{00000000-0005-0000-0000-0000B00D0000}"/>
    <cellStyle name="_수량산출서(수정)_2-4.맨홀토공_00.배수설비공 8" xfId="4817" xr:uid="{00000000-0005-0000-0000-0000B10D0000}"/>
    <cellStyle name="_수량산출서(수정)_2-4.맨홀토공_00.배수설비공 9" xfId="4818" xr:uid="{00000000-0005-0000-0000-0000B20D0000}"/>
    <cellStyle name="_수량산출서(수정)_2-4.맨홀토공_013.관로공(일과)" xfId="4819" xr:uid="{00000000-0005-0000-0000-0000B30D0000}"/>
    <cellStyle name="_수량산출서(수정)_2-4.맨홀토공_013.관로공(일과) 2" xfId="4820" xr:uid="{00000000-0005-0000-0000-0000B40D0000}"/>
    <cellStyle name="_수량산출서(수정)_2-4.맨홀토공_013.관로공(화순)" xfId="4821" xr:uid="{00000000-0005-0000-0000-0000B50D0000}"/>
    <cellStyle name="_수량산출서(수정)_2-4.맨홀토공_013.관로공(화순) 2" xfId="4822" xr:uid="{00000000-0005-0000-0000-0000B60D0000}"/>
    <cellStyle name="_수량산출서(수정)_2-4.맨홀토공_02.토공" xfId="4823" xr:uid="{00000000-0005-0000-0000-0000B70D0000}"/>
    <cellStyle name="_수량산출서(수정)_2-4.맨홀토공_02.토공 2" xfId="4824" xr:uid="{00000000-0005-0000-0000-0000B80D0000}"/>
    <cellStyle name="_수량산출서(수정)_2-4.맨홀토공_03.관로공" xfId="4825" xr:uid="{00000000-0005-0000-0000-0000B90D0000}"/>
    <cellStyle name="_수량산출서(수정)_2-4.맨홀토공_03.관로공 2" xfId="4826" xr:uid="{00000000-0005-0000-0000-0000BA0D0000}"/>
    <cellStyle name="_수량산출서(수정)_2-4.맨홀토공_관로공BOQ" xfId="4827" xr:uid="{00000000-0005-0000-0000-0000BB0D0000}"/>
    <cellStyle name="_수량산출서(수정)_2-4.맨홀토공_관로공BOQ 2" xfId="4828" xr:uid="{00000000-0005-0000-0000-0000BC0D0000}"/>
    <cellStyle name="_수량산출서(수정)_2-4.맨홀토공_관로수량집계" xfId="4829" xr:uid="{00000000-0005-0000-0000-0000BD0D0000}"/>
    <cellStyle name="_수량산출서(수정)_2-4.맨홀토공_관로수량집계 2" xfId="4830" xr:uid="{00000000-0005-0000-0000-0000BE0D0000}"/>
    <cellStyle name="_수량산출서(수정)_2-4.맨홀토공_내역적용수량" xfId="4831" xr:uid="{00000000-0005-0000-0000-0000BF0D0000}"/>
    <cellStyle name="_수량산출서(수정)_2-4.맨홀토공_내역적용수량 2" xfId="4832" xr:uid="{00000000-0005-0000-0000-0000C00D0000}"/>
    <cellStyle name="_수량산출서(수정)_관로공BOQ" xfId="4833" xr:uid="{00000000-0005-0000-0000-0000C10D0000}"/>
    <cellStyle name="_수량산출서(수정)_관로공BOQ 2" xfId="4834" xr:uid="{00000000-0005-0000-0000-0000C20D0000}"/>
    <cellStyle name="_수량산출서(수정)_관로수량집계" xfId="4835" xr:uid="{00000000-0005-0000-0000-0000C30D0000}"/>
    <cellStyle name="_수량산출서(수정)_관로수량집계 2" xfId="4836" xr:uid="{00000000-0005-0000-0000-0000C40D0000}"/>
    <cellStyle name="_수량산출서(수정)_내역적용수량" xfId="4837" xr:uid="{00000000-0005-0000-0000-0000C50D0000}"/>
    <cellStyle name="_수량산출서(수정)_내역적용수량 2" xfId="4838" xr:uid="{00000000-0005-0000-0000-0000C60D0000}"/>
    <cellStyle name="_수량산출서(신명1공구)" xfId="4839" xr:uid="{00000000-0005-0000-0000-0000C70D0000}"/>
    <cellStyle name="_수량산출서(신명1공구) 2" xfId="4840" xr:uid="{00000000-0005-0000-0000-0000C80D0000}"/>
    <cellStyle name="_수량산출서(신명2-1공구)" xfId="4841" xr:uid="{00000000-0005-0000-0000-0000C90D0000}"/>
    <cellStyle name="_수량산출서(신명2-1공구) 2" xfId="4842" xr:uid="{00000000-0005-0000-0000-0000CA0D0000}"/>
    <cellStyle name="_수량산출서(신명2-2공구)" xfId="4843" xr:uid="{00000000-0005-0000-0000-0000CB0D0000}"/>
    <cellStyle name="_수량산출서(신명2-2공구) 2" xfId="4844" xr:uid="{00000000-0005-0000-0000-0000CC0D0000}"/>
    <cellStyle name="_수량산출서(전체분)" xfId="11436" xr:uid="{00000000-0005-0000-0000-0000CD0D0000}"/>
    <cellStyle name="_수량산출서(전체분)_설계설명서" xfId="11437" xr:uid="{00000000-0005-0000-0000-0000CE0D0000}"/>
    <cellStyle name="_수량산출서(청량화창농로)" xfId="4845" xr:uid="{00000000-0005-0000-0000-0000CF0D0000}"/>
    <cellStyle name="_수량산출서(청량화창농로) 2" xfId="4846" xr:uid="{00000000-0005-0000-0000-0000D00D0000}"/>
    <cellStyle name="_수량산출서(청량화창농로)_00.배수설비공" xfId="4847" xr:uid="{00000000-0005-0000-0000-0000D10D0000}"/>
    <cellStyle name="_수량산출서(청량화창농로)_00.배수설비공 10" xfId="4848" xr:uid="{00000000-0005-0000-0000-0000D20D0000}"/>
    <cellStyle name="_수량산출서(청량화창농로)_00.배수설비공 2" xfId="4849" xr:uid="{00000000-0005-0000-0000-0000D30D0000}"/>
    <cellStyle name="_수량산출서(청량화창농로)_00.배수설비공 3" xfId="4850" xr:uid="{00000000-0005-0000-0000-0000D40D0000}"/>
    <cellStyle name="_수량산출서(청량화창농로)_00.배수설비공 4" xfId="4851" xr:uid="{00000000-0005-0000-0000-0000D50D0000}"/>
    <cellStyle name="_수량산출서(청량화창농로)_00.배수설비공 5" xfId="4852" xr:uid="{00000000-0005-0000-0000-0000D60D0000}"/>
    <cellStyle name="_수량산출서(청량화창농로)_00.배수설비공 6" xfId="4853" xr:uid="{00000000-0005-0000-0000-0000D70D0000}"/>
    <cellStyle name="_수량산출서(청량화창농로)_00.배수설비공 7" xfId="4854" xr:uid="{00000000-0005-0000-0000-0000D80D0000}"/>
    <cellStyle name="_수량산출서(청량화창농로)_00.배수설비공 8" xfId="4855" xr:uid="{00000000-0005-0000-0000-0000D90D0000}"/>
    <cellStyle name="_수량산출서(청량화창농로)_00.배수설비공 9" xfId="4856" xr:uid="{00000000-0005-0000-0000-0000DA0D0000}"/>
    <cellStyle name="_수량산출서(청량화창농로)_013.관로공(일과)" xfId="4857" xr:uid="{00000000-0005-0000-0000-0000DB0D0000}"/>
    <cellStyle name="_수량산출서(청량화창농로)_013.관로공(일과) 2" xfId="4858" xr:uid="{00000000-0005-0000-0000-0000DC0D0000}"/>
    <cellStyle name="_수량산출서(청량화창농로)_013.관로공(화순)" xfId="4859" xr:uid="{00000000-0005-0000-0000-0000DD0D0000}"/>
    <cellStyle name="_수량산출서(청량화창농로)_013.관로공(화순) 2" xfId="4860" xr:uid="{00000000-0005-0000-0000-0000DE0D0000}"/>
    <cellStyle name="_수량산출서(청량화창농로)_02.토공" xfId="4861" xr:uid="{00000000-0005-0000-0000-0000DF0D0000}"/>
    <cellStyle name="_수량산출서(청량화창농로)_02.토공 2" xfId="4862" xr:uid="{00000000-0005-0000-0000-0000E00D0000}"/>
    <cellStyle name="_수량산출서(청량화창농로)_03.관로공" xfId="4863" xr:uid="{00000000-0005-0000-0000-0000E10D0000}"/>
    <cellStyle name="_수량산출서(청량화창농로)_03.관로공 2" xfId="4864" xr:uid="{00000000-0005-0000-0000-0000E20D0000}"/>
    <cellStyle name="_수량산출서(청량화창농로)_05.구조물공" xfId="4865" xr:uid="{00000000-0005-0000-0000-0000E30D0000}"/>
    <cellStyle name="_수량산출서(청량화창농로)_05.구조물공 2" xfId="4866" xr:uid="{00000000-0005-0000-0000-0000E40D0000}"/>
    <cellStyle name="_수량산출서(청량화창농로)_05.구조물공_00.배수설비공" xfId="4867" xr:uid="{00000000-0005-0000-0000-0000E50D0000}"/>
    <cellStyle name="_수량산출서(청량화창농로)_05.구조물공_00.배수설비공 10" xfId="4868" xr:uid="{00000000-0005-0000-0000-0000E60D0000}"/>
    <cellStyle name="_수량산출서(청량화창농로)_05.구조물공_00.배수설비공 2" xfId="4869" xr:uid="{00000000-0005-0000-0000-0000E70D0000}"/>
    <cellStyle name="_수량산출서(청량화창농로)_05.구조물공_00.배수설비공 3" xfId="4870" xr:uid="{00000000-0005-0000-0000-0000E80D0000}"/>
    <cellStyle name="_수량산출서(청량화창농로)_05.구조물공_00.배수설비공 4" xfId="4871" xr:uid="{00000000-0005-0000-0000-0000E90D0000}"/>
    <cellStyle name="_수량산출서(청량화창농로)_05.구조물공_00.배수설비공 5" xfId="4872" xr:uid="{00000000-0005-0000-0000-0000EA0D0000}"/>
    <cellStyle name="_수량산출서(청량화창농로)_05.구조물공_00.배수설비공 6" xfId="4873" xr:uid="{00000000-0005-0000-0000-0000EB0D0000}"/>
    <cellStyle name="_수량산출서(청량화창농로)_05.구조물공_00.배수설비공 7" xfId="4874" xr:uid="{00000000-0005-0000-0000-0000EC0D0000}"/>
    <cellStyle name="_수량산출서(청량화창농로)_05.구조물공_00.배수설비공 8" xfId="4875" xr:uid="{00000000-0005-0000-0000-0000ED0D0000}"/>
    <cellStyle name="_수량산출서(청량화창농로)_05.구조물공_00.배수설비공 9" xfId="4876" xr:uid="{00000000-0005-0000-0000-0000EE0D0000}"/>
    <cellStyle name="_수량산출서(청량화창농로)_05.구조물공_013.관로공(일과)" xfId="4877" xr:uid="{00000000-0005-0000-0000-0000EF0D0000}"/>
    <cellStyle name="_수량산출서(청량화창농로)_05.구조물공_013.관로공(일과) 2" xfId="4878" xr:uid="{00000000-0005-0000-0000-0000F00D0000}"/>
    <cellStyle name="_수량산출서(청량화창농로)_05.구조물공_013.관로공(화순)" xfId="4879" xr:uid="{00000000-0005-0000-0000-0000F10D0000}"/>
    <cellStyle name="_수량산출서(청량화창농로)_05.구조물공_013.관로공(화순) 2" xfId="4880" xr:uid="{00000000-0005-0000-0000-0000F20D0000}"/>
    <cellStyle name="_수량산출서(청량화창농로)_05.구조물공_02.토공" xfId="4881" xr:uid="{00000000-0005-0000-0000-0000F30D0000}"/>
    <cellStyle name="_수량산출서(청량화창농로)_05.구조물공_02.토공 2" xfId="4882" xr:uid="{00000000-0005-0000-0000-0000F40D0000}"/>
    <cellStyle name="_수량산출서(청량화창농로)_05.구조물공_03.관로공" xfId="4883" xr:uid="{00000000-0005-0000-0000-0000F50D0000}"/>
    <cellStyle name="_수량산출서(청량화창농로)_05.구조물공_03.관로공 2" xfId="4884" xr:uid="{00000000-0005-0000-0000-0000F60D0000}"/>
    <cellStyle name="_수량산출서(청량화창농로)_05.구조물공_관로공BOQ" xfId="4885" xr:uid="{00000000-0005-0000-0000-0000F70D0000}"/>
    <cellStyle name="_수량산출서(청량화창농로)_05.구조물공_관로공BOQ 2" xfId="4886" xr:uid="{00000000-0005-0000-0000-0000F80D0000}"/>
    <cellStyle name="_수량산출서(청량화창농로)_05.구조물공_관로수량집계" xfId="4887" xr:uid="{00000000-0005-0000-0000-0000F90D0000}"/>
    <cellStyle name="_수량산출서(청량화창농로)_05.구조물공_관로수량집계 2" xfId="4888" xr:uid="{00000000-0005-0000-0000-0000FA0D0000}"/>
    <cellStyle name="_수량산출서(청량화창농로)_05.구조물공_내역적용수량" xfId="4889" xr:uid="{00000000-0005-0000-0000-0000FB0D0000}"/>
    <cellStyle name="_수량산출서(청량화창농로)_05.구조물공_내역적용수량 2" xfId="4890" xr:uid="{00000000-0005-0000-0000-0000FC0D0000}"/>
    <cellStyle name="_수량산출서(청량화창농로)_2-4.맨홀토공" xfId="4891" xr:uid="{00000000-0005-0000-0000-0000FD0D0000}"/>
    <cellStyle name="_수량산출서(청량화창농로)_2-4.맨홀토공 2" xfId="4892" xr:uid="{00000000-0005-0000-0000-0000FE0D0000}"/>
    <cellStyle name="_수량산출서(청량화창농로)_2-4.맨홀토공_00.배수설비공" xfId="4893" xr:uid="{00000000-0005-0000-0000-0000FF0D0000}"/>
    <cellStyle name="_수량산출서(청량화창농로)_2-4.맨홀토공_00.배수설비공 10" xfId="4894" xr:uid="{00000000-0005-0000-0000-0000000E0000}"/>
    <cellStyle name="_수량산출서(청량화창농로)_2-4.맨홀토공_00.배수설비공 2" xfId="4895" xr:uid="{00000000-0005-0000-0000-0000010E0000}"/>
    <cellStyle name="_수량산출서(청량화창농로)_2-4.맨홀토공_00.배수설비공 3" xfId="4896" xr:uid="{00000000-0005-0000-0000-0000020E0000}"/>
    <cellStyle name="_수량산출서(청량화창농로)_2-4.맨홀토공_00.배수설비공 4" xfId="4897" xr:uid="{00000000-0005-0000-0000-0000030E0000}"/>
    <cellStyle name="_수량산출서(청량화창농로)_2-4.맨홀토공_00.배수설비공 5" xfId="4898" xr:uid="{00000000-0005-0000-0000-0000040E0000}"/>
    <cellStyle name="_수량산출서(청량화창농로)_2-4.맨홀토공_00.배수설비공 6" xfId="4899" xr:uid="{00000000-0005-0000-0000-0000050E0000}"/>
    <cellStyle name="_수량산출서(청량화창농로)_2-4.맨홀토공_00.배수설비공 7" xfId="4900" xr:uid="{00000000-0005-0000-0000-0000060E0000}"/>
    <cellStyle name="_수량산출서(청량화창농로)_2-4.맨홀토공_00.배수설비공 8" xfId="4901" xr:uid="{00000000-0005-0000-0000-0000070E0000}"/>
    <cellStyle name="_수량산출서(청량화창농로)_2-4.맨홀토공_00.배수설비공 9" xfId="4902" xr:uid="{00000000-0005-0000-0000-0000080E0000}"/>
    <cellStyle name="_수량산출서(청량화창농로)_2-4.맨홀토공_013.관로공(일과)" xfId="4903" xr:uid="{00000000-0005-0000-0000-0000090E0000}"/>
    <cellStyle name="_수량산출서(청량화창농로)_2-4.맨홀토공_013.관로공(일과) 2" xfId="4904" xr:uid="{00000000-0005-0000-0000-00000A0E0000}"/>
    <cellStyle name="_수량산출서(청량화창농로)_2-4.맨홀토공_013.관로공(화순)" xfId="4905" xr:uid="{00000000-0005-0000-0000-00000B0E0000}"/>
    <cellStyle name="_수량산출서(청량화창농로)_2-4.맨홀토공_013.관로공(화순) 2" xfId="4906" xr:uid="{00000000-0005-0000-0000-00000C0E0000}"/>
    <cellStyle name="_수량산출서(청량화창농로)_2-4.맨홀토공_02.토공" xfId="4907" xr:uid="{00000000-0005-0000-0000-00000D0E0000}"/>
    <cellStyle name="_수량산출서(청량화창농로)_2-4.맨홀토공_02.토공 2" xfId="4908" xr:uid="{00000000-0005-0000-0000-00000E0E0000}"/>
    <cellStyle name="_수량산출서(청량화창농로)_2-4.맨홀토공_03.관로공" xfId="4909" xr:uid="{00000000-0005-0000-0000-00000F0E0000}"/>
    <cellStyle name="_수량산출서(청량화창농로)_2-4.맨홀토공_03.관로공 2" xfId="4910" xr:uid="{00000000-0005-0000-0000-0000100E0000}"/>
    <cellStyle name="_수량산출서(청량화창농로)_2-4.맨홀토공_관로공BOQ" xfId="4911" xr:uid="{00000000-0005-0000-0000-0000110E0000}"/>
    <cellStyle name="_수량산출서(청량화창농로)_2-4.맨홀토공_관로공BOQ 2" xfId="4912" xr:uid="{00000000-0005-0000-0000-0000120E0000}"/>
    <cellStyle name="_수량산출서(청량화창농로)_2-4.맨홀토공_관로수량집계" xfId="4913" xr:uid="{00000000-0005-0000-0000-0000130E0000}"/>
    <cellStyle name="_수량산출서(청량화창농로)_2-4.맨홀토공_관로수량집계 2" xfId="4914" xr:uid="{00000000-0005-0000-0000-0000140E0000}"/>
    <cellStyle name="_수량산출서(청량화창농로)_2-4.맨홀토공_내역적용수량" xfId="4915" xr:uid="{00000000-0005-0000-0000-0000150E0000}"/>
    <cellStyle name="_수량산출서(청량화창농로)_2-4.맨홀토공_내역적용수량 2" xfId="4916" xr:uid="{00000000-0005-0000-0000-0000160E0000}"/>
    <cellStyle name="_수량산출서(청량화창농로)_관로공BOQ" xfId="4917" xr:uid="{00000000-0005-0000-0000-0000170E0000}"/>
    <cellStyle name="_수량산출서(청량화창농로)_관로공BOQ 2" xfId="4918" xr:uid="{00000000-0005-0000-0000-0000180E0000}"/>
    <cellStyle name="_수량산출서(청량화창농로)_관로수량집계" xfId="4919" xr:uid="{00000000-0005-0000-0000-0000190E0000}"/>
    <cellStyle name="_수량산출서(청량화창농로)_관로수량집계 2" xfId="4920" xr:uid="{00000000-0005-0000-0000-00001A0E0000}"/>
    <cellStyle name="_수량산출서(청량화창농로)_내역적용수량" xfId="4921" xr:uid="{00000000-0005-0000-0000-00001B0E0000}"/>
    <cellStyle name="_수량산출서(청량화창농로)_내역적용수량 2" xfId="4922" xr:uid="{00000000-0005-0000-0000-00001C0E0000}"/>
    <cellStyle name="_수량산출서_00.배수설비공" xfId="4923" xr:uid="{00000000-0005-0000-0000-00001D0E0000}"/>
    <cellStyle name="_수량산출서_00.배수설비공 10" xfId="4924" xr:uid="{00000000-0005-0000-0000-00001E0E0000}"/>
    <cellStyle name="_수량산출서_00.배수설비공 2" xfId="4925" xr:uid="{00000000-0005-0000-0000-00001F0E0000}"/>
    <cellStyle name="_수량산출서_00.배수설비공 3" xfId="4926" xr:uid="{00000000-0005-0000-0000-0000200E0000}"/>
    <cellStyle name="_수량산출서_00.배수설비공 4" xfId="4927" xr:uid="{00000000-0005-0000-0000-0000210E0000}"/>
    <cellStyle name="_수량산출서_00.배수설비공 5" xfId="4928" xr:uid="{00000000-0005-0000-0000-0000220E0000}"/>
    <cellStyle name="_수량산출서_00.배수설비공 6" xfId="4929" xr:uid="{00000000-0005-0000-0000-0000230E0000}"/>
    <cellStyle name="_수량산출서_00.배수설비공 7" xfId="4930" xr:uid="{00000000-0005-0000-0000-0000240E0000}"/>
    <cellStyle name="_수량산출서_00.배수설비공 8" xfId="4931" xr:uid="{00000000-0005-0000-0000-0000250E0000}"/>
    <cellStyle name="_수량산출서_00.배수설비공 9" xfId="4932" xr:uid="{00000000-0005-0000-0000-0000260E0000}"/>
    <cellStyle name="_수량산출서_013.관로공(일과)" xfId="4933" xr:uid="{00000000-0005-0000-0000-0000270E0000}"/>
    <cellStyle name="_수량산출서_013.관로공(일과) 2" xfId="4934" xr:uid="{00000000-0005-0000-0000-0000280E0000}"/>
    <cellStyle name="_수량산출서_013.관로공(화순)" xfId="4935" xr:uid="{00000000-0005-0000-0000-0000290E0000}"/>
    <cellStyle name="_수량산출서_013.관로공(화순) 2" xfId="4936" xr:uid="{00000000-0005-0000-0000-00002A0E0000}"/>
    <cellStyle name="_수량산출서_02.토공" xfId="4937" xr:uid="{00000000-0005-0000-0000-00002B0E0000}"/>
    <cellStyle name="_수량산출서_02.토공 2" xfId="4938" xr:uid="{00000000-0005-0000-0000-00002C0E0000}"/>
    <cellStyle name="_수량산출서_03.관로공" xfId="4939" xr:uid="{00000000-0005-0000-0000-00002D0E0000}"/>
    <cellStyle name="_수량산출서_03.관로공 2" xfId="4940" xr:uid="{00000000-0005-0000-0000-00002E0E0000}"/>
    <cellStyle name="_수량산출서_05.구조물공" xfId="4941" xr:uid="{00000000-0005-0000-0000-00002F0E0000}"/>
    <cellStyle name="_수량산출서_05.구조물공 2" xfId="4942" xr:uid="{00000000-0005-0000-0000-0000300E0000}"/>
    <cellStyle name="_수량산출서_05.구조물공_00.배수설비공" xfId="4943" xr:uid="{00000000-0005-0000-0000-0000310E0000}"/>
    <cellStyle name="_수량산출서_05.구조물공_00.배수설비공 10" xfId="4944" xr:uid="{00000000-0005-0000-0000-0000320E0000}"/>
    <cellStyle name="_수량산출서_05.구조물공_00.배수설비공 2" xfId="4945" xr:uid="{00000000-0005-0000-0000-0000330E0000}"/>
    <cellStyle name="_수량산출서_05.구조물공_00.배수설비공 3" xfId="4946" xr:uid="{00000000-0005-0000-0000-0000340E0000}"/>
    <cellStyle name="_수량산출서_05.구조물공_00.배수설비공 4" xfId="4947" xr:uid="{00000000-0005-0000-0000-0000350E0000}"/>
    <cellStyle name="_수량산출서_05.구조물공_00.배수설비공 5" xfId="4948" xr:uid="{00000000-0005-0000-0000-0000360E0000}"/>
    <cellStyle name="_수량산출서_05.구조물공_00.배수설비공 6" xfId="4949" xr:uid="{00000000-0005-0000-0000-0000370E0000}"/>
    <cellStyle name="_수량산출서_05.구조물공_00.배수설비공 7" xfId="4950" xr:uid="{00000000-0005-0000-0000-0000380E0000}"/>
    <cellStyle name="_수량산출서_05.구조물공_00.배수설비공 8" xfId="4951" xr:uid="{00000000-0005-0000-0000-0000390E0000}"/>
    <cellStyle name="_수량산출서_05.구조물공_00.배수설비공 9" xfId="4952" xr:uid="{00000000-0005-0000-0000-00003A0E0000}"/>
    <cellStyle name="_수량산출서_05.구조물공_013.관로공(일과)" xfId="4953" xr:uid="{00000000-0005-0000-0000-00003B0E0000}"/>
    <cellStyle name="_수량산출서_05.구조물공_013.관로공(일과) 2" xfId="4954" xr:uid="{00000000-0005-0000-0000-00003C0E0000}"/>
    <cellStyle name="_수량산출서_05.구조물공_013.관로공(화순)" xfId="4955" xr:uid="{00000000-0005-0000-0000-00003D0E0000}"/>
    <cellStyle name="_수량산출서_05.구조물공_013.관로공(화순) 2" xfId="4956" xr:uid="{00000000-0005-0000-0000-00003E0E0000}"/>
    <cellStyle name="_수량산출서_05.구조물공_02.토공" xfId="4957" xr:uid="{00000000-0005-0000-0000-00003F0E0000}"/>
    <cellStyle name="_수량산출서_05.구조물공_02.토공 2" xfId="4958" xr:uid="{00000000-0005-0000-0000-0000400E0000}"/>
    <cellStyle name="_수량산출서_05.구조물공_03.관로공" xfId="4959" xr:uid="{00000000-0005-0000-0000-0000410E0000}"/>
    <cellStyle name="_수량산출서_05.구조물공_03.관로공 2" xfId="4960" xr:uid="{00000000-0005-0000-0000-0000420E0000}"/>
    <cellStyle name="_수량산출서_05.구조물공_관로공BOQ" xfId="4961" xr:uid="{00000000-0005-0000-0000-0000430E0000}"/>
    <cellStyle name="_수량산출서_05.구조물공_관로공BOQ 2" xfId="4962" xr:uid="{00000000-0005-0000-0000-0000440E0000}"/>
    <cellStyle name="_수량산출서_05.구조물공_관로수량집계" xfId="4963" xr:uid="{00000000-0005-0000-0000-0000450E0000}"/>
    <cellStyle name="_수량산출서_05.구조물공_관로수량집계 2" xfId="4964" xr:uid="{00000000-0005-0000-0000-0000460E0000}"/>
    <cellStyle name="_수량산출서_05.구조물공_내역적용수량" xfId="4965" xr:uid="{00000000-0005-0000-0000-0000470E0000}"/>
    <cellStyle name="_수량산출서_05.구조물공_내역적용수량 2" xfId="4966" xr:uid="{00000000-0005-0000-0000-0000480E0000}"/>
    <cellStyle name="_수량산출서_2-4.맨홀토공" xfId="4967" xr:uid="{00000000-0005-0000-0000-0000490E0000}"/>
    <cellStyle name="_수량산출서_2-4.맨홀토공 2" xfId="4968" xr:uid="{00000000-0005-0000-0000-00004A0E0000}"/>
    <cellStyle name="_수량산출서_2-4.맨홀토공_00.배수설비공" xfId="4969" xr:uid="{00000000-0005-0000-0000-00004B0E0000}"/>
    <cellStyle name="_수량산출서_2-4.맨홀토공_00.배수설비공 10" xfId="4970" xr:uid="{00000000-0005-0000-0000-00004C0E0000}"/>
    <cellStyle name="_수량산출서_2-4.맨홀토공_00.배수설비공 2" xfId="4971" xr:uid="{00000000-0005-0000-0000-00004D0E0000}"/>
    <cellStyle name="_수량산출서_2-4.맨홀토공_00.배수설비공 3" xfId="4972" xr:uid="{00000000-0005-0000-0000-00004E0E0000}"/>
    <cellStyle name="_수량산출서_2-4.맨홀토공_00.배수설비공 4" xfId="4973" xr:uid="{00000000-0005-0000-0000-00004F0E0000}"/>
    <cellStyle name="_수량산출서_2-4.맨홀토공_00.배수설비공 5" xfId="4974" xr:uid="{00000000-0005-0000-0000-0000500E0000}"/>
    <cellStyle name="_수량산출서_2-4.맨홀토공_00.배수설비공 6" xfId="4975" xr:uid="{00000000-0005-0000-0000-0000510E0000}"/>
    <cellStyle name="_수량산출서_2-4.맨홀토공_00.배수설비공 7" xfId="4976" xr:uid="{00000000-0005-0000-0000-0000520E0000}"/>
    <cellStyle name="_수량산출서_2-4.맨홀토공_00.배수설비공 8" xfId="4977" xr:uid="{00000000-0005-0000-0000-0000530E0000}"/>
    <cellStyle name="_수량산출서_2-4.맨홀토공_00.배수설비공 9" xfId="4978" xr:uid="{00000000-0005-0000-0000-0000540E0000}"/>
    <cellStyle name="_수량산출서_2-4.맨홀토공_013.관로공(일과)" xfId="4979" xr:uid="{00000000-0005-0000-0000-0000550E0000}"/>
    <cellStyle name="_수량산출서_2-4.맨홀토공_013.관로공(일과) 2" xfId="4980" xr:uid="{00000000-0005-0000-0000-0000560E0000}"/>
    <cellStyle name="_수량산출서_2-4.맨홀토공_013.관로공(화순)" xfId="4981" xr:uid="{00000000-0005-0000-0000-0000570E0000}"/>
    <cellStyle name="_수량산출서_2-4.맨홀토공_013.관로공(화순) 2" xfId="4982" xr:uid="{00000000-0005-0000-0000-0000580E0000}"/>
    <cellStyle name="_수량산출서_2-4.맨홀토공_02.토공" xfId="4983" xr:uid="{00000000-0005-0000-0000-0000590E0000}"/>
    <cellStyle name="_수량산출서_2-4.맨홀토공_02.토공 2" xfId="4984" xr:uid="{00000000-0005-0000-0000-00005A0E0000}"/>
    <cellStyle name="_수량산출서_2-4.맨홀토공_03.관로공" xfId="4985" xr:uid="{00000000-0005-0000-0000-00005B0E0000}"/>
    <cellStyle name="_수량산출서_2-4.맨홀토공_03.관로공 2" xfId="4986" xr:uid="{00000000-0005-0000-0000-00005C0E0000}"/>
    <cellStyle name="_수량산출서_2-4.맨홀토공_관로공BOQ" xfId="4987" xr:uid="{00000000-0005-0000-0000-00005D0E0000}"/>
    <cellStyle name="_수량산출서_2-4.맨홀토공_관로공BOQ 2" xfId="4988" xr:uid="{00000000-0005-0000-0000-00005E0E0000}"/>
    <cellStyle name="_수량산출서_2-4.맨홀토공_관로수량집계" xfId="4989" xr:uid="{00000000-0005-0000-0000-00005F0E0000}"/>
    <cellStyle name="_수량산출서_2-4.맨홀토공_관로수량집계 2" xfId="4990" xr:uid="{00000000-0005-0000-0000-0000600E0000}"/>
    <cellStyle name="_수량산출서_2-4.맨홀토공_내역적용수량" xfId="4991" xr:uid="{00000000-0005-0000-0000-0000610E0000}"/>
    <cellStyle name="_수량산출서_2-4.맨홀토공_내역적용수량 2" xfId="4992" xr:uid="{00000000-0005-0000-0000-0000620E0000}"/>
    <cellStyle name="_수량산출서_관로공BOQ" xfId="4993" xr:uid="{00000000-0005-0000-0000-0000630E0000}"/>
    <cellStyle name="_수량산출서_관로공BOQ 2" xfId="4994" xr:uid="{00000000-0005-0000-0000-0000640E0000}"/>
    <cellStyle name="_수량산출서_관로수량집계" xfId="4995" xr:uid="{00000000-0005-0000-0000-0000650E0000}"/>
    <cellStyle name="_수량산출서_관로수량집계 2" xfId="4996" xr:uid="{00000000-0005-0000-0000-0000660E0000}"/>
    <cellStyle name="_수량산출서_내역적용수량" xfId="4997" xr:uid="{00000000-0005-0000-0000-0000670E0000}"/>
    <cellStyle name="_수량산출서_내역적용수량 2" xfId="4998" xr:uid="{00000000-0005-0000-0000-0000680E0000}"/>
    <cellStyle name="_수목" xfId="11438" xr:uid="{00000000-0005-0000-0000-0000690E0000}"/>
    <cellStyle name="_수목_기흥구갈가구가전LIST" xfId="11439" xr:uid="{00000000-0005-0000-0000-00006A0E0000}"/>
    <cellStyle name="_수목_기흥구갈가구가전LIST_수진동주상복합5871평" xfId="11440" xr:uid="{00000000-0005-0000-0000-00006B0E0000}"/>
    <cellStyle name="_수목_기흥구갈가구가전LIST_용인구갈3지구1블럭최종2차변경" xfId="11441" xr:uid="{00000000-0005-0000-0000-00006C0E0000}"/>
    <cellStyle name="_수목_사업예산2" xfId="11442" xr:uid="{00000000-0005-0000-0000-00006D0E0000}"/>
    <cellStyle name="_수목_사업예산2_기흥구갈가구가전LIST" xfId="11443" xr:uid="{00000000-0005-0000-0000-00006E0E0000}"/>
    <cellStyle name="_수목_사업예산2_기흥구갈가구가전LIST_수진동주상복합5871평" xfId="11444" xr:uid="{00000000-0005-0000-0000-00006F0E0000}"/>
    <cellStyle name="_수목_사업예산2_기흥구갈가구가전LIST_용인구갈3지구1블럭최종2차변경" xfId="11445" xr:uid="{00000000-0005-0000-0000-0000700E0000}"/>
    <cellStyle name="_수목_사업예산2_수진동주상복합5871평" xfId="11446" xr:uid="{00000000-0005-0000-0000-0000710E0000}"/>
    <cellStyle name="_수목_사업예산대비" xfId="11447" xr:uid="{00000000-0005-0000-0000-0000720E0000}"/>
    <cellStyle name="_수목_사업예산대비_기흥구갈가구가전LIST" xfId="11448" xr:uid="{00000000-0005-0000-0000-0000730E0000}"/>
    <cellStyle name="_수목_사업예산대비_기흥구갈가구가전LIST_수진동주상복합5871평" xfId="11449" xr:uid="{00000000-0005-0000-0000-0000740E0000}"/>
    <cellStyle name="_수목_사업예산대비_기흥구갈가구가전LIST_용인구갈3지구1블럭최종2차변경" xfId="11450" xr:uid="{00000000-0005-0000-0000-0000750E0000}"/>
    <cellStyle name="_수목_사업예산대비_수진동주상복합5871평" xfId="11451" xr:uid="{00000000-0005-0000-0000-0000760E0000}"/>
    <cellStyle name="_수목_수진동주상복합5871평" xfId="11452" xr:uid="{00000000-0005-0000-0000-0000770E0000}"/>
    <cellStyle name="_수배전반공사비" xfId="11453" xr:uid="{00000000-0005-0000-0000-0000780E0000}"/>
    <cellStyle name="_수원시 지하시설물통합정보시스템 구축사업 설계내역서(직접경비)" xfId="111" xr:uid="{00000000-0005-0000-0000-0000790E0000}"/>
    <cellStyle name="_수원시_장기미집행관리프록그램_설계내역_v1" xfId="112" xr:uid="{00000000-0005-0000-0000-00007A0E0000}"/>
    <cellStyle name="_수자원공사 관로이설공사(삭제후-060208)" xfId="11454" xr:uid="{00000000-0005-0000-0000-00007B0E0000}"/>
    <cellStyle name="_수진동주상복합-200336" xfId="11455" xr:uid="{00000000-0005-0000-0000-00007C0E0000}"/>
    <cellStyle name="_수탁공사비(반포)" xfId="11456" xr:uid="{00000000-0005-0000-0000-00007D0E0000}"/>
    <cellStyle name="_숭실대학교 걷고싶은 거리 녹화사업" xfId="11457" xr:uid="{00000000-0005-0000-0000-00007E0E0000}"/>
    <cellStyle name="_승학내역서(물량정산)" xfId="4999" xr:uid="{00000000-0005-0000-0000-00007F0E0000}"/>
    <cellStyle name="_승학내역서(물량정산) 2" xfId="5000" xr:uid="{00000000-0005-0000-0000-0000800E0000}"/>
    <cellStyle name="_승학내역서(물량정산)_날개벽" xfId="5001" xr:uid="{00000000-0005-0000-0000-0000810E0000}"/>
    <cellStyle name="_승학내역서(물량정산)_날개벽 2" xfId="5002" xr:uid="{00000000-0005-0000-0000-0000820E0000}"/>
    <cellStyle name="_시방서" xfId="11458" xr:uid="{00000000-0005-0000-0000-0000830E0000}"/>
    <cellStyle name="_시스템" xfId="113" xr:uid="{00000000-0005-0000-0000-0000840E0000}"/>
    <cellStyle name="_시스템개발산출양식_2003" xfId="114" xr:uid="{00000000-0005-0000-0000-0000850E0000}"/>
    <cellStyle name="_시운전 실정보고내역re4(0502)" xfId="11459" xr:uid="{00000000-0005-0000-0000-0000860E0000}"/>
    <cellStyle name="_시흥시견적" xfId="115" xr:uid="{00000000-0005-0000-0000-0000870E0000}"/>
    <cellStyle name="_신창분기온천동관로이설공사(1)" xfId="2117" xr:uid="{00000000-0005-0000-0000-0000880E0000}"/>
    <cellStyle name="_신창분기온천동관로이설공사(1)_설계내역서(최종)" xfId="2118" xr:uid="{00000000-0005-0000-0000-0000890E0000}"/>
    <cellStyle name="_신창분기온천동관로이설공사(1)_온천동관로이설(변경)" xfId="2119" xr:uid="{00000000-0005-0000-0000-00008A0E0000}"/>
    <cellStyle name="_신창분기온천동관로이설공사(1)_온천동관로이설(변경)_설계내역서(최종)" xfId="2120" xr:uid="{00000000-0005-0000-0000-00008B0E0000}"/>
    <cellStyle name="_신창분기온천동관로이설공사(1)_온천동관로이설(변경)_청당동설계내역서(최종)." xfId="2121" xr:uid="{00000000-0005-0000-0000-00008C0E0000}"/>
    <cellStyle name="_신창분기온천동관로이설공사(1)_온천동관로이설(변경)_청당동설계내역서(최종)._청당동설계내역서(정말최종)" xfId="2122" xr:uid="{00000000-0005-0000-0000-00008D0E0000}"/>
    <cellStyle name="_신창분기온천동관로이설공사(1)_온천동관로이설(변경)_청당동설계내역서(최종)._청당동설계내역서(정말최종)1" xfId="2123" xr:uid="{00000000-0005-0000-0000-00008E0E0000}"/>
    <cellStyle name="_신창분기온천동관로이설공사(1)_온천동관로이설공사(변경)-부경" xfId="2124" xr:uid="{00000000-0005-0000-0000-00008F0E0000}"/>
    <cellStyle name="_신창분기온천동관로이설공사(1)_온천동관로이설공사(변경)-부경_설계내역서(최종)" xfId="2125" xr:uid="{00000000-0005-0000-0000-0000900E0000}"/>
    <cellStyle name="_신창분기온천동관로이설공사(1)_온천동관로이설공사(변경)-부경_청당동설계내역서(최종)." xfId="2126" xr:uid="{00000000-0005-0000-0000-0000910E0000}"/>
    <cellStyle name="_신창분기온천동관로이설공사(1)_온천동관로이설공사(변경)-부경_청당동설계내역서(최종)._청당동설계내역서(정말최종)" xfId="2127" xr:uid="{00000000-0005-0000-0000-0000920E0000}"/>
    <cellStyle name="_신창분기온천동관로이설공사(1)_온천동관로이설공사(변경)-부경_청당동설계내역서(최종)._청당동설계내역서(정말최종)1" xfId="2128" xr:uid="{00000000-0005-0000-0000-0000930E0000}"/>
    <cellStyle name="_신창분기온천동관로이설공사(1)_청당동설계내역서(최종)." xfId="2129" xr:uid="{00000000-0005-0000-0000-0000940E0000}"/>
    <cellStyle name="_신창분기온천동관로이설공사(1)_청당동설계내역서(최종)._청당동설계내역서(정말최종)" xfId="2130" xr:uid="{00000000-0005-0000-0000-0000950E0000}"/>
    <cellStyle name="_신창분기온천동관로이설공사(1)_청당동설계내역서(최종)._청당동설계내역서(정말최종)1" xfId="2131" xr:uid="{00000000-0005-0000-0000-0000960E0000}"/>
    <cellStyle name="_실적공사비-최종" xfId="2132" xr:uid="{00000000-0005-0000-0000-0000970E0000}"/>
    <cellStyle name="_실행(갑지)" xfId="11460" xr:uid="{00000000-0005-0000-0000-0000980E0000}"/>
    <cellStyle name="_실행안(결재)" xfId="11461" xr:uid="{00000000-0005-0000-0000-0000990E0000}"/>
    <cellStyle name="_실행예산안-PSV" xfId="11462" xr:uid="{00000000-0005-0000-0000-00009A0E0000}"/>
    <cellStyle name="_실행최종(12.18)" xfId="11463" xr:uid="{00000000-0005-0000-0000-00009B0E0000}"/>
    <cellStyle name="_아산설계" xfId="2133" xr:uid="{00000000-0005-0000-0000-00009C0E0000}"/>
    <cellStyle name="_아산설계_설계2임시" xfId="2134" xr:uid="{00000000-0005-0000-0000-00009D0E0000}"/>
    <cellStyle name="_아산설계_설계2임시_설계서(장)" xfId="2135" xr:uid="{00000000-0005-0000-0000-00009E0E0000}"/>
    <cellStyle name="_아산설계_설계2임시_설계최종" xfId="2136" xr:uid="{00000000-0005-0000-0000-00009F0E0000}"/>
    <cellStyle name="_아산설계_설계서(보령,전주,부안)" xfId="2137" xr:uid="{00000000-0005-0000-0000-0000A00E0000}"/>
    <cellStyle name="_아산설계_설계서(보령,전주,부안)_설계2임시" xfId="2138" xr:uid="{00000000-0005-0000-0000-0000A10E0000}"/>
    <cellStyle name="_아산설계_설계서(보령,전주,부안)_설계2임시_설계서(장)" xfId="2139" xr:uid="{00000000-0005-0000-0000-0000A20E0000}"/>
    <cellStyle name="_아산설계_설계서(보령,전주,부안)_설계2임시_설계최종" xfId="2140" xr:uid="{00000000-0005-0000-0000-0000A30E0000}"/>
    <cellStyle name="_안계실시계측제어내역서" xfId="2141" xr:uid="{00000000-0005-0000-0000-0000A40E0000}"/>
    <cellStyle name="_안성시 GIS 총괄 설계내역서_1.0" xfId="116" xr:uid="{00000000-0005-0000-0000-0000A50E0000}"/>
    <cellStyle name="_암거낙차부" xfId="5003" xr:uid="{00000000-0005-0000-0000-0000A60E0000}"/>
    <cellStyle name="_암거낙차부 2" xfId="5004" xr:uid="{00000000-0005-0000-0000-0000A70E0000}"/>
    <cellStyle name="_앙성계통 능암리 관로이설공사" xfId="2142" xr:uid="{00000000-0005-0000-0000-0000A80E0000}"/>
    <cellStyle name="_앙성계통 능암리 관로이설공사(최종)" xfId="2143" xr:uid="{00000000-0005-0000-0000-0000A90E0000}"/>
    <cellStyle name="_앙성계통 능암리 관로이설공사(최종)_관망정비기본계획(1차)" xfId="2144" xr:uid="{00000000-0005-0000-0000-0000AA0E0000}"/>
    <cellStyle name="_앙성계통 능암리 관로이설공사(최종)_관망정비기본계획(1차)_설계내역서­_운반수정" xfId="2145" xr:uid="{00000000-0005-0000-0000-0000AB0E0000}"/>
    <cellStyle name="_앙성계통 능암리 관로이설공사(최종)_설계내역서­_운반수정" xfId="2146" xr:uid="{00000000-0005-0000-0000-0000AC0E0000}"/>
    <cellStyle name="_앙성계통 능암리 관로이설공사_관망정비기본계획(1차)" xfId="2147" xr:uid="{00000000-0005-0000-0000-0000AD0E0000}"/>
    <cellStyle name="_앙성계통 능암리 관로이설공사_관망정비기본계획(1차)_설계내역서­_운반수정" xfId="2148" xr:uid="{00000000-0005-0000-0000-0000AE0E0000}"/>
    <cellStyle name="_앙성계통 능암리 관로이설공사_설계내역서­_운반수정" xfId="2149" xr:uid="{00000000-0005-0000-0000-0000AF0E0000}"/>
    <cellStyle name="_양등중보들농로포장" xfId="5005" xr:uid="{00000000-0005-0000-0000-0000B00E0000}"/>
    <cellStyle name="_양등중보들농로포장 2" xfId="5006" xr:uid="{00000000-0005-0000-0000-0000B10E0000}"/>
    <cellStyle name="_양산물금 PILE공사1" xfId="11464" xr:uid="{00000000-0005-0000-0000-0000B20E0000}"/>
    <cellStyle name="_양산시 가격설계내역서_1" xfId="117" xr:uid="{00000000-0005-0000-0000-0000B30E0000}"/>
    <cellStyle name="_양식" xfId="11465" xr:uid="{00000000-0005-0000-0000-0000B40E0000}"/>
    <cellStyle name="_양식_1" xfId="11466" xr:uid="{00000000-0005-0000-0000-0000B50E0000}"/>
    <cellStyle name="_양식_2" xfId="11467" xr:uid="{00000000-0005-0000-0000-0000B60E0000}"/>
    <cellStyle name="_엑사큐브- 건기원납품업체" xfId="118" xr:uid="{00000000-0005-0000-0000-0000B70E0000}"/>
    <cellStyle name="_엑사큐브한국건설기술협회" xfId="119" xr:uid="{00000000-0005-0000-0000-0000B80E0000}"/>
    <cellStyle name="_여수t" xfId="2150" xr:uid="{00000000-0005-0000-0000-0000B90E0000}"/>
    <cellStyle name="_여수-실시-내역-원가계산서2" xfId="11468" xr:uid="{00000000-0005-0000-0000-0000BA0E0000}"/>
    <cellStyle name="_여수폐수처리장-공사비내역(sample)" xfId="11469" xr:uid="{00000000-0005-0000-0000-0000BB0E0000}"/>
    <cellStyle name="_역삼동오피스텔 철콘공사(까뮤0730)" xfId="11470" xr:uid="{00000000-0005-0000-0000-0000BC0E0000}"/>
    <cellStyle name="_연결관" xfId="11471" xr:uid="{00000000-0005-0000-0000-0000BD0E0000}"/>
    <cellStyle name="_연습" xfId="120" xr:uid="{00000000-0005-0000-0000-0000BE0E0000}"/>
    <cellStyle name="_연제구측 연결로 수량산출" xfId="5007" xr:uid="{00000000-0005-0000-0000-0000BF0E0000}"/>
    <cellStyle name="_연제구측 연결로 수량산출 2" xfId="5008" xr:uid="{00000000-0005-0000-0000-0000C00E0000}"/>
    <cellStyle name="_연제구측 연결로 수량산출_00.수영4호교 도로공 구조물 자재집계" xfId="5009" xr:uid="{00000000-0005-0000-0000-0000C10E0000}"/>
    <cellStyle name="_연제구측 연결로 수량산출_00.수영4호교 도로공 구조물 자재집계 2" xfId="5010" xr:uid="{00000000-0005-0000-0000-0000C20E0000}"/>
    <cellStyle name="_연제구측 연결로 수량산출_00.수영4호교 도로공 구조물 자재집계_날개벽" xfId="5011" xr:uid="{00000000-0005-0000-0000-0000C30E0000}"/>
    <cellStyle name="_연제구측 연결로 수량산출_00.수영4호교 도로공 구조물 자재집계_날개벽 2" xfId="5012" xr:uid="{00000000-0005-0000-0000-0000C40E0000}"/>
    <cellStyle name="_연제구측 연결로 수량산출_01.연제구측 연결로 수량산출" xfId="5013" xr:uid="{00000000-0005-0000-0000-0000C50E0000}"/>
    <cellStyle name="_연제구측 연결로 수량산출_01.연제구측 연결로 수량산출 2" xfId="5014" xr:uid="{00000000-0005-0000-0000-0000C60E0000}"/>
    <cellStyle name="_연제구측 연결로 수량산출_01.연제구측 연결로 수량산출_날개벽" xfId="5015" xr:uid="{00000000-0005-0000-0000-0000C70E0000}"/>
    <cellStyle name="_연제구측 연결로 수량산출_01.연제구측 연결로 수량산출_날개벽 2" xfId="5016" xr:uid="{00000000-0005-0000-0000-0000C80E0000}"/>
    <cellStyle name="_연제구측 연결로 수량산출_03.구조물공 수량산출" xfId="5017" xr:uid="{00000000-0005-0000-0000-0000C90E0000}"/>
    <cellStyle name="_연제구측 연결로 수량산출_03.구조물공 수량산출 2" xfId="5018" xr:uid="{00000000-0005-0000-0000-0000CA0E0000}"/>
    <cellStyle name="_연제구측 연결로 수량산출_03.구조물공 수량산출_날개벽" xfId="5019" xr:uid="{00000000-0005-0000-0000-0000CB0E0000}"/>
    <cellStyle name="_연제구측 연결로 수량산출_03.구조물공 수량산출_날개벽 2" xfId="5020" xr:uid="{00000000-0005-0000-0000-0000CC0E0000}"/>
    <cellStyle name="_연제구측 연결로 수량산출_구조물공 수량산출" xfId="5021" xr:uid="{00000000-0005-0000-0000-0000CD0E0000}"/>
    <cellStyle name="_연제구측 연결로 수량산출_구조물공 수량산출 2" xfId="5022" xr:uid="{00000000-0005-0000-0000-0000CE0E0000}"/>
    <cellStyle name="_연제구측 연결로 수량산출_구조물공 수량산출_날개벽" xfId="5023" xr:uid="{00000000-0005-0000-0000-0000CF0E0000}"/>
    <cellStyle name="_연제구측 연결로 수량산출_구조물공 수량산출_날개벽 2" xfId="5024" xr:uid="{00000000-0005-0000-0000-0000D00E0000}"/>
    <cellStyle name="_연제구측 연결로 수량산출_날개벽" xfId="5025" xr:uid="{00000000-0005-0000-0000-0000D10E0000}"/>
    <cellStyle name="_연제구측 연결로 수량산출_날개벽 2" xfId="5026" xr:uid="{00000000-0005-0000-0000-0000D20E0000}"/>
    <cellStyle name="_영주시-계약용_설계내역서" xfId="121" xr:uid="{00000000-0005-0000-0000-0000D30E0000}"/>
    <cellStyle name="_예산(051001)" xfId="11472" xr:uid="{00000000-0005-0000-0000-0000D40E0000}"/>
    <cellStyle name="_오대앞수량산출서(1공구)" xfId="5027" xr:uid="{00000000-0005-0000-0000-0000D50E0000}"/>
    <cellStyle name="_오대앞수량산출서(1공구) 2" xfId="5028" xr:uid="{00000000-0005-0000-0000-0000D60E0000}"/>
    <cellStyle name="_오대앞수량산출서(1공구)_00.배수설비공" xfId="5029" xr:uid="{00000000-0005-0000-0000-0000D70E0000}"/>
    <cellStyle name="_오대앞수량산출서(1공구)_00.배수설비공 10" xfId="5030" xr:uid="{00000000-0005-0000-0000-0000D80E0000}"/>
    <cellStyle name="_오대앞수량산출서(1공구)_00.배수설비공 2" xfId="5031" xr:uid="{00000000-0005-0000-0000-0000D90E0000}"/>
    <cellStyle name="_오대앞수량산출서(1공구)_00.배수설비공 3" xfId="5032" xr:uid="{00000000-0005-0000-0000-0000DA0E0000}"/>
    <cellStyle name="_오대앞수량산출서(1공구)_00.배수설비공 4" xfId="5033" xr:uid="{00000000-0005-0000-0000-0000DB0E0000}"/>
    <cellStyle name="_오대앞수량산출서(1공구)_00.배수설비공 5" xfId="5034" xr:uid="{00000000-0005-0000-0000-0000DC0E0000}"/>
    <cellStyle name="_오대앞수량산출서(1공구)_00.배수설비공 6" xfId="5035" xr:uid="{00000000-0005-0000-0000-0000DD0E0000}"/>
    <cellStyle name="_오대앞수량산출서(1공구)_00.배수설비공 7" xfId="5036" xr:uid="{00000000-0005-0000-0000-0000DE0E0000}"/>
    <cellStyle name="_오대앞수량산출서(1공구)_00.배수설비공 8" xfId="5037" xr:uid="{00000000-0005-0000-0000-0000DF0E0000}"/>
    <cellStyle name="_오대앞수량산출서(1공구)_00.배수설비공 9" xfId="5038" xr:uid="{00000000-0005-0000-0000-0000E00E0000}"/>
    <cellStyle name="_오대앞수량산출서(1공구)_013.관로공(일과)" xfId="5039" xr:uid="{00000000-0005-0000-0000-0000E10E0000}"/>
    <cellStyle name="_오대앞수량산출서(1공구)_013.관로공(일과) 2" xfId="5040" xr:uid="{00000000-0005-0000-0000-0000E20E0000}"/>
    <cellStyle name="_오대앞수량산출서(1공구)_013.관로공(화순)" xfId="5041" xr:uid="{00000000-0005-0000-0000-0000E30E0000}"/>
    <cellStyle name="_오대앞수량산출서(1공구)_013.관로공(화순) 2" xfId="5042" xr:uid="{00000000-0005-0000-0000-0000E40E0000}"/>
    <cellStyle name="_오대앞수량산출서(1공구)_02.토공" xfId="5043" xr:uid="{00000000-0005-0000-0000-0000E50E0000}"/>
    <cellStyle name="_오대앞수량산출서(1공구)_02.토공 2" xfId="5044" xr:uid="{00000000-0005-0000-0000-0000E60E0000}"/>
    <cellStyle name="_오대앞수량산출서(1공구)_03.관로공" xfId="5045" xr:uid="{00000000-0005-0000-0000-0000E70E0000}"/>
    <cellStyle name="_오대앞수량산출서(1공구)_03.관로공 2" xfId="5046" xr:uid="{00000000-0005-0000-0000-0000E80E0000}"/>
    <cellStyle name="_오대앞수량산출서(1공구)_05.구조물공" xfId="5047" xr:uid="{00000000-0005-0000-0000-0000E90E0000}"/>
    <cellStyle name="_오대앞수량산출서(1공구)_05.구조물공 2" xfId="5048" xr:uid="{00000000-0005-0000-0000-0000EA0E0000}"/>
    <cellStyle name="_오대앞수량산출서(1공구)_05.구조물공_00.배수설비공" xfId="5049" xr:uid="{00000000-0005-0000-0000-0000EB0E0000}"/>
    <cellStyle name="_오대앞수량산출서(1공구)_05.구조물공_00.배수설비공 10" xfId="5050" xr:uid="{00000000-0005-0000-0000-0000EC0E0000}"/>
    <cellStyle name="_오대앞수량산출서(1공구)_05.구조물공_00.배수설비공 2" xfId="5051" xr:uid="{00000000-0005-0000-0000-0000ED0E0000}"/>
    <cellStyle name="_오대앞수량산출서(1공구)_05.구조물공_00.배수설비공 3" xfId="5052" xr:uid="{00000000-0005-0000-0000-0000EE0E0000}"/>
    <cellStyle name="_오대앞수량산출서(1공구)_05.구조물공_00.배수설비공 4" xfId="5053" xr:uid="{00000000-0005-0000-0000-0000EF0E0000}"/>
    <cellStyle name="_오대앞수량산출서(1공구)_05.구조물공_00.배수설비공 5" xfId="5054" xr:uid="{00000000-0005-0000-0000-0000F00E0000}"/>
    <cellStyle name="_오대앞수량산출서(1공구)_05.구조물공_00.배수설비공 6" xfId="5055" xr:uid="{00000000-0005-0000-0000-0000F10E0000}"/>
    <cellStyle name="_오대앞수량산출서(1공구)_05.구조물공_00.배수설비공 7" xfId="5056" xr:uid="{00000000-0005-0000-0000-0000F20E0000}"/>
    <cellStyle name="_오대앞수량산출서(1공구)_05.구조물공_00.배수설비공 8" xfId="5057" xr:uid="{00000000-0005-0000-0000-0000F30E0000}"/>
    <cellStyle name="_오대앞수량산출서(1공구)_05.구조물공_00.배수설비공 9" xfId="5058" xr:uid="{00000000-0005-0000-0000-0000F40E0000}"/>
    <cellStyle name="_오대앞수량산출서(1공구)_05.구조물공_013.관로공(일과)" xfId="5059" xr:uid="{00000000-0005-0000-0000-0000F50E0000}"/>
    <cellStyle name="_오대앞수량산출서(1공구)_05.구조물공_013.관로공(일과) 2" xfId="5060" xr:uid="{00000000-0005-0000-0000-0000F60E0000}"/>
    <cellStyle name="_오대앞수량산출서(1공구)_05.구조물공_013.관로공(화순)" xfId="5061" xr:uid="{00000000-0005-0000-0000-0000F70E0000}"/>
    <cellStyle name="_오대앞수량산출서(1공구)_05.구조물공_013.관로공(화순) 2" xfId="5062" xr:uid="{00000000-0005-0000-0000-0000F80E0000}"/>
    <cellStyle name="_오대앞수량산출서(1공구)_05.구조물공_02.토공" xfId="5063" xr:uid="{00000000-0005-0000-0000-0000F90E0000}"/>
    <cellStyle name="_오대앞수량산출서(1공구)_05.구조물공_02.토공 2" xfId="5064" xr:uid="{00000000-0005-0000-0000-0000FA0E0000}"/>
    <cellStyle name="_오대앞수량산출서(1공구)_05.구조물공_03.관로공" xfId="5065" xr:uid="{00000000-0005-0000-0000-0000FB0E0000}"/>
    <cellStyle name="_오대앞수량산출서(1공구)_05.구조물공_03.관로공 2" xfId="5066" xr:uid="{00000000-0005-0000-0000-0000FC0E0000}"/>
    <cellStyle name="_오대앞수량산출서(1공구)_05.구조물공_관로공BOQ" xfId="5067" xr:uid="{00000000-0005-0000-0000-0000FD0E0000}"/>
    <cellStyle name="_오대앞수량산출서(1공구)_05.구조물공_관로공BOQ 2" xfId="5068" xr:uid="{00000000-0005-0000-0000-0000FE0E0000}"/>
    <cellStyle name="_오대앞수량산출서(1공구)_05.구조물공_관로수량집계" xfId="5069" xr:uid="{00000000-0005-0000-0000-0000FF0E0000}"/>
    <cellStyle name="_오대앞수량산출서(1공구)_05.구조물공_관로수량집계 2" xfId="5070" xr:uid="{00000000-0005-0000-0000-0000000F0000}"/>
    <cellStyle name="_오대앞수량산출서(1공구)_05.구조물공_내역적용수량" xfId="5071" xr:uid="{00000000-0005-0000-0000-0000010F0000}"/>
    <cellStyle name="_오대앞수량산출서(1공구)_05.구조물공_내역적용수량 2" xfId="5072" xr:uid="{00000000-0005-0000-0000-0000020F0000}"/>
    <cellStyle name="_오대앞수량산출서(1공구)_2-4.맨홀토공" xfId="5073" xr:uid="{00000000-0005-0000-0000-0000030F0000}"/>
    <cellStyle name="_오대앞수량산출서(1공구)_2-4.맨홀토공 2" xfId="5074" xr:uid="{00000000-0005-0000-0000-0000040F0000}"/>
    <cellStyle name="_오대앞수량산출서(1공구)_2-4.맨홀토공_00.배수설비공" xfId="5075" xr:uid="{00000000-0005-0000-0000-0000050F0000}"/>
    <cellStyle name="_오대앞수량산출서(1공구)_2-4.맨홀토공_00.배수설비공 10" xfId="5076" xr:uid="{00000000-0005-0000-0000-0000060F0000}"/>
    <cellStyle name="_오대앞수량산출서(1공구)_2-4.맨홀토공_00.배수설비공 2" xfId="5077" xr:uid="{00000000-0005-0000-0000-0000070F0000}"/>
    <cellStyle name="_오대앞수량산출서(1공구)_2-4.맨홀토공_00.배수설비공 3" xfId="5078" xr:uid="{00000000-0005-0000-0000-0000080F0000}"/>
    <cellStyle name="_오대앞수량산출서(1공구)_2-4.맨홀토공_00.배수설비공 4" xfId="5079" xr:uid="{00000000-0005-0000-0000-0000090F0000}"/>
    <cellStyle name="_오대앞수량산출서(1공구)_2-4.맨홀토공_00.배수설비공 5" xfId="5080" xr:uid="{00000000-0005-0000-0000-00000A0F0000}"/>
    <cellStyle name="_오대앞수량산출서(1공구)_2-4.맨홀토공_00.배수설비공 6" xfId="5081" xr:uid="{00000000-0005-0000-0000-00000B0F0000}"/>
    <cellStyle name="_오대앞수량산출서(1공구)_2-4.맨홀토공_00.배수설비공 7" xfId="5082" xr:uid="{00000000-0005-0000-0000-00000C0F0000}"/>
    <cellStyle name="_오대앞수량산출서(1공구)_2-4.맨홀토공_00.배수설비공 8" xfId="5083" xr:uid="{00000000-0005-0000-0000-00000D0F0000}"/>
    <cellStyle name="_오대앞수량산출서(1공구)_2-4.맨홀토공_00.배수설비공 9" xfId="5084" xr:uid="{00000000-0005-0000-0000-00000E0F0000}"/>
    <cellStyle name="_오대앞수량산출서(1공구)_2-4.맨홀토공_013.관로공(일과)" xfId="5085" xr:uid="{00000000-0005-0000-0000-00000F0F0000}"/>
    <cellStyle name="_오대앞수량산출서(1공구)_2-4.맨홀토공_013.관로공(일과) 2" xfId="5086" xr:uid="{00000000-0005-0000-0000-0000100F0000}"/>
    <cellStyle name="_오대앞수량산출서(1공구)_2-4.맨홀토공_013.관로공(화순)" xfId="5087" xr:uid="{00000000-0005-0000-0000-0000110F0000}"/>
    <cellStyle name="_오대앞수량산출서(1공구)_2-4.맨홀토공_013.관로공(화순) 2" xfId="5088" xr:uid="{00000000-0005-0000-0000-0000120F0000}"/>
    <cellStyle name="_오대앞수량산출서(1공구)_2-4.맨홀토공_02.토공" xfId="5089" xr:uid="{00000000-0005-0000-0000-0000130F0000}"/>
    <cellStyle name="_오대앞수량산출서(1공구)_2-4.맨홀토공_02.토공 2" xfId="5090" xr:uid="{00000000-0005-0000-0000-0000140F0000}"/>
    <cellStyle name="_오대앞수량산출서(1공구)_2-4.맨홀토공_03.관로공" xfId="5091" xr:uid="{00000000-0005-0000-0000-0000150F0000}"/>
    <cellStyle name="_오대앞수량산출서(1공구)_2-4.맨홀토공_03.관로공 2" xfId="5092" xr:uid="{00000000-0005-0000-0000-0000160F0000}"/>
    <cellStyle name="_오대앞수량산출서(1공구)_2-4.맨홀토공_관로공BOQ" xfId="5093" xr:uid="{00000000-0005-0000-0000-0000170F0000}"/>
    <cellStyle name="_오대앞수량산출서(1공구)_2-4.맨홀토공_관로공BOQ 2" xfId="5094" xr:uid="{00000000-0005-0000-0000-0000180F0000}"/>
    <cellStyle name="_오대앞수량산출서(1공구)_2-4.맨홀토공_관로수량집계" xfId="5095" xr:uid="{00000000-0005-0000-0000-0000190F0000}"/>
    <cellStyle name="_오대앞수량산출서(1공구)_2-4.맨홀토공_관로수량집계 2" xfId="5096" xr:uid="{00000000-0005-0000-0000-00001A0F0000}"/>
    <cellStyle name="_오대앞수량산출서(1공구)_2-4.맨홀토공_내역적용수량" xfId="5097" xr:uid="{00000000-0005-0000-0000-00001B0F0000}"/>
    <cellStyle name="_오대앞수량산출서(1공구)_2-4.맨홀토공_내역적용수량 2" xfId="5098" xr:uid="{00000000-0005-0000-0000-00001C0F0000}"/>
    <cellStyle name="_오대앞수량산출서(1공구)_관로공BOQ" xfId="5099" xr:uid="{00000000-0005-0000-0000-00001D0F0000}"/>
    <cellStyle name="_오대앞수량산출서(1공구)_관로공BOQ 2" xfId="5100" xr:uid="{00000000-0005-0000-0000-00001E0F0000}"/>
    <cellStyle name="_오대앞수량산출서(1공구)_관로수량집계" xfId="5101" xr:uid="{00000000-0005-0000-0000-00001F0F0000}"/>
    <cellStyle name="_오대앞수량산출서(1공구)_관로수량집계 2" xfId="5102" xr:uid="{00000000-0005-0000-0000-0000200F0000}"/>
    <cellStyle name="_오대앞수량산출서(1공구)_내역적용수량" xfId="5103" xr:uid="{00000000-0005-0000-0000-0000210F0000}"/>
    <cellStyle name="_오대앞수량산출서(1공구)_내역적용수량 2" xfId="5104" xr:uid="{00000000-0005-0000-0000-0000220F0000}"/>
    <cellStyle name="_오송생명과학단지 항공사진측량용역" xfId="122" xr:uid="{00000000-0005-0000-0000-0000230F0000}"/>
    <cellStyle name="_오수차집연결공사" xfId="2151" xr:uid="{00000000-0005-0000-0000-0000240F0000}"/>
    <cellStyle name="_오수차집연결공사(최종분)" xfId="2152" xr:uid="{00000000-0005-0000-0000-0000250F0000}"/>
    <cellStyle name="_오수차집연결공사(최종분)_관망정비기본계획(1차)" xfId="2153" xr:uid="{00000000-0005-0000-0000-0000260F0000}"/>
    <cellStyle name="_오수차집연결공사(최종분)_관망정비기본계획(1차)_설계내역서­_운반수정" xfId="2154" xr:uid="{00000000-0005-0000-0000-0000270F0000}"/>
    <cellStyle name="_오수차집연결공사(최종분)_설계내역서­_운반수정" xfId="2155" xr:uid="{00000000-0005-0000-0000-0000280F0000}"/>
    <cellStyle name="_오수차집연결공사_관망정비기본계획(1차)" xfId="2156" xr:uid="{00000000-0005-0000-0000-0000290F0000}"/>
    <cellStyle name="_오수차집연결공사_관망정비기본계획(1차)_설계내역서­_운반수정" xfId="2157" xr:uid="{00000000-0005-0000-0000-00002A0F0000}"/>
    <cellStyle name="_오수차집연결공사_설계내역서­_운반수정" xfId="2158" xr:uid="{00000000-0005-0000-0000-00002B0F0000}"/>
    <cellStyle name="_온천동관로이설공사(변경)-부경" xfId="2159" xr:uid="{00000000-0005-0000-0000-00002C0F0000}"/>
    <cellStyle name="_온천동관로이설공사(변경)-부경_설계내역서(최종)" xfId="2160" xr:uid="{00000000-0005-0000-0000-00002D0F0000}"/>
    <cellStyle name="_온천동관로이설공사(변경)-부경_청당동설계내역서(최종)." xfId="2161" xr:uid="{00000000-0005-0000-0000-00002E0F0000}"/>
    <cellStyle name="_온천동관로이설공사(변경)-부경_청당동설계내역서(최종)._청당동설계내역서(정말최종)" xfId="2162" xr:uid="{00000000-0005-0000-0000-00002F0F0000}"/>
    <cellStyle name="_온천동관로이설공사(변경)-부경_청당동설계내역서(최종)._청당동설계내역서(정말최종)1" xfId="2163" xr:uid="{00000000-0005-0000-0000-0000300F0000}"/>
    <cellStyle name="_온천천 자동제어(단가견적)" xfId="11473" xr:uid="{00000000-0005-0000-0000-0000310F0000}"/>
    <cellStyle name="_외동하수(계측제어)예산서-R" xfId="2164" xr:uid="{00000000-0005-0000-0000-0000320F0000}"/>
    <cellStyle name="_용수관급(가압펌프장)" xfId="11474" xr:uid="{00000000-0005-0000-0000-0000330F0000}"/>
    <cellStyle name="_우수공사1-11" xfId="5105" xr:uid="{00000000-0005-0000-0000-0000340F0000}"/>
    <cellStyle name="_우수공사1-11 2" xfId="5106" xr:uid="{00000000-0005-0000-0000-0000350F0000}"/>
    <cellStyle name="_우수공사1-11_002 배수공(1공구)" xfId="5107" xr:uid="{00000000-0005-0000-0000-0000360F0000}"/>
    <cellStyle name="_우수공사1-11_002 배수공(1공구) 2" xfId="5108" xr:uid="{00000000-0005-0000-0000-0000370F0000}"/>
    <cellStyle name="_우수공사1-11_002 배수공(1공구)_날개벽" xfId="5109" xr:uid="{00000000-0005-0000-0000-0000380F0000}"/>
    <cellStyle name="_우수공사1-11_002 배수공(1공구)_날개벽 2" xfId="5110" xr:uid="{00000000-0005-0000-0000-0000390F0000}"/>
    <cellStyle name="_우수공사1-11_날개벽" xfId="5111" xr:uid="{00000000-0005-0000-0000-00003A0F0000}"/>
    <cellStyle name="_우수공사1-11_날개벽 2" xfId="5112" xr:uid="{00000000-0005-0000-0000-00003B0F0000}"/>
    <cellStyle name="_우수공사1-4" xfId="5113" xr:uid="{00000000-0005-0000-0000-00003C0F0000}"/>
    <cellStyle name="_우수공사1-4 2" xfId="5114" xr:uid="{00000000-0005-0000-0000-00003D0F0000}"/>
    <cellStyle name="_우수공사1-4_002 배수공(1공구)" xfId="5115" xr:uid="{00000000-0005-0000-0000-00003E0F0000}"/>
    <cellStyle name="_우수공사1-4_002 배수공(1공구) 2" xfId="5116" xr:uid="{00000000-0005-0000-0000-00003F0F0000}"/>
    <cellStyle name="_우수공사1-4_002 배수공(1공구)_날개벽" xfId="5117" xr:uid="{00000000-0005-0000-0000-0000400F0000}"/>
    <cellStyle name="_우수공사1-4_002 배수공(1공구)_날개벽 2" xfId="5118" xr:uid="{00000000-0005-0000-0000-0000410F0000}"/>
    <cellStyle name="_우수공사1-4_날개벽" xfId="5119" xr:uid="{00000000-0005-0000-0000-0000420F0000}"/>
    <cellStyle name="_우수공사1-4_날개벽 2" xfId="5120" xr:uid="{00000000-0005-0000-0000-0000430F0000}"/>
    <cellStyle name="_우수관공" xfId="11475" xr:uid="{00000000-0005-0000-0000-0000440F0000}"/>
    <cellStyle name="_우수관공_1" xfId="11476" xr:uid="{00000000-0005-0000-0000-0000450F0000}"/>
    <cellStyle name="_우수관공_우수관공" xfId="11477" xr:uid="{00000000-0005-0000-0000-0000460F0000}"/>
    <cellStyle name="_우수관공_우수관공1" xfId="11478" xr:uid="{00000000-0005-0000-0000-0000470F0000}"/>
    <cellStyle name="_우수관공1" xfId="11479" xr:uid="{00000000-0005-0000-0000-0000480F0000}"/>
    <cellStyle name="_우수받이" xfId="11480" xr:uid="{00000000-0005-0000-0000-0000490F0000}"/>
    <cellStyle name="_우수받이_우수관공" xfId="11481" xr:uid="{00000000-0005-0000-0000-00004A0F0000}"/>
    <cellStyle name="_우수받이_우수관공1" xfId="11482" xr:uid="{00000000-0005-0000-0000-00004B0F0000}"/>
    <cellStyle name="_운남~송정2교 2차설변" xfId="11483" xr:uid="{00000000-0005-0000-0000-00004C0F0000}"/>
    <cellStyle name="_울산시_현장관리시스템_설계내역서_v1" xfId="123" xr:uid="{00000000-0005-0000-0000-00004D0F0000}"/>
    <cellStyle name="_울산시총괄안-20030509v1" xfId="124" xr:uid="{00000000-0005-0000-0000-00004E0F0000}"/>
    <cellStyle name="_울산역구내외1단가산출서" xfId="11484" xr:uid="{00000000-0005-0000-0000-00004F0F0000}"/>
    <cellStyle name="_울산역구내외1단가산출서_1" xfId="11485" xr:uid="{00000000-0005-0000-0000-0000500F0000}"/>
    <cellStyle name="_웅촌앵미들수량(최종)" xfId="5121" xr:uid="{00000000-0005-0000-0000-0000510F0000}"/>
    <cellStyle name="_웅촌앵미들수량(최종) 2" xfId="5122" xr:uid="{00000000-0005-0000-0000-0000520F0000}"/>
    <cellStyle name="_웅촌앵미들수량(최종)_00.배수설비공" xfId="5123" xr:uid="{00000000-0005-0000-0000-0000530F0000}"/>
    <cellStyle name="_웅촌앵미들수량(최종)_00.배수설비공 10" xfId="5124" xr:uid="{00000000-0005-0000-0000-0000540F0000}"/>
    <cellStyle name="_웅촌앵미들수량(최종)_00.배수설비공 2" xfId="5125" xr:uid="{00000000-0005-0000-0000-0000550F0000}"/>
    <cellStyle name="_웅촌앵미들수량(최종)_00.배수설비공 3" xfId="5126" xr:uid="{00000000-0005-0000-0000-0000560F0000}"/>
    <cellStyle name="_웅촌앵미들수량(최종)_00.배수설비공 4" xfId="5127" xr:uid="{00000000-0005-0000-0000-0000570F0000}"/>
    <cellStyle name="_웅촌앵미들수량(최종)_00.배수설비공 5" xfId="5128" xr:uid="{00000000-0005-0000-0000-0000580F0000}"/>
    <cellStyle name="_웅촌앵미들수량(최종)_00.배수설비공 6" xfId="5129" xr:uid="{00000000-0005-0000-0000-0000590F0000}"/>
    <cellStyle name="_웅촌앵미들수량(최종)_00.배수설비공 7" xfId="5130" xr:uid="{00000000-0005-0000-0000-00005A0F0000}"/>
    <cellStyle name="_웅촌앵미들수량(최종)_00.배수설비공 8" xfId="5131" xr:uid="{00000000-0005-0000-0000-00005B0F0000}"/>
    <cellStyle name="_웅촌앵미들수량(최종)_00.배수설비공 9" xfId="5132" xr:uid="{00000000-0005-0000-0000-00005C0F0000}"/>
    <cellStyle name="_웅촌앵미들수량(최종)_013.관로공(일과)" xfId="5133" xr:uid="{00000000-0005-0000-0000-00005D0F0000}"/>
    <cellStyle name="_웅촌앵미들수량(최종)_013.관로공(일과) 2" xfId="5134" xr:uid="{00000000-0005-0000-0000-00005E0F0000}"/>
    <cellStyle name="_웅촌앵미들수량(최종)_013.관로공(화순)" xfId="5135" xr:uid="{00000000-0005-0000-0000-00005F0F0000}"/>
    <cellStyle name="_웅촌앵미들수량(최종)_013.관로공(화순) 2" xfId="5136" xr:uid="{00000000-0005-0000-0000-0000600F0000}"/>
    <cellStyle name="_웅촌앵미들수량(최종)_02.토공" xfId="5137" xr:uid="{00000000-0005-0000-0000-0000610F0000}"/>
    <cellStyle name="_웅촌앵미들수량(최종)_02.토공 2" xfId="5138" xr:uid="{00000000-0005-0000-0000-0000620F0000}"/>
    <cellStyle name="_웅촌앵미들수량(최종)_03.관로공" xfId="5139" xr:uid="{00000000-0005-0000-0000-0000630F0000}"/>
    <cellStyle name="_웅촌앵미들수량(최종)_03.관로공 2" xfId="5140" xr:uid="{00000000-0005-0000-0000-0000640F0000}"/>
    <cellStyle name="_웅촌앵미들수량(최종)_05.구조물공" xfId="5141" xr:uid="{00000000-0005-0000-0000-0000650F0000}"/>
    <cellStyle name="_웅촌앵미들수량(최종)_05.구조물공 2" xfId="5142" xr:uid="{00000000-0005-0000-0000-0000660F0000}"/>
    <cellStyle name="_웅촌앵미들수량(최종)_05.구조물공_00.배수설비공" xfId="5143" xr:uid="{00000000-0005-0000-0000-0000670F0000}"/>
    <cellStyle name="_웅촌앵미들수량(최종)_05.구조물공_00.배수설비공 10" xfId="5144" xr:uid="{00000000-0005-0000-0000-0000680F0000}"/>
    <cellStyle name="_웅촌앵미들수량(최종)_05.구조물공_00.배수설비공 2" xfId="5145" xr:uid="{00000000-0005-0000-0000-0000690F0000}"/>
    <cellStyle name="_웅촌앵미들수량(최종)_05.구조물공_00.배수설비공 3" xfId="5146" xr:uid="{00000000-0005-0000-0000-00006A0F0000}"/>
    <cellStyle name="_웅촌앵미들수량(최종)_05.구조물공_00.배수설비공 4" xfId="5147" xr:uid="{00000000-0005-0000-0000-00006B0F0000}"/>
    <cellStyle name="_웅촌앵미들수량(최종)_05.구조물공_00.배수설비공 5" xfId="5148" xr:uid="{00000000-0005-0000-0000-00006C0F0000}"/>
    <cellStyle name="_웅촌앵미들수량(최종)_05.구조물공_00.배수설비공 6" xfId="5149" xr:uid="{00000000-0005-0000-0000-00006D0F0000}"/>
    <cellStyle name="_웅촌앵미들수량(최종)_05.구조물공_00.배수설비공 7" xfId="5150" xr:uid="{00000000-0005-0000-0000-00006E0F0000}"/>
    <cellStyle name="_웅촌앵미들수량(최종)_05.구조물공_00.배수설비공 8" xfId="5151" xr:uid="{00000000-0005-0000-0000-00006F0F0000}"/>
    <cellStyle name="_웅촌앵미들수량(최종)_05.구조물공_00.배수설비공 9" xfId="5152" xr:uid="{00000000-0005-0000-0000-0000700F0000}"/>
    <cellStyle name="_웅촌앵미들수량(최종)_05.구조물공_013.관로공(일과)" xfId="5153" xr:uid="{00000000-0005-0000-0000-0000710F0000}"/>
    <cellStyle name="_웅촌앵미들수량(최종)_05.구조물공_013.관로공(일과) 2" xfId="5154" xr:uid="{00000000-0005-0000-0000-0000720F0000}"/>
    <cellStyle name="_웅촌앵미들수량(최종)_05.구조물공_013.관로공(화순)" xfId="5155" xr:uid="{00000000-0005-0000-0000-0000730F0000}"/>
    <cellStyle name="_웅촌앵미들수량(최종)_05.구조물공_013.관로공(화순) 2" xfId="5156" xr:uid="{00000000-0005-0000-0000-0000740F0000}"/>
    <cellStyle name="_웅촌앵미들수량(최종)_05.구조물공_02.토공" xfId="5157" xr:uid="{00000000-0005-0000-0000-0000750F0000}"/>
    <cellStyle name="_웅촌앵미들수량(최종)_05.구조물공_02.토공 2" xfId="5158" xr:uid="{00000000-0005-0000-0000-0000760F0000}"/>
    <cellStyle name="_웅촌앵미들수량(최종)_05.구조물공_03.관로공" xfId="5159" xr:uid="{00000000-0005-0000-0000-0000770F0000}"/>
    <cellStyle name="_웅촌앵미들수량(최종)_05.구조물공_03.관로공 2" xfId="5160" xr:uid="{00000000-0005-0000-0000-0000780F0000}"/>
    <cellStyle name="_웅촌앵미들수량(최종)_05.구조물공_관로공BOQ" xfId="5161" xr:uid="{00000000-0005-0000-0000-0000790F0000}"/>
    <cellStyle name="_웅촌앵미들수량(최종)_05.구조물공_관로공BOQ 2" xfId="5162" xr:uid="{00000000-0005-0000-0000-00007A0F0000}"/>
    <cellStyle name="_웅촌앵미들수량(최종)_05.구조물공_관로수량집계" xfId="5163" xr:uid="{00000000-0005-0000-0000-00007B0F0000}"/>
    <cellStyle name="_웅촌앵미들수량(최종)_05.구조물공_관로수량집계 2" xfId="5164" xr:uid="{00000000-0005-0000-0000-00007C0F0000}"/>
    <cellStyle name="_웅촌앵미들수량(최종)_05.구조물공_내역적용수량" xfId="5165" xr:uid="{00000000-0005-0000-0000-00007D0F0000}"/>
    <cellStyle name="_웅촌앵미들수량(최종)_05.구조물공_내역적용수량 2" xfId="5166" xr:uid="{00000000-0005-0000-0000-00007E0F0000}"/>
    <cellStyle name="_웅촌앵미들수량(최종)_2-4.맨홀토공" xfId="5167" xr:uid="{00000000-0005-0000-0000-00007F0F0000}"/>
    <cellStyle name="_웅촌앵미들수량(최종)_2-4.맨홀토공 2" xfId="5168" xr:uid="{00000000-0005-0000-0000-0000800F0000}"/>
    <cellStyle name="_웅촌앵미들수량(최종)_2-4.맨홀토공_00.배수설비공" xfId="5169" xr:uid="{00000000-0005-0000-0000-0000810F0000}"/>
    <cellStyle name="_웅촌앵미들수량(최종)_2-4.맨홀토공_00.배수설비공 10" xfId="5170" xr:uid="{00000000-0005-0000-0000-0000820F0000}"/>
    <cellStyle name="_웅촌앵미들수량(최종)_2-4.맨홀토공_00.배수설비공 2" xfId="5171" xr:uid="{00000000-0005-0000-0000-0000830F0000}"/>
    <cellStyle name="_웅촌앵미들수량(최종)_2-4.맨홀토공_00.배수설비공 3" xfId="5172" xr:uid="{00000000-0005-0000-0000-0000840F0000}"/>
    <cellStyle name="_웅촌앵미들수량(최종)_2-4.맨홀토공_00.배수설비공 4" xfId="5173" xr:uid="{00000000-0005-0000-0000-0000850F0000}"/>
    <cellStyle name="_웅촌앵미들수량(최종)_2-4.맨홀토공_00.배수설비공 5" xfId="5174" xr:uid="{00000000-0005-0000-0000-0000860F0000}"/>
    <cellStyle name="_웅촌앵미들수량(최종)_2-4.맨홀토공_00.배수설비공 6" xfId="5175" xr:uid="{00000000-0005-0000-0000-0000870F0000}"/>
    <cellStyle name="_웅촌앵미들수량(최종)_2-4.맨홀토공_00.배수설비공 7" xfId="5176" xr:uid="{00000000-0005-0000-0000-0000880F0000}"/>
    <cellStyle name="_웅촌앵미들수량(최종)_2-4.맨홀토공_00.배수설비공 8" xfId="5177" xr:uid="{00000000-0005-0000-0000-0000890F0000}"/>
    <cellStyle name="_웅촌앵미들수량(최종)_2-4.맨홀토공_00.배수설비공 9" xfId="5178" xr:uid="{00000000-0005-0000-0000-00008A0F0000}"/>
    <cellStyle name="_웅촌앵미들수량(최종)_2-4.맨홀토공_013.관로공(일과)" xfId="5179" xr:uid="{00000000-0005-0000-0000-00008B0F0000}"/>
    <cellStyle name="_웅촌앵미들수량(최종)_2-4.맨홀토공_013.관로공(일과) 2" xfId="5180" xr:uid="{00000000-0005-0000-0000-00008C0F0000}"/>
    <cellStyle name="_웅촌앵미들수량(최종)_2-4.맨홀토공_013.관로공(화순)" xfId="5181" xr:uid="{00000000-0005-0000-0000-00008D0F0000}"/>
    <cellStyle name="_웅촌앵미들수량(최종)_2-4.맨홀토공_013.관로공(화순) 2" xfId="5182" xr:uid="{00000000-0005-0000-0000-00008E0F0000}"/>
    <cellStyle name="_웅촌앵미들수량(최종)_2-4.맨홀토공_02.토공" xfId="5183" xr:uid="{00000000-0005-0000-0000-00008F0F0000}"/>
    <cellStyle name="_웅촌앵미들수량(최종)_2-4.맨홀토공_02.토공 2" xfId="5184" xr:uid="{00000000-0005-0000-0000-0000900F0000}"/>
    <cellStyle name="_웅촌앵미들수량(최종)_2-4.맨홀토공_03.관로공" xfId="5185" xr:uid="{00000000-0005-0000-0000-0000910F0000}"/>
    <cellStyle name="_웅촌앵미들수량(최종)_2-4.맨홀토공_03.관로공 2" xfId="5186" xr:uid="{00000000-0005-0000-0000-0000920F0000}"/>
    <cellStyle name="_웅촌앵미들수량(최종)_2-4.맨홀토공_관로공BOQ" xfId="5187" xr:uid="{00000000-0005-0000-0000-0000930F0000}"/>
    <cellStyle name="_웅촌앵미들수량(최종)_2-4.맨홀토공_관로공BOQ 2" xfId="5188" xr:uid="{00000000-0005-0000-0000-0000940F0000}"/>
    <cellStyle name="_웅촌앵미들수량(최종)_2-4.맨홀토공_관로수량집계" xfId="5189" xr:uid="{00000000-0005-0000-0000-0000950F0000}"/>
    <cellStyle name="_웅촌앵미들수량(최종)_2-4.맨홀토공_관로수량집계 2" xfId="5190" xr:uid="{00000000-0005-0000-0000-0000960F0000}"/>
    <cellStyle name="_웅촌앵미들수량(최종)_2-4.맨홀토공_내역적용수량" xfId="5191" xr:uid="{00000000-0005-0000-0000-0000970F0000}"/>
    <cellStyle name="_웅촌앵미들수량(최종)_2-4.맨홀토공_내역적용수량 2" xfId="5192" xr:uid="{00000000-0005-0000-0000-0000980F0000}"/>
    <cellStyle name="_웅촌앵미들수량(최종)_관로공BOQ" xfId="5193" xr:uid="{00000000-0005-0000-0000-0000990F0000}"/>
    <cellStyle name="_웅촌앵미들수량(최종)_관로공BOQ 2" xfId="5194" xr:uid="{00000000-0005-0000-0000-00009A0F0000}"/>
    <cellStyle name="_웅촌앵미들수량(최종)_관로수량집계" xfId="5195" xr:uid="{00000000-0005-0000-0000-00009B0F0000}"/>
    <cellStyle name="_웅촌앵미들수량(최종)_관로수량집계 2" xfId="5196" xr:uid="{00000000-0005-0000-0000-00009C0F0000}"/>
    <cellStyle name="_웅촌앵미들수량(최종)_내역적용수량" xfId="5197" xr:uid="{00000000-0005-0000-0000-00009D0F0000}"/>
    <cellStyle name="_웅촌앵미들수량(최종)_내역적용수량 2" xfId="5198" xr:uid="{00000000-0005-0000-0000-00009E0F0000}"/>
    <cellStyle name="_원가계산서" xfId="2165" xr:uid="{00000000-0005-0000-0000-00009F0F0000}"/>
    <cellStyle name="_원가분석(1217)" xfId="2166" xr:uid="{00000000-0005-0000-0000-0000A00F0000}"/>
    <cellStyle name="_원가분석(아이0208)" xfId="2167" xr:uid="{00000000-0005-0000-0000-0000A10F0000}"/>
    <cellStyle name="_원격부식원가" xfId="2168" xr:uid="{00000000-0005-0000-0000-0000A20F0000}"/>
    <cellStyle name="_웹기반 범용프로그램 기본설계용역 예산설계서_050322" xfId="125" xr:uid="{00000000-0005-0000-0000-0000A30F0000}"/>
    <cellStyle name="_웹기반 범용프로그램 기본설계용역 예산설계서_051006" xfId="126" xr:uid="{00000000-0005-0000-0000-0000A40F0000}"/>
    <cellStyle name="_웹기반 수치지도 관리시스템 개발 용역 산출내역서_1.2" xfId="127" xr:uid="{00000000-0005-0000-0000-0000A50F0000}"/>
    <cellStyle name="_웹기반 수치지도 활용시스템 도입 설계서_1.1" xfId="128" xr:uid="{00000000-0005-0000-0000-0000A60F0000}"/>
    <cellStyle name="_웹기반 수치지도 활용시스템 도입 설계서_2.0" xfId="129" xr:uid="{00000000-0005-0000-0000-0000A70F0000}"/>
    <cellStyle name="_유첨3(서식)" xfId="11486" xr:uid="{00000000-0005-0000-0000-0000A80F0000}"/>
    <cellStyle name="_유첨3(서식)_1" xfId="11487" xr:uid="{00000000-0005-0000-0000-0000A90F0000}"/>
    <cellStyle name="_유출유량계설계(발주)" xfId="2169" xr:uid="{00000000-0005-0000-0000-0000AA0F0000}"/>
    <cellStyle name="_의정부  상하수도 설계내역서_1.2" xfId="130" xr:uid="{00000000-0005-0000-0000-0000AB0F0000}"/>
    <cellStyle name="_의정부_설계내역서" xfId="131" xr:uid="{00000000-0005-0000-0000-0000AC0F0000}"/>
    <cellStyle name="_의정부_설계내역서(제출용)" xfId="132" xr:uid="{00000000-0005-0000-0000-0000AD0F0000}"/>
    <cellStyle name="_이담지리지 보완확장사업 설계내역서_1.1" xfId="133" xr:uid="{00000000-0005-0000-0000-0000AE0F0000}"/>
    <cellStyle name="_인원계획표 " xfId="2170" xr:uid="{00000000-0005-0000-0000-0000AF0F0000}"/>
    <cellStyle name="_인원계획표  10" xfId="5199" xr:uid="{00000000-0005-0000-0000-0000B00F0000}"/>
    <cellStyle name="_인원계획표  2" xfId="5200" xr:uid="{00000000-0005-0000-0000-0000B10F0000}"/>
    <cellStyle name="_인원계획표  3" xfId="5201" xr:uid="{00000000-0005-0000-0000-0000B20F0000}"/>
    <cellStyle name="_인원계획표  4" xfId="5202" xr:uid="{00000000-0005-0000-0000-0000B30F0000}"/>
    <cellStyle name="_인원계획표  5" xfId="5203" xr:uid="{00000000-0005-0000-0000-0000B40F0000}"/>
    <cellStyle name="_인원계획표  6" xfId="5204" xr:uid="{00000000-0005-0000-0000-0000B50F0000}"/>
    <cellStyle name="_인원계획표  7" xfId="5205" xr:uid="{00000000-0005-0000-0000-0000B60F0000}"/>
    <cellStyle name="_인원계획표  8" xfId="5206" xr:uid="{00000000-0005-0000-0000-0000B70F0000}"/>
    <cellStyle name="_인원계획표  9" xfId="5207" xr:uid="{00000000-0005-0000-0000-0000B80F0000}"/>
    <cellStyle name="_인원계획표 _0.창원반송정수장 오존공정 도입공사(정수설비)-1" xfId="2171" xr:uid="{00000000-0005-0000-0000-0000B90F0000}"/>
    <cellStyle name="_인원계획표 _01.관로공" xfId="5208" xr:uid="{00000000-0005-0000-0000-0000BA0F0000}"/>
    <cellStyle name="_인원계획표 _01.관로공 2" xfId="5209" xr:uid="{00000000-0005-0000-0000-0000BB0F0000}"/>
    <cellStyle name="_인원계획표 _01.관로공(1-1공구)" xfId="5210" xr:uid="{00000000-0005-0000-0000-0000BC0F0000}"/>
    <cellStyle name="_인원계획표 _01.관로공(1-1공구) 2" xfId="5211" xr:uid="{00000000-0005-0000-0000-0000BD0F0000}"/>
    <cellStyle name="_인원계획표 _01.관로공(1-1공구)_013.관로공(일과)" xfId="5212" xr:uid="{00000000-0005-0000-0000-0000BE0F0000}"/>
    <cellStyle name="_인원계획표 _01.관로공(1-1공구)_013.관로공(일과) 2" xfId="5213" xr:uid="{00000000-0005-0000-0000-0000BF0F0000}"/>
    <cellStyle name="_인원계획표 _01.관로공(1-1공구)_013.관로공(화순)" xfId="5214" xr:uid="{00000000-0005-0000-0000-0000C00F0000}"/>
    <cellStyle name="_인원계획표 _01.관로공(1-1공구)_013.관로공(화순) 2" xfId="5215" xr:uid="{00000000-0005-0000-0000-0000C10F0000}"/>
    <cellStyle name="_인원계획표 _01.관로공(1-1공구)_03.관로공" xfId="5216" xr:uid="{00000000-0005-0000-0000-0000C20F0000}"/>
    <cellStyle name="_인원계획표 _01.관로공(1-1공구)_03.관로공 2" xfId="5217" xr:uid="{00000000-0005-0000-0000-0000C30F0000}"/>
    <cellStyle name="_인원계획표 _01.관로공(1-1공구)_관로공BOQ" xfId="5218" xr:uid="{00000000-0005-0000-0000-0000C40F0000}"/>
    <cellStyle name="_인원계획표 _01.관로공(1-1공구)_관로공BOQ 2" xfId="5219" xr:uid="{00000000-0005-0000-0000-0000C50F0000}"/>
    <cellStyle name="_인원계획표 _01.관로공(1-1공구)_관로수량집계" xfId="5220" xr:uid="{00000000-0005-0000-0000-0000C60F0000}"/>
    <cellStyle name="_인원계획표 _01.관로공(1-1공구)_관로수량집계 2" xfId="5221" xr:uid="{00000000-0005-0000-0000-0000C70F0000}"/>
    <cellStyle name="_인원계획표 _01.관로공(1-1공구)_내역적용수량" xfId="5222" xr:uid="{00000000-0005-0000-0000-0000C80F0000}"/>
    <cellStyle name="_인원계획표 _01.관로공(1-1공구)_내역적용수량 2" xfId="5223" xr:uid="{00000000-0005-0000-0000-0000C90F0000}"/>
    <cellStyle name="_인원계획표 _01.관로공(2-1공구)" xfId="5224" xr:uid="{00000000-0005-0000-0000-0000CA0F0000}"/>
    <cellStyle name="_인원계획표 _01.관로공(2-1공구) 2" xfId="5225" xr:uid="{00000000-0005-0000-0000-0000CB0F0000}"/>
    <cellStyle name="_인원계획표 _01.관로공(2-1공구)_013.관로공(일과)" xfId="5226" xr:uid="{00000000-0005-0000-0000-0000CC0F0000}"/>
    <cellStyle name="_인원계획표 _01.관로공(2-1공구)_013.관로공(일과) 2" xfId="5227" xr:uid="{00000000-0005-0000-0000-0000CD0F0000}"/>
    <cellStyle name="_인원계획표 _01.관로공(2-1공구)_013.관로공(화순)" xfId="5228" xr:uid="{00000000-0005-0000-0000-0000CE0F0000}"/>
    <cellStyle name="_인원계획표 _01.관로공(2-1공구)_013.관로공(화순) 2" xfId="5229" xr:uid="{00000000-0005-0000-0000-0000CF0F0000}"/>
    <cellStyle name="_인원계획표 _01.관로공(2-1공구)_03.관로공" xfId="5230" xr:uid="{00000000-0005-0000-0000-0000D00F0000}"/>
    <cellStyle name="_인원계획표 _01.관로공(2-1공구)_03.관로공 2" xfId="5231" xr:uid="{00000000-0005-0000-0000-0000D10F0000}"/>
    <cellStyle name="_인원계획표 _01.관로공(2-1공구)_관로공BOQ" xfId="5232" xr:uid="{00000000-0005-0000-0000-0000D20F0000}"/>
    <cellStyle name="_인원계획표 _01.관로공(2-1공구)_관로공BOQ 2" xfId="5233" xr:uid="{00000000-0005-0000-0000-0000D30F0000}"/>
    <cellStyle name="_인원계획표 _01.관로공(2-1공구)_관로수량집계" xfId="5234" xr:uid="{00000000-0005-0000-0000-0000D40F0000}"/>
    <cellStyle name="_인원계획표 _01.관로공(2-1공구)_관로수량집계 2" xfId="5235" xr:uid="{00000000-0005-0000-0000-0000D50F0000}"/>
    <cellStyle name="_인원계획표 _01.관로공(2-1공구)_내역적용수량" xfId="5236" xr:uid="{00000000-0005-0000-0000-0000D60F0000}"/>
    <cellStyle name="_인원계획표 _01.관로공(2-1공구)_내역적용수량 2" xfId="5237" xr:uid="{00000000-0005-0000-0000-0000D70F0000}"/>
    <cellStyle name="_인원계획표 _01.관로공(주간)" xfId="5238" xr:uid="{00000000-0005-0000-0000-0000D80F0000}"/>
    <cellStyle name="_인원계획표 _01.관로공(주간) 2" xfId="5239" xr:uid="{00000000-0005-0000-0000-0000D90F0000}"/>
    <cellStyle name="_인원계획표 _01.관로공(주간)_013.관로공(일과)" xfId="5240" xr:uid="{00000000-0005-0000-0000-0000DA0F0000}"/>
    <cellStyle name="_인원계획표 _01.관로공(주간)_013.관로공(일과) 2" xfId="5241" xr:uid="{00000000-0005-0000-0000-0000DB0F0000}"/>
    <cellStyle name="_인원계획표 _01.관로공(주간)_013.관로공(화순)" xfId="5242" xr:uid="{00000000-0005-0000-0000-0000DC0F0000}"/>
    <cellStyle name="_인원계획표 _01.관로공(주간)_013.관로공(화순) 2" xfId="5243" xr:uid="{00000000-0005-0000-0000-0000DD0F0000}"/>
    <cellStyle name="_인원계획표 _01.관로공(주간)_03.관로공" xfId="5244" xr:uid="{00000000-0005-0000-0000-0000DE0F0000}"/>
    <cellStyle name="_인원계획표 _01.관로공(주간)_03.관로공 2" xfId="5245" xr:uid="{00000000-0005-0000-0000-0000DF0F0000}"/>
    <cellStyle name="_인원계획표 _01.관로공(주간)_관로공BOQ" xfId="5246" xr:uid="{00000000-0005-0000-0000-0000E00F0000}"/>
    <cellStyle name="_인원계획표 _01.관로공(주간)_관로공BOQ 2" xfId="5247" xr:uid="{00000000-0005-0000-0000-0000E10F0000}"/>
    <cellStyle name="_인원계획표 _01.관로공(주간)_관로수량집계" xfId="5248" xr:uid="{00000000-0005-0000-0000-0000E20F0000}"/>
    <cellStyle name="_인원계획표 _01.관로공(주간)_관로수량집계 2" xfId="5249" xr:uid="{00000000-0005-0000-0000-0000E30F0000}"/>
    <cellStyle name="_인원계획표 _01.관로공(주간)_내역적용수량" xfId="5250" xr:uid="{00000000-0005-0000-0000-0000E40F0000}"/>
    <cellStyle name="_인원계획표 _01.관로공(주간)_내역적용수량 2" xfId="5251" xr:uid="{00000000-0005-0000-0000-0000E50F0000}"/>
    <cellStyle name="_인원계획표 _01.관로공(주간-1구역)" xfId="5252" xr:uid="{00000000-0005-0000-0000-0000E60F0000}"/>
    <cellStyle name="_인원계획표 _01.관로공(주간-1구역) 2" xfId="5253" xr:uid="{00000000-0005-0000-0000-0000E70F0000}"/>
    <cellStyle name="_인원계획표 _01.관로공(주간-1구역)_013.관로공(일과)" xfId="5254" xr:uid="{00000000-0005-0000-0000-0000E80F0000}"/>
    <cellStyle name="_인원계획표 _01.관로공(주간-1구역)_013.관로공(일과) 2" xfId="5255" xr:uid="{00000000-0005-0000-0000-0000E90F0000}"/>
    <cellStyle name="_인원계획표 _01.관로공(주간-1구역)_013.관로공(화순)" xfId="5256" xr:uid="{00000000-0005-0000-0000-0000EA0F0000}"/>
    <cellStyle name="_인원계획표 _01.관로공(주간-1구역)_013.관로공(화순) 2" xfId="5257" xr:uid="{00000000-0005-0000-0000-0000EB0F0000}"/>
    <cellStyle name="_인원계획표 _01.관로공(주간-1구역)_03.관로공" xfId="5258" xr:uid="{00000000-0005-0000-0000-0000EC0F0000}"/>
    <cellStyle name="_인원계획표 _01.관로공(주간-1구역)_03.관로공 2" xfId="5259" xr:uid="{00000000-0005-0000-0000-0000ED0F0000}"/>
    <cellStyle name="_인원계획표 _01.관로공(주간-1구역)_관로공BOQ" xfId="5260" xr:uid="{00000000-0005-0000-0000-0000EE0F0000}"/>
    <cellStyle name="_인원계획표 _01.관로공(주간-1구역)_관로공BOQ 2" xfId="5261" xr:uid="{00000000-0005-0000-0000-0000EF0F0000}"/>
    <cellStyle name="_인원계획표 _01.관로공(주간-1구역)_관로수량집계" xfId="5262" xr:uid="{00000000-0005-0000-0000-0000F00F0000}"/>
    <cellStyle name="_인원계획표 _01.관로공(주간-1구역)_관로수량집계 2" xfId="5263" xr:uid="{00000000-0005-0000-0000-0000F10F0000}"/>
    <cellStyle name="_인원계획표 _01.관로공(주간-1구역)_내역적용수량" xfId="5264" xr:uid="{00000000-0005-0000-0000-0000F20F0000}"/>
    <cellStyle name="_인원계획표 _01.관로공(주간-1구역)_내역적용수량 2" xfId="5265" xr:uid="{00000000-0005-0000-0000-0000F30F0000}"/>
    <cellStyle name="_인원계획표 _01.관로공_00.배수설비공" xfId="5266" xr:uid="{00000000-0005-0000-0000-0000F40F0000}"/>
    <cellStyle name="_인원계획표 _01.관로공_00.배수설비공 10" xfId="5267" xr:uid="{00000000-0005-0000-0000-0000F50F0000}"/>
    <cellStyle name="_인원계획표 _01.관로공_00.배수설비공 2" xfId="5268" xr:uid="{00000000-0005-0000-0000-0000F60F0000}"/>
    <cellStyle name="_인원계획표 _01.관로공_00.배수설비공 3" xfId="5269" xr:uid="{00000000-0005-0000-0000-0000F70F0000}"/>
    <cellStyle name="_인원계획표 _01.관로공_00.배수설비공 4" xfId="5270" xr:uid="{00000000-0005-0000-0000-0000F80F0000}"/>
    <cellStyle name="_인원계획표 _01.관로공_00.배수설비공 5" xfId="5271" xr:uid="{00000000-0005-0000-0000-0000F90F0000}"/>
    <cellStyle name="_인원계획표 _01.관로공_00.배수설비공 6" xfId="5272" xr:uid="{00000000-0005-0000-0000-0000FA0F0000}"/>
    <cellStyle name="_인원계획표 _01.관로공_00.배수설비공 7" xfId="5273" xr:uid="{00000000-0005-0000-0000-0000FB0F0000}"/>
    <cellStyle name="_인원계획표 _01.관로공_00.배수설비공 8" xfId="5274" xr:uid="{00000000-0005-0000-0000-0000FC0F0000}"/>
    <cellStyle name="_인원계획표 _01.관로공_00.배수설비공 9" xfId="5275" xr:uid="{00000000-0005-0000-0000-0000FD0F0000}"/>
    <cellStyle name="_인원계획표 _01.관로토공" xfId="5276" xr:uid="{00000000-0005-0000-0000-0000FE0F0000}"/>
    <cellStyle name="_인원계획표 _01.관로토공 10" xfId="5277" xr:uid="{00000000-0005-0000-0000-0000FF0F0000}"/>
    <cellStyle name="_인원계획표 _01.관로토공 11" xfId="5278" xr:uid="{00000000-0005-0000-0000-000000100000}"/>
    <cellStyle name="_인원계획표 _01.관로토공 12" xfId="5279" xr:uid="{00000000-0005-0000-0000-000001100000}"/>
    <cellStyle name="_인원계획표 _01.관로토공 13" xfId="5280" xr:uid="{00000000-0005-0000-0000-000002100000}"/>
    <cellStyle name="_인원계획표 _01.관로토공 14" xfId="5281" xr:uid="{00000000-0005-0000-0000-000003100000}"/>
    <cellStyle name="_인원계획표 _01.관로토공 15" xfId="5282" xr:uid="{00000000-0005-0000-0000-000004100000}"/>
    <cellStyle name="_인원계획표 _01.관로토공 16" xfId="5283" xr:uid="{00000000-0005-0000-0000-000005100000}"/>
    <cellStyle name="_인원계획표 _01.관로토공 17" xfId="5284" xr:uid="{00000000-0005-0000-0000-000006100000}"/>
    <cellStyle name="_인원계획표 _01.관로토공 18" xfId="5285" xr:uid="{00000000-0005-0000-0000-000007100000}"/>
    <cellStyle name="_인원계획표 _01.관로토공 19" xfId="5286" xr:uid="{00000000-0005-0000-0000-000008100000}"/>
    <cellStyle name="_인원계획표 _01.관로토공 2" xfId="5287" xr:uid="{00000000-0005-0000-0000-000009100000}"/>
    <cellStyle name="_인원계획표 _01.관로토공 3" xfId="5288" xr:uid="{00000000-0005-0000-0000-00000A100000}"/>
    <cellStyle name="_인원계획표 _01.관로토공 4" xfId="5289" xr:uid="{00000000-0005-0000-0000-00000B100000}"/>
    <cellStyle name="_인원계획표 _01.관로토공 5" xfId="5290" xr:uid="{00000000-0005-0000-0000-00000C100000}"/>
    <cellStyle name="_인원계획표 _01.관로토공 6" xfId="5291" xr:uid="{00000000-0005-0000-0000-00000D100000}"/>
    <cellStyle name="_인원계획표 _01.관로토공 7" xfId="5292" xr:uid="{00000000-0005-0000-0000-00000E100000}"/>
    <cellStyle name="_인원계획표 _01.관로토공 8" xfId="5293" xr:uid="{00000000-0005-0000-0000-00000F100000}"/>
    <cellStyle name="_인원계획표 _01.관로토공 9" xfId="5294" xr:uid="{00000000-0005-0000-0000-000010100000}"/>
    <cellStyle name="_인원계획표 _01.관로토공_00.배수설비공" xfId="5295" xr:uid="{00000000-0005-0000-0000-000011100000}"/>
    <cellStyle name="_인원계획표 _01.관로토공_00.배수설비공 2" xfId="5296" xr:uid="{00000000-0005-0000-0000-000012100000}"/>
    <cellStyle name="_인원계획표 _01.관로토공_012.토공" xfId="5297" xr:uid="{00000000-0005-0000-0000-000013100000}"/>
    <cellStyle name="_인원계획표 _01.관로토공_012.토공 2" xfId="5298" xr:uid="{00000000-0005-0000-0000-000014100000}"/>
    <cellStyle name="_인원계획표 _01.관로토공_012.토공(A구간)" xfId="5299" xr:uid="{00000000-0005-0000-0000-000015100000}"/>
    <cellStyle name="_인원계획표 _01.관로토공_012.토공(A구간) 2" xfId="5300" xr:uid="{00000000-0005-0000-0000-000016100000}"/>
    <cellStyle name="_인원계획표 _01.관로토공_012.토공(사계)(정준)" xfId="5301" xr:uid="{00000000-0005-0000-0000-000017100000}"/>
    <cellStyle name="_인원계획표 _01.관로토공_012.토공(사계)(정준) 2" xfId="5302" xr:uid="{00000000-0005-0000-0000-000018100000}"/>
    <cellStyle name="_인원계획표 _01.관로토공_012.토공(사계)@" xfId="5303" xr:uid="{00000000-0005-0000-0000-000019100000}"/>
    <cellStyle name="_인원계획표 _01.관로토공_012.토공(사계)@ 2" xfId="5304" xr:uid="{00000000-0005-0000-0000-00001A100000}"/>
    <cellStyle name="_인원계획표 _01.관로토공_012.토공(사계)-동우" xfId="5305" xr:uid="{00000000-0005-0000-0000-00001B100000}"/>
    <cellStyle name="_인원계획표 _01.관로토공_012.토공(사계)-동우 2" xfId="5306" xr:uid="{00000000-0005-0000-0000-00001C100000}"/>
    <cellStyle name="_인원계획표 _01.관로토공_012.토공(산이수동)" xfId="5307" xr:uid="{00000000-0005-0000-0000-00001D100000}"/>
    <cellStyle name="_인원계획표 _01.관로토공_012.토공(산이수동) 2" xfId="5308" xr:uid="{00000000-0005-0000-0000-00001E100000}"/>
    <cellStyle name="_인원계획표 _01.관로토공_012.토공(하모)" xfId="5309" xr:uid="{00000000-0005-0000-0000-00001F100000}"/>
    <cellStyle name="_인원계획표 _01.관로토공_012.토공(하모) 2" xfId="5310" xr:uid="{00000000-0005-0000-0000-000020100000}"/>
    <cellStyle name="_인원계획표 _01.관로토공_012.토공(하모)취합하는것" xfId="5311" xr:uid="{00000000-0005-0000-0000-000021100000}"/>
    <cellStyle name="_인원계획표 _01.관로토공_012.토공(하모)취합하는것 2" xfId="5312" xr:uid="{00000000-0005-0000-0000-000022100000}"/>
    <cellStyle name="_인원계획표 _01.관로토공_012.토공(화순)" xfId="5313" xr:uid="{00000000-0005-0000-0000-000023100000}"/>
    <cellStyle name="_인원계획표 _01.관로토공_012.토공(화순) 2" xfId="5314" xr:uid="{00000000-0005-0000-0000-000024100000}"/>
    <cellStyle name="_인원계획표 _01.관로토공_017.포장공(하모)" xfId="5315" xr:uid="{00000000-0005-0000-0000-000025100000}"/>
    <cellStyle name="_인원계획표 _01.관로토공_017.포장공(하모) 2" xfId="5316" xr:uid="{00000000-0005-0000-0000-000026100000}"/>
    <cellStyle name="_인원계획표 _01.관로토공_02.토공" xfId="5317" xr:uid="{00000000-0005-0000-0000-000027100000}"/>
    <cellStyle name="_인원계획표 _01.관로토공_02.토공 2" xfId="5318" xr:uid="{00000000-0005-0000-0000-000028100000}"/>
    <cellStyle name="_인원계획표 _01.관로토공_022.토공(하모)" xfId="5319" xr:uid="{00000000-0005-0000-0000-000029100000}"/>
    <cellStyle name="_인원계획표 _01.관로토공_022.토공(하모) 2" xfId="5320" xr:uid="{00000000-0005-0000-0000-00002A100000}"/>
    <cellStyle name="_인원계획표 _01.관로토공_04.구조물공" xfId="5321" xr:uid="{00000000-0005-0000-0000-00002B100000}"/>
    <cellStyle name="_인원계획표 _01.관로토공_04.구조물공 2" xfId="5322" xr:uid="{00000000-0005-0000-0000-00002C100000}"/>
    <cellStyle name="_인원계획표 _01.관로토공_맨홀평균H" xfId="5323" xr:uid="{00000000-0005-0000-0000-00002D100000}"/>
    <cellStyle name="_인원계획표 _01.관로토공_맨홀평균H 2" xfId="5324" xr:uid="{00000000-0005-0000-0000-00002E100000}"/>
    <cellStyle name="_인원계획표 _01.관로토공_사본 - 05.포장공" xfId="5325" xr:uid="{00000000-0005-0000-0000-00002F100000}"/>
    <cellStyle name="_인원계획표 _01.관로토공_사본 - 05.포장공 2" xfId="5326" xr:uid="{00000000-0005-0000-0000-000030100000}"/>
    <cellStyle name="_인원계획표 _01.관로토공_토공유용계획" xfId="5327" xr:uid="{00000000-0005-0000-0000-000031100000}"/>
    <cellStyle name="_인원계획표 _01.관로토공_토공유용계획 2" xfId="5328" xr:uid="{00000000-0005-0000-0000-000032100000}"/>
    <cellStyle name="_인원계획표 _01.관로토공_포장공BOQ" xfId="5329" xr:uid="{00000000-0005-0000-0000-000033100000}"/>
    <cellStyle name="_인원계획표 _01.관로토공_포장공BOQ 2" xfId="5330" xr:uid="{00000000-0005-0000-0000-000034100000}"/>
    <cellStyle name="_인원계획표 _01.관로토공_포장수량집계" xfId="5331" xr:uid="{00000000-0005-0000-0000-000035100000}"/>
    <cellStyle name="_인원계획표 _01.관로토공_포장수량집계 2" xfId="5332" xr:uid="{00000000-0005-0000-0000-000036100000}"/>
    <cellStyle name="_인원계획표 _01.맨홀공(1-1공구)" xfId="5333" xr:uid="{00000000-0005-0000-0000-000037100000}"/>
    <cellStyle name="_인원계획표 _01.맨홀공(1-1공구) 10" xfId="5334" xr:uid="{00000000-0005-0000-0000-000038100000}"/>
    <cellStyle name="_인원계획표 _01.맨홀공(1-1공구) 2" xfId="5335" xr:uid="{00000000-0005-0000-0000-000039100000}"/>
    <cellStyle name="_인원계획표 _01.맨홀공(1-1공구) 3" xfId="5336" xr:uid="{00000000-0005-0000-0000-00003A100000}"/>
    <cellStyle name="_인원계획표 _01.맨홀공(1-1공구) 4" xfId="5337" xr:uid="{00000000-0005-0000-0000-00003B100000}"/>
    <cellStyle name="_인원계획표 _01.맨홀공(1-1공구) 5" xfId="5338" xr:uid="{00000000-0005-0000-0000-00003C100000}"/>
    <cellStyle name="_인원계획표 _01.맨홀공(1-1공구) 6" xfId="5339" xr:uid="{00000000-0005-0000-0000-00003D100000}"/>
    <cellStyle name="_인원계획표 _01.맨홀공(1-1공구) 7" xfId="5340" xr:uid="{00000000-0005-0000-0000-00003E100000}"/>
    <cellStyle name="_인원계획표 _01.맨홀공(1-1공구) 8" xfId="5341" xr:uid="{00000000-0005-0000-0000-00003F100000}"/>
    <cellStyle name="_인원계획표 _01.맨홀공(1-1공구) 9" xfId="5342" xr:uid="{00000000-0005-0000-0000-000040100000}"/>
    <cellStyle name="_인원계획표 _01.맨홀공(1-1공구)_01.가정배수관" xfId="5343" xr:uid="{00000000-0005-0000-0000-000041100000}"/>
    <cellStyle name="_인원계획표 _01.맨홀공(1-1공구)_01.가정배수관 2" xfId="5344" xr:uid="{00000000-0005-0000-0000-000042100000}"/>
    <cellStyle name="_인원계획표 _01.맨홀공(1-1공구)_013.관로공(일과)" xfId="5345" xr:uid="{00000000-0005-0000-0000-000043100000}"/>
    <cellStyle name="_인원계획표 _01.맨홀공(1-1공구)_013.관로공(일과) 2" xfId="5346" xr:uid="{00000000-0005-0000-0000-000044100000}"/>
    <cellStyle name="_인원계획표 _01.맨홀공(1-1공구)_013.관로공(화순)" xfId="5347" xr:uid="{00000000-0005-0000-0000-000045100000}"/>
    <cellStyle name="_인원계획표 _01.맨홀공(1-1공구)_013.관로공(화순) 2" xfId="5348" xr:uid="{00000000-0005-0000-0000-000046100000}"/>
    <cellStyle name="_인원계획표 _01.맨홀공(1-1공구)_017.포장공(하모)" xfId="5349" xr:uid="{00000000-0005-0000-0000-000047100000}"/>
    <cellStyle name="_인원계획표 _01.맨홀공(1-1공구)_017.포장공(하모) 2" xfId="5350" xr:uid="{00000000-0005-0000-0000-000048100000}"/>
    <cellStyle name="_인원계획표 _01.맨홀공(1-1공구)_02.오수연결관" xfId="5351" xr:uid="{00000000-0005-0000-0000-000049100000}"/>
    <cellStyle name="_인원계획표 _01.맨홀공(1-1공구)_02.오수연결관 2" xfId="5352" xr:uid="{00000000-0005-0000-0000-00004A100000}"/>
    <cellStyle name="_인원계획표 _01.맨홀공(1-1공구)_02.오수연결관공" xfId="5353" xr:uid="{00000000-0005-0000-0000-00004B100000}"/>
    <cellStyle name="_인원계획표 _01.맨홀공(1-1공구)_02.오수연결관공 2" xfId="5354" xr:uid="{00000000-0005-0000-0000-00004C100000}"/>
    <cellStyle name="_인원계획표 _01.맨홀공(1-1공구)_02.토공" xfId="5355" xr:uid="{00000000-0005-0000-0000-00004D100000}"/>
    <cellStyle name="_인원계획표 _01.맨홀공(1-1공구)_02.토공 2" xfId="5356" xr:uid="{00000000-0005-0000-0000-00004E100000}"/>
    <cellStyle name="_인원계획표 _01.맨홀공(1-1공구)_03.관로공" xfId="5357" xr:uid="{00000000-0005-0000-0000-00004F100000}"/>
    <cellStyle name="_인원계획표 _01.맨홀공(1-1공구)_03.관로공 2" xfId="5358" xr:uid="{00000000-0005-0000-0000-000050100000}"/>
    <cellStyle name="_인원계획표 _01.맨홀공(1-1공구)_032.가정배수관" xfId="5359" xr:uid="{00000000-0005-0000-0000-000051100000}"/>
    <cellStyle name="_인원계획표 _01.맨홀공(1-1공구)_032.가정배수관 2" xfId="5360" xr:uid="{00000000-0005-0000-0000-000052100000}"/>
    <cellStyle name="_인원계획표 _01.맨홀공(1-1공구)_033.오수연결관(영락)" xfId="5361" xr:uid="{00000000-0005-0000-0000-000053100000}"/>
    <cellStyle name="_인원계획표 _01.맨홀공(1-1공구)_033.오수연결관(영락) 2" xfId="5362" xr:uid="{00000000-0005-0000-0000-000054100000}"/>
    <cellStyle name="_인원계획표 _01.맨홀공(1-1공구)_033.오수연결관(일과)" xfId="5363" xr:uid="{00000000-0005-0000-0000-000055100000}"/>
    <cellStyle name="_인원계획표 _01.맨홀공(1-1공구)_033.오수연결관(일과) 2" xfId="5364" xr:uid="{00000000-0005-0000-0000-000056100000}"/>
    <cellStyle name="_인원계획표 _01.맨홀공(1-1공구)_033.오수연결관(하모)" xfId="5365" xr:uid="{00000000-0005-0000-0000-000057100000}"/>
    <cellStyle name="_인원계획표 _01.맨홀공(1-1공구)_033.오수연결관(하모) 2" xfId="5366" xr:uid="{00000000-0005-0000-0000-000058100000}"/>
    <cellStyle name="_인원계획표 _01.맨홀공(1-1공구)_033.오수연결관(화순)" xfId="5367" xr:uid="{00000000-0005-0000-0000-000059100000}"/>
    <cellStyle name="_인원계획표 _01.맨홀공(1-1공구)_033.오수연결관(화순) 2" xfId="5368" xr:uid="{00000000-0005-0000-0000-00005A100000}"/>
    <cellStyle name="_인원계획표 _01.맨홀공(1-1공구)_041.부대공(화순)" xfId="5369" xr:uid="{00000000-0005-0000-0000-00005B100000}"/>
    <cellStyle name="_인원계획표 _01.맨홀공(1-1공구)_041.부대공(화순) 2" xfId="5370" xr:uid="{00000000-0005-0000-0000-00005C100000}"/>
    <cellStyle name="_인원계획표 _01.맨홀공(1-1공구)_관로공BOQ" xfId="5371" xr:uid="{00000000-0005-0000-0000-00005D100000}"/>
    <cellStyle name="_인원계획표 _01.맨홀공(1-1공구)_관로공BOQ 2" xfId="5372" xr:uid="{00000000-0005-0000-0000-00005E100000}"/>
    <cellStyle name="_인원계획표 _01.맨홀공(1-1공구)_관로수량집계" xfId="5373" xr:uid="{00000000-0005-0000-0000-00005F100000}"/>
    <cellStyle name="_인원계획표 _01.맨홀공(1-1공구)_관로수량집계 2" xfId="5374" xr:uid="{00000000-0005-0000-0000-000060100000}"/>
    <cellStyle name="_인원계획표 _01.맨홀공(1-1공구)_내역적용수량" xfId="5375" xr:uid="{00000000-0005-0000-0000-000061100000}"/>
    <cellStyle name="_인원계획표 _01.맨홀공(1-1공구)_내역적용수량 2" xfId="5376" xr:uid="{00000000-0005-0000-0000-000062100000}"/>
    <cellStyle name="_인원계획표 _01.맨홀펌프장공(2-4공구)" xfId="5377" xr:uid="{00000000-0005-0000-0000-000063100000}"/>
    <cellStyle name="_인원계획표 _01.맨홀펌프장공(2-4공구)_015.맨홀펌프장공(사계1)" xfId="5378" xr:uid="{00000000-0005-0000-0000-000064100000}"/>
    <cellStyle name="_인원계획표 _01.맨홀펌프장공(2-4공구)_015.맨홀펌프장공(화순)" xfId="5379" xr:uid="{00000000-0005-0000-0000-000065100000}"/>
    <cellStyle name="_인원계획표 _01.맨홀펌프장공(2-4공구)_016.맨홀펌프장공(하모)" xfId="5380" xr:uid="{00000000-0005-0000-0000-000066100000}"/>
    <cellStyle name="_인원계획표 _01.맨홀펌프장공(2-4공구)_맨홀펌프장공BOQ" xfId="5381" xr:uid="{00000000-0005-0000-0000-000067100000}"/>
    <cellStyle name="_인원계획표 _01.맨홀펌프장공(2-4공구)-1" xfId="5382" xr:uid="{00000000-0005-0000-0000-000068100000}"/>
    <cellStyle name="_인원계획표 _01.맨홀펌프장공(2-4공구)-1_015.맨홀펌프장공(사계1)" xfId="5383" xr:uid="{00000000-0005-0000-0000-000069100000}"/>
    <cellStyle name="_인원계획표 _01.맨홀펌프장공(2-4공구)-1_015.맨홀펌프장공(화순)" xfId="5384" xr:uid="{00000000-0005-0000-0000-00006A100000}"/>
    <cellStyle name="_인원계획표 _01.맨홀펌프장공(2-4공구)-1_016.맨홀펌프장공(하모)" xfId="5385" xr:uid="{00000000-0005-0000-0000-00006B100000}"/>
    <cellStyle name="_인원계획표 _01.맨홀펌프장공(2-4공구)-1_맨홀펌프장공BOQ" xfId="5386" xr:uid="{00000000-0005-0000-0000-00006C100000}"/>
    <cellStyle name="_인원계획표 _01.자재집계표" xfId="5387" xr:uid="{00000000-0005-0000-0000-00006D100000}"/>
    <cellStyle name="_인원계획표 _01.자재집계표 2" xfId="5388" xr:uid="{00000000-0005-0000-0000-00006E100000}"/>
    <cellStyle name="_인원계획표 _01.자재집계표_00.배수설비공" xfId="5389" xr:uid="{00000000-0005-0000-0000-00006F100000}"/>
    <cellStyle name="_인원계획표 _01.자재집계표_00.배수설비공 10" xfId="5390" xr:uid="{00000000-0005-0000-0000-000070100000}"/>
    <cellStyle name="_인원계획표 _01.자재집계표_00.배수설비공 2" xfId="5391" xr:uid="{00000000-0005-0000-0000-000071100000}"/>
    <cellStyle name="_인원계획표 _01.자재집계표_00.배수설비공 3" xfId="5392" xr:uid="{00000000-0005-0000-0000-000072100000}"/>
    <cellStyle name="_인원계획표 _01.자재집계표_00.배수설비공 4" xfId="5393" xr:uid="{00000000-0005-0000-0000-000073100000}"/>
    <cellStyle name="_인원계획표 _01.자재집계표_00.배수설비공 5" xfId="5394" xr:uid="{00000000-0005-0000-0000-000074100000}"/>
    <cellStyle name="_인원계획표 _01.자재집계표_00.배수설비공 6" xfId="5395" xr:uid="{00000000-0005-0000-0000-000075100000}"/>
    <cellStyle name="_인원계획표 _01.자재집계표_00.배수설비공 7" xfId="5396" xr:uid="{00000000-0005-0000-0000-000076100000}"/>
    <cellStyle name="_인원계획표 _01.자재집계표_00.배수설비공 8" xfId="5397" xr:uid="{00000000-0005-0000-0000-000077100000}"/>
    <cellStyle name="_인원계획표 _01.자재집계표_00.배수설비공 9" xfId="5398" xr:uid="{00000000-0005-0000-0000-000078100000}"/>
    <cellStyle name="_인원계획표 _02.관로공(2-2공구)" xfId="5399" xr:uid="{00000000-0005-0000-0000-000079100000}"/>
    <cellStyle name="_인원계획표 _02.관로공(2-2공구) 2" xfId="5400" xr:uid="{00000000-0005-0000-0000-00007A100000}"/>
    <cellStyle name="_인원계획표 _02.관로공(2-2공구)_013.관로공(일과)" xfId="5401" xr:uid="{00000000-0005-0000-0000-00007B100000}"/>
    <cellStyle name="_인원계획표 _02.관로공(2-2공구)_013.관로공(일과) 2" xfId="5402" xr:uid="{00000000-0005-0000-0000-00007C100000}"/>
    <cellStyle name="_인원계획표 _02.관로공(2-2공구)_013.관로공(화순)" xfId="5403" xr:uid="{00000000-0005-0000-0000-00007D100000}"/>
    <cellStyle name="_인원계획표 _02.관로공(2-2공구)_013.관로공(화순) 2" xfId="5404" xr:uid="{00000000-0005-0000-0000-00007E100000}"/>
    <cellStyle name="_인원계획표 _02.관로공(2-2공구)_03.관로공" xfId="5405" xr:uid="{00000000-0005-0000-0000-00007F100000}"/>
    <cellStyle name="_인원계획표 _02.관로공(2-2공구)_03.관로공 2" xfId="5406" xr:uid="{00000000-0005-0000-0000-000080100000}"/>
    <cellStyle name="_인원계획표 _02.관로공(2-2공구)_관로공BOQ" xfId="5407" xr:uid="{00000000-0005-0000-0000-000081100000}"/>
    <cellStyle name="_인원계획표 _02.관로공(2-2공구)_관로공BOQ 2" xfId="5408" xr:uid="{00000000-0005-0000-0000-000082100000}"/>
    <cellStyle name="_인원계획표 _02.관로공(2-2공구)_관로수량집계" xfId="5409" xr:uid="{00000000-0005-0000-0000-000083100000}"/>
    <cellStyle name="_인원계획표 _02.관로공(2-2공구)_관로수량집계 2" xfId="5410" xr:uid="{00000000-0005-0000-0000-000084100000}"/>
    <cellStyle name="_인원계획표 _02.관로공(2-2공구)_내역적용수량" xfId="5411" xr:uid="{00000000-0005-0000-0000-000085100000}"/>
    <cellStyle name="_인원계획표 _02.관로공(2-2공구)_내역적용수량 2" xfId="5412" xr:uid="{00000000-0005-0000-0000-000086100000}"/>
    <cellStyle name="_인원계획표 _02.토공" xfId="5413" xr:uid="{00000000-0005-0000-0000-000087100000}"/>
    <cellStyle name="_인원계획표 _02.토공 10" xfId="5414" xr:uid="{00000000-0005-0000-0000-000088100000}"/>
    <cellStyle name="_인원계획표 _02.토공 11" xfId="5415" xr:uid="{00000000-0005-0000-0000-000089100000}"/>
    <cellStyle name="_인원계획표 _02.토공 12" xfId="5416" xr:uid="{00000000-0005-0000-0000-00008A100000}"/>
    <cellStyle name="_인원계획표 _02.토공 13" xfId="5417" xr:uid="{00000000-0005-0000-0000-00008B100000}"/>
    <cellStyle name="_인원계획표 _02.토공 14" xfId="5418" xr:uid="{00000000-0005-0000-0000-00008C100000}"/>
    <cellStyle name="_인원계획표 _02.토공 15" xfId="5419" xr:uid="{00000000-0005-0000-0000-00008D100000}"/>
    <cellStyle name="_인원계획표 _02.토공 16" xfId="5420" xr:uid="{00000000-0005-0000-0000-00008E100000}"/>
    <cellStyle name="_인원계획표 _02.토공 17" xfId="5421" xr:uid="{00000000-0005-0000-0000-00008F100000}"/>
    <cellStyle name="_인원계획표 _02.토공 18" xfId="5422" xr:uid="{00000000-0005-0000-0000-000090100000}"/>
    <cellStyle name="_인원계획표 _02.토공 19" xfId="5423" xr:uid="{00000000-0005-0000-0000-000091100000}"/>
    <cellStyle name="_인원계획표 _02.토공 2" xfId="5424" xr:uid="{00000000-0005-0000-0000-000092100000}"/>
    <cellStyle name="_인원계획표 _02.토공 3" xfId="5425" xr:uid="{00000000-0005-0000-0000-000093100000}"/>
    <cellStyle name="_인원계획표 _02.토공 4" xfId="5426" xr:uid="{00000000-0005-0000-0000-000094100000}"/>
    <cellStyle name="_인원계획표 _02.토공 5" xfId="5427" xr:uid="{00000000-0005-0000-0000-000095100000}"/>
    <cellStyle name="_인원계획표 _02.토공 6" xfId="5428" xr:uid="{00000000-0005-0000-0000-000096100000}"/>
    <cellStyle name="_인원계획표 _02.토공 7" xfId="5429" xr:uid="{00000000-0005-0000-0000-000097100000}"/>
    <cellStyle name="_인원계획표 _02.토공 8" xfId="5430" xr:uid="{00000000-0005-0000-0000-000098100000}"/>
    <cellStyle name="_인원계획표 _02.토공 9" xfId="5431" xr:uid="{00000000-0005-0000-0000-000099100000}"/>
    <cellStyle name="_인원계획표 _02.토공_017.포장공(하모)" xfId="5432" xr:uid="{00000000-0005-0000-0000-00009A100000}"/>
    <cellStyle name="_인원계획표 _02.토공_017.포장공(하모) 2" xfId="5433" xr:uid="{00000000-0005-0000-0000-00009B100000}"/>
    <cellStyle name="_인원계획표 _02.토공_04.구조물공" xfId="5434" xr:uid="{00000000-0005-0000-0000-00009C100000}"/>
    <cellStyle name="_인원계획표 _02.토공_04.구조물공 2" xfId="5435" xr:uid="{00000000-0005-0000-0000-00009D100000}"/>
    <cellStyle name="_인원계획표 _02.토공_사본 - 05.포장공" xfId="5436" xr:uid="{00000000-0005-0000-0000-00009E100000}"/>
    <cellStyle name="_인원계획표 _02.토공_사본 - 05.포장공 2" xfId="5437" xr:uid="{00000000-0005-0000-0000-00009F100000}"/>
    <cellStyle name="_인원계획표 _02.토공_포장공BOQ" xfId="5438" xr:uid="{00000000-0005-0000-0000-0000A0100000}"/>
    <cellStyle name="_인원계획표 _02.토공_포장공BOQ 2" xfId="5439" xr:uid="{00000000-0005-0000-0000-0000A1100000}"/>
    <cellStyle name="_인원계획표 _02.토공_포장수량집계" xfId="5440" xr:uid="{00000000-0005-0000-0000-0000A2100000}"/>
    <cellStyle name="_인원계획표 _02.토공_포장수량집계 2" xfId="5441" xr:uid="{00000000-0005-0000-0000-0000A3100000}"/>
    <cellStyle name="_인원계획표 _02.토공집계표" xfId="5442" xr:uid="{00000000-0005-0000-0000-0000A4100000}"/>
    <cellStyle name="_인원계획표 _02.토공집계표 2" xfId="5443" xr:uid="{00000000-0005-0000-0000-0000A5100000}"/>
    <cellStyle name="_인원계획표 _02.토공집계표_00.배수설비공" xfId="5444" xr:uid="{00000000-0005-0000-0000-0000A6100000}"/>
    <cellStyle name="_인원계획표 _02.토공집계표_00.배수설비공 10" xfId="5445" xr:uid="{00000000-0005-0000-0000-0000A7100000}"/>
    <cellStyle name="_인원계획표 _02.토공집계표_00.배수설비공 2" xfId="5446" xr:uid="{00000000-0005-0000-0000-0000A8100000}"/>
    <cellStyle name="_인원계획표 _02.토공집계표_00.배수설비공 3" xfId="5447" xr:uid="{00000000-0005-0000-0000-0000A9100000}"/>
    <cellStyle name="_인원계획표 _02.토공집계표_00.배수설비공 4" xfId="5448" xr:uid="{00000000-0005-0000-0000-0000AA100000}"/>
    <cellStyle name="_인원계획표 _02.토공집계표_00.배수설비공 5" xfId="5449" xr:uid="{00000000-0005-0000-0000-0000AB100000}"/>
    <cellStyle name="_인원계획표 _02.토공집계표_00.배수설비공 6" xfId="5450" xr:uid="{00000000-0005-0000-0000-0000AC100000}"/>
    <cellStyle name="_인원계획표 _02.토공집계표_00.배수설비공 7" xfId="5451" xr:uid="{00000000-0005-0000-0000-0000AD100000}"/>
    <cellStyle name="_인원계획표 _02.토공집계표_00.배수설비공 8" xfId="5452" xr:uid="{00000000-0005-0000-0000-0000AE100000}"/>
    <cellStyle name="_인원계획표 _02.토공집계표_00.배수설비공 9" xfId="5453" xr:uid="{00000000-0005-0000-0000-0000AF100000}"/>
    <cellStyle name="_인원계획표 _02-1.토적표(1)" xfId="5454" xr:uid="{00000000-0005-0000-0000-0000B0100000}"/>
    <cellStyle name="_인원계획표 _02-1.토적표(1) 2" xfId="5455" xr:uid="{00000000-0005-0000-0000-0000B1100000}"/>
    <cellStyle name="_인원계획표 _02-1.토적표(1)_00.배수설비공" xfId="5456" xr:uid="{00000000-0005-0000-0000-0000B2100000}"/>
    <cellStyle name="_인원계획표 _02-1.토적표(1)_00.배수설비공 10" xfId="5457" xr:uid="{00000000-0005-0000-0000-0000B3100000}"/>
    <cellStyle name="_인원계획표 _02-1.토적표(1)_00.배수설비공 2" xfId="5458" xr:uid="{00000000-0005-0000-0000-0000B4100000}"/>
    <cellStyle name="_인원계획표 _02-1.토적표(1)_00.배수설비공 3" xfId="5459" xr:uid="{00000000-0005-0000-0000-0000B5100000}"/>
    <cellStyle name="_인원계획표 _02-1.토적표(1)_00.배수설비공 4" xfId="5460" xr:uid="{00000000-0005-0000-0000-0000B6100000}"/>
    <cellStyle name="_인원계획표 _02-1.토적표(1)_00.배수설비공 5" xfId="5461" xr:uid="{00000000-0005-0000-0000-0000B7100000}"/>
    <cellStyle name="_인원계획표 _02-1.토적표(1)_00.배수설비공 6" xfId="5462" xr:uid="{00000000-0005-0000-0000-0000B8100000}"/>
    <cellStyle name="_인원계획표 _02-1.토적표(1)_00.배수설비공 7" xfId="5463" xr:uid="{00000000-0005-0000-0000-0000B9100000}"/>
    <cellStyle name="_인원계획표 _02-1.토적표(1)_00.배수설비공 8" xfId="5464" xr:uid="{00000000-0005-0000-0000-0000BA100000}"/>
    <cellStyle name="_인원계획표 _02-1.토적표(1)_00.배수설비공 9" xfId="5465" xr:uid="{00000000-0005-0000-0000-0000BB100000}"/>
    <cellStyle name="_인원계획표 _03.가시설공" xfId="5466" xr:uid="{00000000-0005-0000-0000-0000BC100000}"/>
    <cellStyle name="_인원계획표 _03.가시설공 2" xfId="5467" xr:uid="{00000000-0005-0000-0000-0000BD100000}"/>
    <cellStyle name="_인원계획표 _03.가시설공_00.배수설비공" xfId="5468" xr:uid="{00000000-0005-0000-0000-0000BE100000}"/>
    <cellStyle name="_인원계획표 _03.가시설공_00.배수설비공 10" xfId="5469" xr:uid="{00000000-0005-0000-0000-0000BF100000}"/>
    <cellStyle name="_인원계획표 _03.가시설공_00.배수설비공 2" xfId="5470" xr:uid="{00000000-0005-0000-0000-0000C0100000}"/>
    <cellStyle name="_인원계획표 _03.가시설공_00.배수설비공 3" xfId="5471" xr:uid="{00000000-0005-0000-0000-0000C1100000}"/>
    <cellStyle name="_인원계획표 _03.가시설공_00.배수설비공 4" xfId="5472" xr:uid="{00000000-0005-0000-0000-0000C2100000}"/>
    <cellStyle name="_인원계획표 _03.가시설공_00.배수설비공 5" xfId="5473" xr:uid="{00000000-0005-0000-0000-0000C3100000}"/>
    <cellStyle name="_인원계획표 _03.가시설공_00.배수설비공 6" xfId="5474" xr:uid="{00000000-0005-0000-0000-0000C4100000}"/>
    <cellStyle name="_인원계획표 _03.가시설공_00.배수설비공 7" xfId="5475" xr:uid="{00000000-0005-0000-0000-0000C5100000}"/>
    <cellStyle name="_인원계획표 _03.가시설공_00.배수설비공 8" xfId="5476" xr:uid="{00000000-0005-0000-0000-0000C6100000}"/>
    <cellStyle name="_인원계획표 _03.가시설공_00.배수설비공 9" xfId="5477" xr:uid="{00000000-0005-0000-0000-0000C7100000}"/>
    <cellStyle name="_인원계획표 _03.가시설공_013.관로공(일과)" xfId="5478" xr:uid="{00000000-0005-0000-0000-0000C8100000}"/>
    <cellStyle name="_인원계획표 _03.가시설공_013.관로공(일과) 2" xfId="5479" xr:uid="{00000000-0005-0000-0000-0000C9100000}"/>
    <cellStyle name="_인원계획표 _03.가시설공_013.관로공(화순)" xfId="5480" xr:uid="{00000000-0005-0000-0000-0000CA100000}"/>
    <cellStyle name="_인원계획표 _03.가시설공_013.관로공(화순) 2" xfId="5481" xr:uid="{00000000-0005-0000-0000-0000CB100000}"/>
    <cellStyle name="_인원계획표 _03.가시설공_02.토공" xfId="5482" xr:uid="{00000000-0005-0000-0000-0000CC100000}"/>
    <cellStyle name="_인원계획표 _03.가시설공_02.토공 2" xfId="5483" xr:uid="{00000000-0005-0000-0000-0000CD100000}"/>
    <cellStyle name="_인원계획표 _03.가시설공_03.관로공" xfId="5484" xr:uid="{00000000-0005-0000-0000-0000CE100000}"/>
    <cellStyle name="_인원계획표 _03.가시설공_03.관로공 2" xfId="5485" xr:uid="{00000000-0005-0000-0000-0000CF100000}"/>
    <cellStyle name="_인원계획표 _03.가시설공_관로공BOQ" xfId="5486" xr:uid="{00000000-0005-0000-0000-0000D0100000}"/>
    <cellStyle name="_인원계획표 _03.가시설공_관로공BOQ 2" xfId="5487" xr:uid="{00000000-0005-0000-0000-0000D1100000}"/>
    <cellStyle name="_인원계획표 _03.가시설공_관로수량집계" xfId="5488" xr:uid="{00000000-0005-0000-0000-0000D2100000}"/>
    <cellStyle name="_인원계획표 _03.가시설공_관로수량집계 2" xfId="5489" xr:uid="{00000000-0005-0000-0000-0000D3100000}"/>
    <cellStyle name="_인원계획표 _03.가시설공_내역적용수량" xfId="5490" xr:uid="{00000000-0005-0000-0000-0000D4100000}"/>
    <cellStyle name="_인원계획표 _03.가시설공_내역적용수량 2" xfId="5491" xr:uid="{00000000-0005-0000-0000-0000D5100000}"/>
    <cellStyle name="_인원계획표 _03.관로공" xfId="5492" xr:uid="{00000000-0005-0000-0000-0000D6100000}"/>
    <cellStyle name="_인원계획표 _03.관로공 2" xfId="5493" xr:uid="{00000000-0005-0000-0000-0000D7100000}"/>
    <cellStyle name="_인원계획표 _03.관로공(2-3공구)" xfId="5494" xr:uid="{00000000-0005-0000-0000-0000D8100000}"/>
    <cellStyle name="_인원계획표 _03.관로공(2-3공구) 2" xfId="5495" xr:uid="{00000000-0005-0000-0000-0000D9100000}"/>
    <cellStyle name="_인원계획표 _03.관로공(2-3공구)_013.관로공(일과)" xfId="5496" xr:uid="{00000000-0005-0000-0000-0000DA100000}"/>
    <cellStyle name="_인원계획표 _03.관로공(2-3공구)_013.관로공(일과) 2" xfId="5497" xr:uid="{00000000-0005-0000-0000-0000DB100000}"/>
    <cellStyle name="_인원계획표 _03.관로공(2-3공구)_013.관로공(화순)" xfId="5498" xr:uid="{00000000-0005-0000-0000-0000DC100000}"/>
    <cellStyle name="_인원계획표 _03.관로공(2-3공구)_013.관로공(화순) 2" xfId="5499" xr:uid="{00000000-0005-0000-0000-0000DD100000}"/>
    <cellStyle name="_인원계획표 _03.관로공(2-3공구)_03.관로공" xfId="5500" xr:uid="{00000000-0005-0000-0000-0000DE100000}"/>
    <cellStyle name="_인원계획표 _03.관로공(2-3공구)_03.관로공 2" xfId="5501" xr:uid="{00000000-0005-0000-0000-0000DF100000}"/>
    <cellStyle name="_인원계획표 _03.관로공(2-3공구)_관로공BOQ" xfId="5502" xr:uid="{00000000-0005-0000-0000-0000E0100000}"/>
    <cellStyle name="_인원계획표 _03.관로공(2-3공구)_관로공BOQ 2" xfId="5503" xr:uid="{00000000-0005-0000-0000-0000E1100000}"/>
    <cellStyle name="_인원계획표 _03.관로공(2-3공구)_관로수량집계" xfId="5504" xr:uid="{00000000-0005-0000-0000-0000E2100000}"/>
    <cellStyle name="_인원계획표 _03.관로공(2-3공구)_관로수량집계 2" xfId="5505" xr:uid="{00000000-0005-0000-0000-0000E3100000}"/>
    <cellStyle name="_인원계획표 _03.관로공(2-3공구)_내역적용수량" xfId="5506" xr:uid="{00000000-0005-0000-0000-0000E4100000}"/>
    <cellStyle name="_인원계획표 _03.관로공(2-3공구)_내역적용수량 2" xfId="5507" xr:uid="{00000000-0005-0000-0000-0000E5100000}"/>
    <cellStyle name="_인원계획표 _03.관로공_013.관로공(일과)" xfId="5508" xr:uid="{00000000-0005-0000-0000-0000E6100000}"/>
    <cellStyle name="_인원계획표 _03.관로공_013.관로공(일과) 2" xfId="5509" xr:uid="{00000000-0005-0000-0000-0000E7100000}"/>
    <cellStyle name="_인원계획표 _03.관로공_013.관로공(화순)" xfId="5510" xr:uid="{00000000-0005-0000-0000-0000E8100000}"/>
    <cellStyle name="_인원계획표 _03.관로공_013.관로공(화순) 2" xfId="5511" xr:uid="{00000000-0005-0000-0000-0000E9100000}"/>
    <cellStyle name="_인원계획표 _03.관로공_03.관로공" xfId="5512" xr:uid="{00000000-0005-0000-0000-0000EA100000}"/>
    <cellStyle name="_인원계획표 _03.관로공_03.관로공 2" xfId="5513" xr:uid="{00000000-0005-0000-0000-0000EB100000}"/>
    <cellStyle name="_인원계획표 _03.관로공_관로공BOQ" xfId="5514" xr:uid="{00000000-0005-0000-0000-0000EC100000}"/>
    <cellStyle name="_인원계획표 _03.관로공_관로공BOQ 2" xfId="5515" xr:uid="{00000000-0005-0000-0000-0000ED100000}"/>
    <cellStyle name="_인원계획표 _03.관로공_관로수량집계" xfId="5516" xr:uid="{00000000-0005-0000-0000-0000EE100000}"/>
    <cellStyle name="_인원계획표 _03.관로공_관로수량집계 2" xfId="5517" xr:uid="{00000000-0005-0000-0000-0000EF100000}"/>
    <cellStyle name="_인원계획표 _03.관로공_내역적용수량" xfId="5518" xr:uid="{00000000-0005-0000-0000-0000F0100000}"/>
    <cellStyle name="_인원계획표 _03.관로공_내역적용수량 2" xfId="5519" xr:uid="{00000000-0005-0000-0000-0000F1100000}"/>
    <cellStyle name="_인원계획표 _03.구조물철거(1-1공구)" xfId="5520" xr:uid="{00000000-0005-0000-0000-0000F2100000}"/>
    <cellStyle name="_인원계획표 _03.구조물철거(1-1공구) 2" xfId="5521" xr:uid="{00000000-0005-0000-0000-0000F3100000}"/>
    <cellStyle name="_인원계획표 _03.구조물철거(1-1공구)_012.토공(신도2)" xfId="5522" xr:uid="{00000000-0005-0000-0000-0000F4100000}"/>
    <cellStyle name="_인원계획표 _03.구조물철거(1-1공구)_012.토공(신도2) 2" xfId="5523" xr:uid="{00000000-0005-0000-0000-0000F5100000}"/>
    <cellStyle name="_인원계획표 _03.구조물철거(1-1공구)_02.토공" xfId="5524" xr:uid="{00000000-0005-0000-0000-0000F6100000}"/>
    <cellStyle name="_인원계획표 _03.구조물철거(1-1공구)_02.토공 2" xfId="5525" xr:uid="{00000000-0005-0000-0000-0000F7100000}"/>
    <cellStyle name="_인원계획표 _03.구조물철거(1-1공구)_022.토공" xfId="5526" xr:uid="{00000000-0005-0000-0000-0000F8100000}"/>
    <cellStyle name="_인원계획표 _03.구조물철거(1-1공구)_022.토공 2" xfId="5527" xr:uid="{00000000-0005-0000-0000-0000F9100000}"/>
    <cellStyle name="_인원계획표 _03.구조물철거(1-1공구)_041.부대공" xfId="5528" xr:uid="{00000000-0005-0000-0000-0000FA100000}"/>
    <cellStyle name="_인원계획표 _03.구조물철거(1-1공구)_041.부대공 2" xfId="5529" xr:uid="{00000000-0005-0000-0000-0000FB100000}"/>
    <cellStyle name="_인원계획표 _03.구조물철거(1-1공구)_041.부대공(덕수)" xfId="5530" xr:uid="{00000000-0005-0000-0000-0000FC100000}"/>
    <cellStyle name="_인원계획표 _03.구조물철거(1-1공구)_041.부대공(덕수) 2" xfId="5531" xr:uid="{00000000-0005-0000-0000-0000FD100000}"/>
    <cellStyle name="_인원계획표 _03.구조물철거(1-1공구)_041.부대공(신도2)" xfId="5532" xr:uid="{00000000-0005-0000-0000-0000FE100000}"/>
    <cellStyle name="_인원계획표 _03.구조물철거(1-1공구)_041.부대공(신도2) 2" xfId="5533" xr:uid="{00000000-0005-0000-0000-0000FF100000}"/>
    <cellStyle name="_인원계획표 _03.구조물철거(1-1공구)_041.부대공(영락)" xfId="5534" xr:uid="{00000000-0005-0000-0000-000000110000}"/>
    <cellStyle name="_인원계획표 _03.구조물철거(1-1공구)_041.부대공(영락) 2" xfId="5535" xr:uid="{00000000-0005-0000-0000-000001110000}"/>
    <cellStyle name="_인원계획표 _03.구조물철거(1-1공구)_041.부대공(하모)" xfId="5536" xr:uid="{00000000-0005-0000-0000-000002110000}"/>
    <cellStyle name="_인원계획표 _03.구조물철거(1-1공구)_041.부대공(하모) 2" xfId="5537" xr:uid="{00000000-0005-0000-0000-000003110000}"/>
    <cellStyle name="_인원계획표 _03.구조물철거(1-1공구)_041.부대공(화순)" xfId="5538" xr:uid="{00000000-0005-0000-0000-000004110000}"/>
    <cellStyle name="_인원계획표 _03.구조물철거(1-1공구)_041.부대공(화순) 2" xfId="5539" xr:uid="{00000000-0005-0000-0000-000005110000}"/>
    <cellStyle name="_인원계획표 _03.구조물철거(1-1공구)_06.사계리" xfId="5540" xr:uid="{00000000-0005-0000-0000-000006110000}"/>
    <cellStyle name="_인원계획표 _03.구조물철거(1-1공구)_06.사계리 2" xfId="5541" xr:uid="{00000000-0005-0000-0000-000007110000}"/>
    <cellStyle name="_인원계획표 _03.구조물철거(1-1공구)_07.부대공" xfId="5542" xr:uid="{00000000-0005-0000-0000-000008110000}"/>
    <cellStyle name="_인원계획표 _03.구조물철거(1-1공구)_07.부대공 2" xfId="5543" xr:uid="{00000000-0005-0000-0000-000009110000}"/>
    <cellStyle name="_인원계획표 _03.포장공(성천포)" xfId="5544" xr:uid="{00000000-0005-0000-0000-00000A110000}"/>
    <cellStyle name="_인원계획표 _03.포장공(성천포) 10" xfId="5545" xr:uid="{00000000-0005-0000-0000-00000B110000}"/>
    <cellStyle name="_인원계획표 _03.포장공(성천포) 11" xfId="5546" xr:uid="{00000000-0005-0000-0000-00000C110000}"/>
    <cellStyle name="_인원계획표 _03.포장공(성천포) 12" xfId="5547" xr:uid="{00000000-0005-0000-0000-00000D110000}"/>
    <cellStyle name="_인원계획표 _03.포장공(성천포) 13" xfId="5548" xr:uid="{00000000-0005-0000-0000-00000E110000}"/>
    <cellStyle name="_인원계획표 _03.포장공(성천포) 14" xfId="5549" xr:uid="{00000000-0005-0000-0000-00000F110000}"/>
    <cellStyle name="_인원계획표 _03.포장공(성천포) 15" xfId="5550" xr:uid="{00000000-0005-0000-0000-000010110000}"/>
    <cellStyle name="_인원계획표 _03.포장공(성천포) 16" xfId="5551" xr:uid="{00000000-0005-0000-0000-000011110000}"/>
    <cellStyle name="_인원계획표 _03.포장공(성천포) 17" xfId="5552" xr:uid="{00000000-0005-0000-0000-000012110000}"/>
    <cellStyle name="_인원계획표 _03.포장공(성천포) 18" xfId="5553" xr:uid="{00000000-0005-0000-0000-000013110000}"/>
    <cellStyle name="_인원계획표 _03.포장공(성천포) 19" xfId="5554" xr:uid="{00000000-0005-0000-0000-000014110000}"/>
    <cellStyle name="_인원계획표 _03.포장공(성천포) 2" xfId="5555" xr:uid="{00000000-0005-0000-0000-000015110000}"/>
    <cellStyle name="_인원계획표 _03.포장공(성천포) 3" xfId="5556" xr:uid="{00000000-0005-0000-0000-000016110000}"/>
    <cellStyle name="_인원계획표 _03.포장공(성천포) 4" xfId="5557" xr:uid="{00000000-0005-0000-0000-000017110000}"/>
    <cellStyle name="_인원계획표 _03.포장공(성천포) 5" xfId="5558" xr:uid="{00000000-0005-0000-0000-000018110000}"/>
    <cellStyle name="_인원계획표 _03.포장공(성천포) 6" xfId="5559" xr:uid="{00000000-0005-0000-0000-000019110000}"/>
    <cellStyle name="_인원계획표 _03.포장공(성천포) 7" xfId="5560" xr:uid="{00000000-0005-0000-0000-00001A110000}"/>
    <cellStyle name="_인원계획표 _03.포장공(성천포) 8" xfId="5561" xr:uid="{00000000-0005-0000-0000-00001B110000}"/>
    <cellStyle name="_인원계획표 _03.포장공(성천포) 9" xfId="5562" xr:uid="{00000000-0005-0000-0000-00001C110000}"/>
    <cellStyle name="_인원계획표 _03.포장공(성천포)_017.포장공(하모)" xfId="5563" xr:uid="{00000000-0005-0000-0000-00001D110000}"/>
    <cellStyle name="_인원계획표 _03.포장공(성천포)_017.포장공(하모) 2" xfId="5564" xr:uid="{00000000-0005-0000-0000-00001E110000}"/>
    <cellStyle name="_인원계획표 _03.포장공(성천포)_04.구조물공" xfId="5565" xr:uid="{00000000-0005-0000-0000-00001F110000}"/>
    <cellStyle name="_인원계획표 _03.포장공(성천포)_04.구조물공 2" xfId="5566" xr:uid="{00000000-0005-0000-0000-000020110000}"/>
    <cellStyle name="_인원계획표 _03.포장공(성천포)_사본 - 05.포장공" xfId="5567" xr:uid="{00000000-0005-0000-0000-000021110000}"/>
    <cellStyle name="_인원계획표 _03.포장공(성천포)_사본 - 05.포장공 2" xfId="5568" xr:uid="{00000000-0005-0000-0000-000022110000}"/>
    <cellStyle name="_인원계획표 _03.포장공(성천포)_포장공BOQ" xfId="5569" xr:uid="{00000000-0005-0000-0000-000023110000}"/>
    <cellStyle name="_인원계획표 _03.포장공(성천포)_포장공BOQ 2" xfId="5570" xr:uid="{00000000-0005-0000-0000-000024110000}"/>
    <cellStyle name="_인원계획표 _03.포장공(성천포)_포장수량집계" xfId="5571" xr:uid="{00000000-0005-0000-0000-000025110000}"/>
    <cellStyle name="_인원계획표 _03.포장공(성천포)_포장수량집계 2" xfId="5572" xr:uid="{00000000-0005-0000-0000-000026110000}"/>
    <cellStyle name="_인원계획표 _04.관로공" xfId="5573" xr:uid="{00000000-0005-0000-0000-000027110000}"/>
    <cellStyle name="_인원계획표 _04.관로공 2" xfId="5574" xr:uid="{00000000-0005-0000-0000-000028110000}"/>
    <cellStyle name="_인원계획표 _04.관로공(2-4공구)" xfId="5575" xr:uid="{00000000-0005-0000-0000-000029110000}"/>
    <cellStyle name="_인원계획표 _04.관로공(2-4공구) 2" xfId="5576" xr:uid="{00000000-0005-0000-0000-00002A110000}"/>
    <cellStyle name="_인원계획표 _04.관로공(2-4공구)_013.관로공(일과)" xfId="5577" xr:uid="{00000000-0005-0000-0000-00002B110000}"/>
    <cellStyle name="_인원계획표 _04.관로공(2-4공구)_013.관로공(일과) 2" xfId="5578" xr:uid="{00000000-0005-0000-0000-00002C110000}"/>
    <cellStyle name="_인원계획표 _04.관로공(2-4공구)_013.관로공(화순)" xfId="5579" xr:uid="{00000000-0005-0000-0000-00002D110000}"/>
    <cellStyle name="_인원계획표 _04.관로공(2-4공구)_013.관로공(화순) 2" xfId="5580" xr:uid="{00000000-0005-0000-0000-00002E110000}"/>
    <cellStyle name="_인원계획표 _04.관로공(2-4공구)_03.관로공" xfId="5581" xr:uid="{00000000-0005-0000-0000-00002F110000}"/>
    <cellStyle name="_인원계획표 _04.관로공(2-4공구)_03.관로공 2" xfId="5582" xr:uid="{00000000-0005-0000-0000-000030110000}"/>
    <cellStyle name="_인원계획표 _04.관로공(2-4공구)_관로공BOQ" xfId="5583" xr:uid="{00000000-0005-0000-0000-000031110000}"/>
    <cellStyle name="_인원계획표 _04.관로공(2-4공구)_관로공BOQ 2" xfId="5584" xr:uid="{00000000-0005-0000-0000-000032110000}"/>
    <cellStyle name="_인원계획표 _04.관로공(2-4공구)_관로수량집계" xfId="5585" xr:uid="{00000000-0005-0000-0000-000033110000}"/>
    <cellStyle name="_인원계획표 _04.관로공(2-4공구)_관로수량집계 2" xfId="5586" xr:uid="{00000000-0005-0000-0000-000034110000}"/>
    <cellStyle name="_인원계획표 _04.관로공(2-4공구)_내역적용수량" xfId="5587" xr:uid="{00000000-0005-0000-0000-000035110000}"/>
    <cellStyle name="_인원계획표 _04.관로공(2-4공구)_내역적용수량 2" xfId="5588" xr:uid="{00000000-0005-0000-0000-000036110000}"/>
    <cellStyle name="_인원계획표 _04.관로공(B구역)" xfId="5589" xr:uid="{00000000-0005-0000-0000-000037110000}"/>
    <cellStyle name="_인원계획표 _04.관로공(B구역) 2" xfId="5590" xr:uid="{00000000-0005-0000-0000-000038110000}"/>
    <cellStyle name="_인원계획표 _04.관로공(B구역)_00.배수설비공" xfId="5591" xr:uid="{00000000-0005-0000-0000-000039110000}"/>
    <cellStyle name="_인원계획표 _04.관로공(B구역)_00.배수설비공 10" xfId="5592" xr:uid="{00000000-0005-0000-0000-00003A110000}"/>
    <cellStyle name="_인원계획표 _04.관로공(B구역)_00.배수설비공 2" xfId="5593" xr:uid="{00000000-0005-0000-0000-00003B110000}"/>
    <cellStyle name="_인원계획표 _04.관로공(B구역)_00.배수설비공 3" xfId="5594" xr:uid="{00000000-0005-0000-0000-00003C110000}"/>
    <cellStyle name="_인원계획표 _04.관로공(B구역)_00.배수설비공 4" xfId="5595" xr:uid="{00000000-0005-0000-0000-00003D110000}"/>
    <cellStyle name="_인원계획표 _04.관로공(B구역)_00.배수설비공 5" xfId="5596" xr:uid="{00000000-0005-0000-0000-00003E110000}"/>
    <cellStyle name="_인원계획표 _04.관로공(B구역)_00.배수설비공 6" xfId="5597" xr:uid="{00000000-0005-0000-0000-00003F110000}"/>
    <cellStyle name="_인원계획표 _04.관로공(B구역)_00.배수설비공 7" xfId="5598" xr:uid="{00000000-0005-0000-0000-000040110000}"/>
    <cellStyle name="_인원계획표 _04.관로공(B구역)_00.배수설비공 8" xfId="5599" xr:uid="{00000000-0005-0000-0000-000041110000}"/>
    <cellStyle name="_인원계획표 _04.관로공(B구역)_00.배수설비공 9" xfId="5600" xr:uid="{00000000-0005-0000-0000-000042110000}"/>
    <cellStyle name="_인원계획표 _04.관로공(B구역)_01.가정배수관" xfId="5601" xr:uid="{00000000-0005-0000-0000-000043110000}"/>
    <cellStyle name="_인원계획표 _04.관로공(B구역)_01.가정배수관 2" xfId="5602" xr:uid="{00000000-0005-0000-0000-000044110000}"/>
    <cellStyle name="_인원계획표 _04.관로공(B구역)_01.맨홀공(1-1공구)" xfId="5603" xr:uid="{00000000-0005-0000-0000-000045110000}"/>
    <cellStyle name="_인원계획표 _04.관로공(B구역)_01.맨홀공(1-1공구) 2" xfId="5604" xr:uid="{00000000-0005-0000-0000-000046110000}"/>
    <cellStyle name="_인원계획표 _04.관로공(B구역)_013.관로공(일과)" xfId="5605" xr:uid="{00000000-0005-0000-0000-000047110000}"/>
    <cellStyle name="_인원계획표 _04.관로공(B구역)_013.관로공(일과) 2" xfId="5606" xr:uid="{00000000-0005-0000-0000-000048110000}"/>
    <cellStyle name="_인원계획표 _04.관로공(B구역)_013.관로공(화순)" xfId="5607" xr:uid="{00000000-0005-0000-0000-000049110000}"/>
    <cellStyle name="_인원계획표 _04.관로공(B구역)_013.관로공(화순) 2" xfId="5608" xr:uid="{00000000-0005-0000-0000-00004A110000}"/>
    <cellStyle name="_인원계획표 _04.관로공(B구역)_017.포장공(하모)" xfId="5609" xr:uid="{00000000-0005-0000-0000-00004B110000}"/>
    <cellStyle name="_인원계획표 _04.관로공(B구역)_017.포장공(하모) 2" xfId="5610" xr:uid="{00000000-0005-0000-0000-00004C110000}"/>
    <cellStyle name="_인원계획표 _04.관로공(B구역)_02.오수연결관" xfId="5611" xr:uid="{00000000-0005-0000-0000-00004D110000}"/>
    <cellStyle name="_인원계획표 _04.관로공(B구역)_02.오수연결관 2" xfId="5612" xr:uid="{00000000-0005-0000-0000-00004E110000}"/>
    <cellStyle name="_인원계획표 _04.관로공(B구역)_02.오수연결관공" xfId="5613" xr:uid="{00000000-0005-0000-0000-00004F110000}"/>
    <cellStyle name="_인원계획표 _04.관로공(B구역)_02.오수연결관공 2" xfId="5614" xr:uid="{00000000-0005-0000-0000-000050110000}"/>
    <cellStyle name="_인원계획표 _04.관로공(B구역)_02.토공" xfId="5615" xr:uid="{00000000-0005-0000-0000-000051110000}"/>
    <cellStyle name="_인원계획표 _04.관로공(B구역)_02.토공 2" xfId="5616" xr:uid="{00000000-0005-0000-0000-000052110000}"/>
    <cellStyle name="_인원계획표 _04.관로공(B구역)_03.관로공" xfId="5617" xr:uid="{00000000-0005-0000-0000-000053110000}"/>
    <cellStyle name="_인원계획표 _04.관로공(B구역)_03.관로공 2" xfId="5618" xr:uid="{00000000-0005-0000-0000-000054110000}"/>
    <cellStyle name="_인원계획표 _04.관로공(B구역)_032.가정배수관" xfId="5619" xr:uid="{00000000-0005-0000-0000-000055110000}"/>
    <cellStyle name="_인원계획표 _04.관로공(B구역)_032.가정배수관 2" xfId="5620" xr:uid="{00000000-0005-0000-0000-000056110000}"/>
    <cellStyle name="_인원계획표 _04.관로공(B구역)_033.오수연결관(영락)" xfId="5621" xr:uid="{00000000-0005-0000-0000-000057110000}"/>
    <cellStyle name="_인원계획표 _04.관로공(B구역)_033.오수연결관(영락) 2" xfId="5622" xr:uid="{00000000-0005-0000-0000-000058110000}"/>
    <cellStyle name="_인원계획표 _04.관로공(B구역)_033.오수연결관(일과)" xfId="5623" xr:uid="{00000000-0005-0000-0000-000059110000}"/>
    <cellStyle name="_인원계획표 _04.관로공(B구역)_033.오수연결관(일과) 2" xfId="5624" xr:uid="{00000000-0005-0000-0000-00005A110000}"/>
    <cellStyle name="_인원계획표 _04.관로공(B구역)_033.오수연결관(하모)" xfId="5625" xr:uid="{00000000-0005-0000-0000-00005B110000}"/>
    <cellStyle name="_인원계획표 _04.관로공(B구역)_033.오수연결관(하모) 2" xfId="5626" xr:uid="{00000000-0005-0000-0000-00005C110000}"/>
    <cellStyle name="_인원계획표 _04.관로공(B구역)_033.오수연결관(화순)" xfId="5627" xr:uid="{00000000-0005-0000-0000-00005D110000}"/>
    <cellStyle name="_인원계획표 _04.관로공(B구역)_033.오수연결관(화순) 2" xfId="5628" xr:uid="{00000000-0005-0000-0000-00005E110000}"/>
    <cellStyle name="_인원계획표 _04.관로공(B구역)_04.관로공" xfId="5629" xr:uid="{00000000-0005-0000-0000-00005F110000}"/>
    <cellStyle name="_인원계획표 _04.관로공(B구역)_04.관로공 2" xfId="5630" xr:uid="{00000000-0005-0000-0000-000060110000}"/>
    <cellStyle name="_인원계획표 _04.관로공(B구역)_04.관로공_00.배수설비공" xfId="5631" xr:uid="{00000000-0005-0000-0000-000061110000}"/>
    <cellStyle name="_인원계획표 _04.관로공(B구역)_04.관로공_00.배수설비공 10" xfId="5632" xr:uid="{00000000-0005-0000-0000-000062110000}"/>
    <cellStyle name="_인원계획표 _04.관로공(B구역)_04.관로공_00.배수설비공 2" xfId="5633" xr:uid="{00000000-0005-0000-0000-000063110000}"/>
    <cellStyle name="_인원계획표 _04.관로공(B구역)_04.관로공_00.배수설비공 3" xfId="5634" xr:uid="{00000000-0005-0000-0000-000064110000}"/>
    <cellStyle name="_인원계획표 _04.관로공(B구역)_04.관로공_00.배수설비공 4" xfId="5635" xr:uid="{00000000-0005-0000-0000-000065110000}"/>
    <cellStyle name="_인원계획표 _04.관로공(B구역)_04.관로공_00.배수설비공 5" xfId="5636" xr:uid="{00000000-0005-0000-0000-000066110000}"/>
    <cellStyle name="_인원계획표 _04.관로공(B구역)_04.관로공_00.배수설비공 6" xfId="5637" xr:uid="{00000000-0005-0000-0000-000067110000}"/>
    <cellStyle name="_인원계획표 _04.관로공(B구역)_04.관로공_00.배수설비공 7" xfId="5638" xr:uid="{00000000-0005-0000-0000-000068110000}"/>
    <cellStyle name="_인원계획표 _04.관로공(B구역)_04.관로공_00.배수설비공 8" xfId="5639" xr:uid="{00000000-0005-0000-0000-000069110000}"/>
    <cellStyle name="_인원계획표 _04.관로공(B구역)_04.관로공_00.배수설비공 9" xfId="5640" xr:uid="{00000000-0005-0000-0000-00006A110000}"/>
    <cellStyle name="_인원계획표 _04.관로공(B구역)_04.관로공_01.관로공(주간)" xfId="5641" xr:uid="{00000000-0005-0000-0000-00006B110000}"/>
    <cellStyle name="_인원계획표 _04.관로공(B구역)_04.관로공_01.관로공(주간) 2" xfId="5642" xr:uid="{00000000-0005-0000-0000-00006C110000}"/>
    <cellStyle name="_인원계획표 _04.관로공(B구역)_04.관로공_01.관로공(주간)_013.관로공(일과)" xfId="5643" xr:uid="{00000000-0005-0000-0000-00006D110000}"/>
    <cellStyle name="_인원계획표 _04.관로공(B구역)_04.관로공_01.관로공(주간)_013.관로공(일과) 2" xfId="5644" xr:uid="{00000000-0005-0000-0000-00006E110000}"/>
    <cellStyle name="_인원계획표 _04.관로공(B구역)_04.관로공_01.관로공(주간)_013.관로공(화순)" xfId="5645" xr:uid="{00000000-0005-0000-0000-00006F110000}"/>
    <cellStyle name="_인원계획표 _04.관로공(B구역)_04.관로공_01.관로공(주간)_013.관로공(화순) 2" xfId="5646" xr:uid="{00000000-0005-0000-0000-000070110000}"/>
    <cellStyle name="_인원계획표 _04.관로공(B구역)_04.관로공_01.관로공(주간)_03.관로공" xfId="5647" xr:uid="{00000000-0005-0000-0000-000071110000}"/>
    <cellStyle name="_인원계획표 _04.관로공(B구역)_04.관로공_01.관로공(주간)_03.관로공 2" xfId="5648" xr:uid="{00000000-0005-0000-0000-000072110000}"/>
    <cellStyle name="_인원계획표 _04.관로공(B구역)_04.관로공_01.관로공(주간)_관로공BOQ" xfId="5649" xr:uid="{00000000-0005-0000-0000-000073110000}"/>
    <cellStyle name="_인원계획표 _04.관로공(B구역)_04.관로공_01.관로공(주간)_관로공BOQ 2" xfId="5650" xr:uid="{00000000-0005-0000-0000-000074110000}"/>
    <cellStyle name="_인원계획표 _04.관로공(B구역)_04.관로공_01.관로공(주간)_관로수량집계" xfId="5651" xr:uid="{00000000-0005-0000-0000-000075110000}"/>
    <cellStyle name="_인원계획표 _04.관로공(B구역)_04.관로공_01.관로공(주간)_관로수량집계 2" xfId="5652" xr:uid="{00000000-0005-0000-0000-000076110000}"/>
    <cellStyle name="_인원계획표 _04.관로공(B구역)_04.관로공_01.관로공(주간)_내역적용수량" xfId="5653" xr:uid="{00000000-0005-0000-0000-000077110000}"/>
    <cellStyle name="_인원계획표 _04.관로공(B구역)_04.관로공_01.관로공(주간)_내역적용수량 2" xfId="5654" xr:uid="{00000000-0005-0000-0000-000078110000}"/>
    <cellStyle name="_인원계획표 _04.관로공(B구역)_04.관로공_01.관로공(주간-1구역)" xfId="5655" xr:uid="{00000000-0005-0000-0000-000079110000}"/>
    <cellStyle name="_인원계획표 _04.관로공(B구역)_04.관로공_01.관로공(주간-1구역) 2" xfId="5656" xr:uid="{00000000-0005-0000-0000-00007A110000}"/>
    <cellStyle name="_인원계획표 _04.관로공(B구역)_04.관로공_01.관로공(주간-1구역)_013.관로공(일과)" xfId="5657" xr:uid="{00000000-0005-0000-0000-00007B110000}"/>
    <cellStyle name="_인원계획표 _04.관로공(B구역)_04.관로공_01.관로공(주간-1구역)_013.관로공(일과) 2" xfId="5658" xr:uid="{00000000-0005-0000-0000-00007C110000}"/>
    <cellStyle name="_인원계획표 _04.관로공(B구역)_04.관로공_01.관로공(주간-1구역)_013.관로공(화순)" xfId="5659" xr:uid="{00000000-0005-0000-0000-00007D110000}"/>
    <cellStyle name="_인원계획표 _04.관로공(B구역)_04.관로공_01.관로공(주간-1구역)_013.관로공(화순) 2" xfId="5660" xr:uid="{00000000-0005-0000-0000-00007E110000}"/>
    <cellStyle name="_인원계획표 _04.관로공(B구역)_04.관로공_01.관로공(주간-1구역)_03.관로공" xfId="5661" xr:uid="{00000000-0005-0000-0000-00007F110000}"/>
    <cellStyle name="_인원계획표 _04.관로공(B구역)_04.관로공_01.관로공(주간-1구역)_03.관로공 2" xfId="5662" xr:uid="{00000000-0005-0000-0000-000080110000}"/>
    <cellStyle name="_인원계획표 _04.관로공(B구역)_04.관로공_01.관로공(주간-1구역)_관로공BOQ" xfId="5663" xr:uid="{00000000-0005-0000-0000-000081110000}"/>
    <cellStyle name="_인원계획표 _04.관로공(B구역)_04.관로공_01.관로공(주간-1구역)_관로공BOQ 2" xfId="5664" xr:uid="{00000000-0005-0000-0000-000082110000}"/>
    <cellStyle name="_인원계획표 _04.관로공(B구역)_04.관로공_01.관로공(주간-1구역)_관로수량집계" xfId="5665" xr:uid="{00000000-0005-0000-0000-000083110000}"/>
    <cellStyle name="_인원계획표 _04.관로공(B구역)_04.관로공_01.관로공(주간-1구역)_관로수량집계 2" xfId="5666" xr:uid="{00000000-0005-0000-0000-000084110000}"/>
    <cellStyle name="_인원계획표 _04.관로공(B구역)_04.관로공_01.관로공(주간-1구역)_내역적용수량" xfId="5667" xr:uid="{00000000-0005-0000-0000-000085110000}"/>
    <cellStyle name="_인원계획표 _04.관로공(B구역)_04.관로공_01.관로공(주간-1구역)_내역적용수량 2" xfId="5668" xr:uid="{00000000-0005-0000-0000-000086110000}"/>
    <cellStyle name="_인원계획표 _04.관로공(B구역)_04.관로공_04.관로공" xfId="5669" xr:uid="{00000000-0005-0000-0000-000087110000}"/>
    <cellStyle name="_인원계획표 _04.관로공(B구역)_04.관로공_04.관로공 2" xfId="5670" xr:uid="{00000000-0005-0000-0000-000088110000}"/>
    <cellStyle name="_인원계획표 _04.관로공(B구역)_04.관로공_04.관로공(양마단지)" xfId="5671" xr:uid="{00000000-0005-0000-0000-000089110000}"/>
    <cellStyle name="_인원계획표 _04.관로공(B구역)_04.관로공_04.관로공(양마단지) 2" xfId="5672" xr:uid="{00000000-0005-0000-0000-00008A110000}"/>
    <cellStyle name="_인원계획표 _04.관로공(B구역)_04.관로공_04.관로공(양마단지)_013.관로공(일과)" xfId="5673" xr:uid="{00000000-0005-0000-0000-00008B110000}"/>
    <cellStyle name="_인원계획표 _04.관로공(B구역)_04.관로공_04.관로공(양마단지)_013.관로공(일과) 2" xfId="5674" xr:uid="{00000000-0005-0000-0000-00008C110000}"/>
    <cellStyle name="_인원계획표 _04.관로공(B구역)_04.관로공_04.관로공(양마단지)_013.관로공(화순)" xfId="5675" xr:uid="{00000000-0005-0000-0000-00008D110000}"/>
    <cellStyle name="_인원계획표 _04.관로공(B구역)_04.관로공_04.관로공(양마단지)_013.관로공(화순) 2" xfId="5676" xr:uid="{00000000-0005-0000-0000-00008E110000}"/>
    <cellStyle name="_인원계획표 _04.관로공(B구역)_04.관로공_04.관로공(양마단지)_03.관로공" xfId="5677" xr:uid="{00000000-0005-0000-0000-00008F110000}"/>
    <cellStyle name="_인원계획표 _04.관로공(B구역)_04.관로공_04.관로공(양마단지)_03.관로공 2" xfId="5678" xr:uid="{00000000-0005-0000-0000-000090110000}"/>
    <cellStyle name="_인원계획표 _04.관로공(B구역)_04.관로공_04.관로공(양마단지)_관로공BOQ" xfId="5679" xr:uid="{00000000-0005-0000-0000-000091110000}"/>
    <cellStyle name="_인원계획표 _04.관로공(B구역)_04.관로공_04.관로공(양마단지)_관로공BOQ 2" xfId="5680" xr:uid="{00000000-0005-0000-0000-000092110000}"/>
    <cellStyle name="_인원계획표 _04.관로공(B구역)_04.관로공_04.관로공(양마단지)_관로수량집계" xfId="5681" xr:uid="{00000000-0005-0000-0000-000093110000}"/>
    <cellStyle name="_인원계획표 _04.관로공(B구역)_04.관로공_04.관로공(양마단지)_관로수량집계 2" xfId="5682" xr:uid="{00000000-0005-0000-0000-000094110000}"/>
    <cellStyle name="_인원계획표 _04.관로공(B구역)_04.관로공_04.관로공(양마단지)_내역적용수량" xfId="5683" xr:uid="{00000000-0005-0000-0000-000095110000}"/>
    <cellStyle name="_인원계획표 _04.관로공(B구역)_04.관로공_04.관로공(양마단지)_내역적용수량 2" xfId="5684" xr:uid="{00000000-0005-0000-0000-000096110000}"/>
    <cellStyle name="_인원계획표 _04.관로공(B구역)_04.관로공_04.관로공_00.배수설비공" xfId="5685" xr:uid="{00000000-0005-0000-0000-000097110000}"/>
    <cellStyle name="_인원계획표 _04.관로공(B구역)_04.관로공_04.관로공_00.배수설비공 10" xfId="5686" xr:uid="{00000000-0005-0000-0000-000098110000}"/>
    <cellStyle name="_인원계획표 _04.관로공(B구역)_04.관로공_04.관로공_00.배수설비공 2" xfId="5687" xr:uid="{00000000-0005-0000-0000-000099110000}"/>
    <cellStyle name="_인원계획표 _04.관로공(B구역)_04.관로공_04.관로공_00.배수설비공 3" xfId="5688" xr:uid="{00000000-0005-0000-0000-00009A110000}"/>
    <cellStyle name="_인원계획표 _04.관로공(B구역)_04.관로공_04.관로공_00.배수설비공 4" xfId="5689" xr:uid="{00000000-0005-0000-0000-00009B110000}"/>
    <cellStyle name="_인원계획표 _04.관로공(B구역)_04.관로공_04.관로공_00.배수설비공 5" xfId="5690" xr:uid="{00000000-0005-0000-0000-00009C110000}"/>
    <cellStyle name="_인원계획표 _04.관로공(B구역)_04.관로공_04.관로공_00.배수설비공 6" xfId="5691" xr:uid="{00000000-0005-0000-0000-00009D110000}"/>
    <cellStyle name="_인원계획표 _04.관로공(B구역)_04.관로공_04.관로공_00.배수설비공 7" xfId="5692" xr:uid="{00000000-0005-0000-0000-00009E110000}"/>
    <cellStyle name="_인원계획표 _04.관로공(B구역)_04.관로공_04.관로공_00.배수설비공 8" xfId="5693" xr:uid="{00000000-0005-0000-0000-00009F110000}"/>
    <cellStyle name="_인원계획표 _04.관로공(B구역)_04.관로공_04.관로공_00.배수설비공 9" xfId="5694" xr:uid="{00000000-0005-0000-0000-0000A0110000}"/>
    <cellStyle name="_인원계획표 _04.관로공(B구역)_04.관로공_04.관로공_013.관로공(일과)" xfId="5695" xr:uid="{00000000-0005-0000-0000-0000A1110000}"/>
    <cellStyle name="_인원계획표 _04.관로공(B구역)_04.관로공_04.관로공_013.관로공(일과) 2" xfId="5696" xr:uid="{00000000-0005-0000-0000-0000A2110000}"/>
    <cellStyle name="_인원계획표 _04.관로공(B구역)_04.관로공_04.관로공_013.관로공(화순)" xfId="5697" xr:uid="{00000000-0005-0000-0000-0000A3110000}"/>
    <cellStyle name="_인원계획표 _04.관로공(B구역)_04.관로공_04.관로공_013.관로공(화순) 2" xfId="5698" xr:uid="{00000000-0005-0000-0000-0000A4110000}"/>
    <cellStyle name="_인원계획표 _04.관로공(B구역)_04.관로공_04.관로공_02.토공" xfId="5699" xr:uid="{00000000-0005-0000-0000-0000A5110000}"/>
    <cellStyle name="_인원계획표 _04.관로공(B구역)_04.관로공_04.관로공_02.토공 2" xfId="5700" xr:uid="{00000000-0005-0000-0000-0000A6110000}"/>
    <cellStyle name="_인원계획표 _04.관로공(B구역)_04.관로공_04.관로공_03.관로공" xfId="5701" xr:uid="{00000000-0005-0000-0000-0000A7110000}"/>
    <cellStyle name="_인원계획표 _04.관로공(B구역)_04.관로공_04.관로공_03.관로공 2" xfId="5702" xr:uid="{00000000-0005-0000-0000-0000A8110000}"/>
    <cellStyle name="_인원계획표 _04.관로공(B구역)_04.관로공_04.관로공_관로공BOQ" xfId="5703" xr:uid="{00000000-0005-0000-0000-0000A9110000}"/>
    <cellStyle name="_인원계획표 _04.관로공(B구역)_04.관로공_04.관로공_관로공BOQ 2" xfId="5704" xr:uid="{00000000-0005-0000-0000-0000AA110000}"/>
    <cellStyle name="_인원계획표 _04.관로공(B구역)_04.관로공_04.관로공_관로수량집계" xfId="5705" xr:uid="{00000000-0005-0000-0000-0000AB110000}"/>
    <cellStyle name="_인원계획표 _04.관로공(B구역)_04.관로공_04.관로공_관로수량집계 2" xfId="5706" xr:uid="{00000000-0005-0000-0000-0000AC110000}"/>
    <cellStyle name="_인원계획표 _04.관로공(B구역)_04.관로공_04.관로공_내역적용수량" xfId="5707" xr:uid="{00000000-0005-0000-0000-0000AD110000}"/>
    <cellStyle name="_인원계획표 _04.관로공(B구역)_04.관로공_04.관로공_내역적용수량 2" xfId="5708" xr:uid="{00000000-0005-0000-0000-0000AE110000}"/>
    <cellStyle name="_인원계획표 _04.관로공(B구역)_041.부대공(화순)" xfId="5709" xr:uid="{00000000-0005-0000-0000-0000AF110000}"/>
    <cellStyle name="_인원계획표 _04.관로공(B구역)_041.부대공(화순) 2" xfId="5710" xr:uid="{00000000-0005-0000-0000-0000B0110000}"/>
    <cellStyle name="_인원계획표 _04.관로공(B구역)_관로공BOQ" xfId="5711" xr:uid="{00000000-0005-0000-0000-0000B1110000}"/>
    <cellStyle name="_인원계획표 _04.관로공(B구역)_관로공BOQ 2" xfId="5712" xr:uid="{00000000-0005-0000-0000-0000B2110000}"/>
    <cellStyle name="_인원계획표 _04.관로공(B구역)_관로수량집계" xfId="5713" xr:uid="{00000000-0005-0000-0000-0000B3110000}"/>
    <cellStyle name="_인원계획표 _04.관로공(B구역)_관로수량집계 2" xfId="5714" xr:uid="{00000000-0005-0000-0000-0000B4110000}"/>
    <cellStyle name="_인원계획표 _04.관로공(B구역)_내역적용수량" xfId="5715" xr:uid="{00000000-0005-0000-0000-0000B5110000}"/>
    <cellStyle name="_인원계획표 _04.관로공(B구역)_내역적용수량 2" xfId="5716" xr:uid="{00000000-0005-0000-0000-0000B6110000}"/>
    <cellStyle name="_인원계획표 _04.관로공(C구역)" xfId="5717" xr:uid="{00000000-0005-0000-0000-0000B7110000}"/>
    <cellStyle name="_인원계획표 _04.관로공(C구역) 2" xfId="5718" xr:uid="{00000000-0005-0000-0000-0000B8110000}"/>
    <cellStyle name="_인원계획표 _04.관로공(C구역)_00.배수설비공" xfId="5719" xr:uid="{00000000-0005-0000-0000-0000B9110000}"/>
    <cellStyle name="_인원계획표 _04.관로공(C구역)_00.배수설비공 10" xfId="5720" xr:uid="{00000000-0005-0000-0000-0000BA110000}"/>
    <cellStyle name="_인원계획표 _04.관로공(C구역)_00.배수설비공 2" xfId="5721" xr:uid="{00000000-0005-0000-0000-0000BB110000}"/>
    <cellStyle name="_인원계획표 _04.관로공(C구역)_00.배수설비공 3" xfId="5722" xr:uid="{00000000-0005-0000-0000-0000BC110000}"/>
    <cellStyle name="_인원계획표 _04.관로공(C구역)_00.배수설비공 4" xfId="5723" xr:uid="{00000000-0005-0000-0000-0000BD110000}"/>
    <cellStyle name="_인원계획표 _04.관로공(C구역)_00.배수설비공 5" xfId="5724" xr:uid="{00000000-0005-0000-0000-0000BE110000}"/>
    <cellStyle name="_인원계획표 _04.관로공(C구역)_00.배수설비공 6" xfId="5725" xr:uid="{00000000-0005-0000-0000-0000BF110000}"/>
    <cellStyle name="_인원계획표 _04.관로공(C구역)_00.배수설비공 7" xfId="5726" xr:uid="{00000000-0005-0000-0000-0000C0110000}"/>
    <cellStyle name="_인원계획표 _04.관로공(C구역)_00.배수설비공 8" xfId="5727" xr:uid="{00000000-0005-0000-0000-0000C1110000}"/>
    <cellStyle name="_인원계획표 _04.관로공(C구역)_00.배수설비공 9" xfId="5728" xr:uid="{00000000-0005-0000-0000-0000C2110000}"/>
    <cellStyle name="_인원계획표 _04.관로공(C구역)_01.가정배수관" xfId="5729" xr:uid="{00000000-0005-0000-0000-0000C3110000}"/>
    <cellStyle name="_인원계획표 _04.관로공(C구역)_01.가정배수관 2" xfId="5730" xr:uid="{00000000-0005-0000-0000-0000C4110000}"/>
    <cellStyle name="_인원계획표 _04.관로공(C구역)_01.맨홀공(1-1공구)" xfId="5731" xr:uid="{00000000-0005-0000-0000-0000C5110000}"/>
    <cellStyle name="_인원계획표 _04.관로공(C구역)_01.맨홀공(1-1공구) 2" xfId="5732" xr:uid="{00000000-0005-0000-0000-0000C6110000}"/>
    <cellStyle name="_인원계획표 _04.관로공(C구역)_013.관로공(일과)" xfId="5733" xr:uid="{00000000-0005-0000-0000-0000C7110000}"/>
    <cellStyle name="_인원계획표 _04.관로공(C구역)_013.관로공(일과) 2" xfId="5734" xr:uid="{00000000-0005-0000-0000-0000C8110000}"/>
    <cellStyle name="_인원계획표 _04.관로공(C구역)_013.관로공(화순)" xfId="5735" xr:uid="{00000000-0005-0000-0000-0000C9110000}"/>
    <cellStyle name="_인원계획표 _04.관로공(C구역)_013.관로공(화순) 2" xfId="5736" xr:uid="{00000000-0005-0000-0000-0000CA110000}"/>
    <cellStyle name="_인원계획표 _04.관로공(C구역)_017.포장공(하모)" xfId="5737" xr:uid="{00000000-0005-0000-0000-0000CB110000}"/>
    <cellStyle name="_인원계획표 _04.관로공(C구역)_017.포장공(하모) 2" xfId="5738" xr:uid="{00000000-0005-0000-0000-0000CC110000}"/>
    <cellStyle name="_인원계획표 _04.관로공(C구역)_02.오수연결관" xfId="5739" xr:uid="{00000000-0005-0000-0000-0000CD110000}"/>
    <cellStyle name="_인원계획표 _04.관로공(C구역)_02.오수연결관 2" xfId="5740" xr:uid="{00000000-0005-0000-0000-0000CE110000}"/>
    <cellStyle name="_인원계획표 _04.관로공(C구역)_02.오수연결관공" xfId="5741" xr:uid="{00000000-0005-0000-0000-0000CF110000}"/>
    <cellStyle name="_인원계획표 _04.관로공(C구역)_02.오수연결관공 2" xfId="5742" xr:uid="{00000000-0005-0000-0000-0000D0110000}"/>
    <cellStyle name="_인원계획표 _04.관로공(C구역)_02.토공" xfId="5743" xr:uid="{00000000-0005-0000-0000-0000D1110000}"/>
    <cellStyle name="_인원계획표 _04.관로공(C구역)_02.토공 2" xfId="5744" xr:uid="{00000000-0005-0000-0000-0000D2110000}"/>
    <cellStyle name="_인원계획표 _04.관로공(C구역)_03.관로공" xfId="5745" xr:uid="{00000000-0005-0000-0000-0000D3110000}"/>
    <cellStyle name="_인원계획표 _04.관로공(C구역)_03.관로공 2" xfId="5746" xr:uid="{00000000-0005-0000-0000-0000D4110000}"/>
    <cellStyle name="_인원계획표 _04.관로공(C구역)_032.가정배수관" xfId="5747" xr:uid="{00000000-0005-0000-0000-0000D5110000}"/>
    <cellStyle name="_인원계획표 _04.관로공(C구역)_032.가정배수관 2" xfId="5748" xr:uid="{00000000-0005-0000-0000-0000D6110000}"/>
    <cellStyle name="_인원계획표 _04.관로공(C구역)_033.오수연결관(영락)" xfId="5749" xr:uid="{00000000-0005-0000-0000-0000D7110000}"/>
    <cellStyle name="_인원계획표 _04.관로공(C구역)_033.오수연결관(영락) 2" xfId="5750" xr:uid="{00000000-0005-0000-0000-0000D8110000}"/>
    <cellStyle name="_인원계획표 _04.관로공(C구역)_033.오수연결관(일과)" xfId="5751" xr:uid="{00000000-0005-0000-0000-0000D9110000}"/>
    <cellStyle name="_인원계획표 _04.관로공(C구역)_033.오수연결관(일과) 2" xfId="5752" xr:uid="{00000000-0005-0000-0000-0000DA110000}"/>
    <cellStyle name="_인원계획표 _04.관로공(C구역)_033.오수연결관(하모)" xfId="5753" xr:uid="{00000000-0005-0000-0000-0000DB110000}"/>
    <cellStyle name="_인원계획표 _04.관로공(C구역)_033.오수연결관(하모) 2" xfId="5754" xr:uid="{00000000-0005-0000-0000-0000DC110000}"/>
    <cellStyle name="_인원계획표 _04.관로공(C구역)_033.오수연결관(화순)" xfId="5755" xr:uid="{00000000-0005-0000-0000-0000DD110000}"/>
    <cellStyle name="_인원계획표 _04.관로공(C구역)_033.오수연결관(화순) 2" xfId="5756" xr:uid="{00000000-0005-0000-0000-0000DE110000}"/>
    <cellStyle name="_인원계획표 _04.관로공(C구역)_04.관로공" xfId="5757" xr:uid="{00000000-0005-0000-0000-0000DF110000}"/>
    <cellStyle name="_인원계획표 _04.관로공(C구역)_04.관로공 2" xfId="5758" xr:uid="{00000000-0005-0000-0000-0000E0110000}"/>
    <cellStyle name="_인원계획표 _04.관로공(C구역)_04.관로공_00.배수설비공" xfId="5759" xr:uid="{00000000-0005-0000-0000-0000E1110000}"/>
    <cellStyle name="_인원계획표 _04.관로공(C구역)_04.관로공_00.배수설비공 10" xfId="5760" xr:uid="{00000000-0005-0000-0000-0000E2110000}"/>
    <cellStyle name="_인원계획표 _04.관로공(C구역)_04.관로공_00.배수설비공 2" xfId="5761" xr:uid="{00000000-0005-0000-0000-0000E3110000}"/>
    <cellStyle name="_인원계획표 _04.관로공(C구역)_04.관로공_00.배수설비공 3" xfId="5762" xr:uid="{00000000-0005-0000-0000-0000E4110000}"/>
    <cellStyle name="_인원계획표 _04.관로공(C구역)_04.관로공_00.배수설비공 4" xfId="5763" xr:uid="{00000000-0005-0000-0000-0000E5110000}"/>
    <cellStyle name="_인원계획표 _04.관로공(C구역)_04.관로공_00.배수설비공 5" xfId="5764" xr:uid="{00000000-0005-0000-0000-0000E6110000}"/>
    <cellStyle name="_인원계획표 _04.관로공(C구역)_04.관로공_00.배수설비공 6" xfId="5765" xr:uid="{00000000-0005-0000-0000-0000E7110000}"/>
    <cellStyle name="_인원계획표 _04.관로공(C구역)_04.관로공_00.배수설비공 7" xfId="5766" xr:uid="{00000000-0005-0000-0000-0000E8110000}"/>
    <cellStyle name="_인원계획표 _04.관로공(C구역)_04.관로공_00.배수설비공 8" xfId="5767" xr:uid="{00000000-0005-0000-0000-0000E9110000}"/>
    <cellStyle name="_인원계획표 _04.관로공(C구역)_04.관로공_00.배수설비공 9" xfId="5768" xr:uid="{00000000-0005-0000-0000-0000EA110000}"/>
    <cellStyle name="_인원계획표 _04.관로공(C구역)_04.관로공_01.관로공(주간)" xfId="5769" xr:uid="{00000000-0005-0000-0000-0000EB110000}"/>
    <cellStyle name="_인원계획표 _04.관로공(C구역)_04.관로공_01.관로공(주간) 2" xfId="5770" xr:uid="{00000000-0005-0000-0000-0000EC110000}"/>
    <cellStyle name="_인원계획표 _04.관로공(C구역)_04.관로공_01.관로공(주간)_013.관로공(일과)" xfId="5771" xr:uid="{00000000-0005-0000-0000-0000ED110000}"/>
    <cellStyle name="_인원계획표 _04.관로공(C구역)_04.관로공_01.관로공(주간)_013.관로공(일과) 2" xfId="5772" xr:uid="{00000000-0005-0000-0000-0000EE110000}"/>
    <cellStyle name="_인원계획표 _04.관로공(C구역)_04.관로공_01.관로공(주간)_013.관로공(화순)" xfId="5773" xr:uid="{00000000-0005-0000-0000-0000EF110000}"/>
    <cellStyle name="_인원계획표 _04.관로공(C구역)_04.관로공_01.관로공(주간)_013.관로공(화순) 2" xfId="5774" xr:uid="{00000000-0005-0000-0000-0000F0110000}"/>
    <cellStyle name="_인원계획표 _04.관로공(C구역)_04.관로공_01.관로공(주간)_03.관로공" xfId="5775" xr:uid="{00000000-0005-0000-0000-0000F1110000}"/>
    <cellStyle name="_인원계획표 _04.관로공(C구역)_04.관로공_01.관로공(주간)_03.관로공 2" xfId="5776" xr:uid="{00000000-0005-0000-0000-0000F2110000}"/>
    <cellStyle name="_인원계획표 _04.관로공(C구역)_04.관로공_01.관로공(주간)_관로공BOQ" xfId="5777" xr:uid="{00000000-0005-0000-0000-0000F3110000}"/>
    <cellStyle name="_인원계획표 _04.관로공(C구역)_04.관로공_01.관로공(주간)_관로공BOQ 2" xfId="5778" xr:uid="{00000000-0005-0000-0000-0000F4110000}"/>
    <cellStyle name="_인원계획표 _04.관로공(C구역)_04.관로공_01.관로공(주간)_관로수량집계" xfId="5779" xr:uid="{00000000-0005-0000-0000-0000F5110000}"/>
    <cellStyle name="_인원계획표 _04.관로공(C구역)_04.관로공_01.관로공(주간)_관로수량집계 2" xfId="5780" xr:uid="{00000000-0005-0000-0000-0000F6110000}"/>
    <cellStyle name="_인원계획표 _04.관로공(C구역)_04.관로공_01.관로공(주간)_내역적용수량" xfId="5781" xr:uid="{00000000-0005-0000-0000-0000F7110000}"/>
    <cellStyle name="_인원계획표 _04.관로공(C구역)_04.관로공_01.관로공(주간)_내역적용수량 2" xfId="5782" xr:uid="{00000000-0005-0000-0000-0000F8110000}"/>
    <cellStyle name="_인원계획표 _04.관로공(C구역)_04.관로공_01.관로공(주간-1구역)" xfId="5783" xr:uid="{00000000-0005-0000-0000-0000F9110000}"/>
    <cellStyle name="_인원계획표 _04.관로공(C구역)_04.관로공_01.관로공(주간-1구역) 2" xfId="5784" xr:uid="{00000000-0005-0000-0000-0000FA110000}"/>
    <cellStyle name="_인원계획표 _04.관로공(C구역)_04.관로공_01.관로공(주간-1구역)_013.관로공(일과)" xfId="5785" xr:uid="{00000000-0005-0000-0000-0000FB110000}"/>
    <cellStyle name="_인원계획표 _04.관로공(C구역)_04.관로공_01.관로공(주간-1구역)_013.관로공(일과) 2" xfId="5786" xr:uid="{00000000-0005-0000-0000-0000FC110000}"/>
    <cellStyle name="_인원계획표 _04.관로공(C구역)_04.관로공_01.관로공(주간-1구역)_013.관로공(화순)" xfId="5787" xr:uid="{00000000-0005-0000-0000-0000FD110000}"/>
    <cellStyle name="_인원계획표 _04.관로공(C구역)_04.관로공_01.관로공(주간-1구역)_013.관로공(화순) 2" xfId="5788" xr:uid="{00000000-0005-0000-0000-0000FE110000}"/>
    <cellStyle name="_인원계획표 _04.관로공(C구역)_04.관로공_01.관로공(주간-1구역)_03.관로공" xfId="5789" xr:uid="{00000000-0005-0000-0000-0000FF110000}"/>
    <cellStyle name="_인원계획표 _04.관로공(C구역)_04.관로공_01.관로공(주간-1구역)_03.관로공 2" xfId="5790" xr:uid="{00000000-0005-0000-0000-000000120000}"/>
    <cellStyle name="_인원계획표 _04.관로공(C구역)_04.관로공_01.관로공(주간-1구역)_관로공BOQ" xfId="5791" xr:uid="{00000000-0005-0000-0000-000001120000}"/>
    <cellStyle name="_인원계획표 _04.관로공(C구역)_04.관로공_01.관로공(주간-1구역)_관로공BOQ 2" xfId="5792" xr:uid="{00000000-0005-0000-0000-000002120000}"/>
    <cellStyle name="_인원계획표 _04.관로공(C구역)_04.관로공_01.관로공(주간-1구역)_관로수량집계" xfId="5793" xr:uid="{00000000-0005-0000-0000-000003120000}"/>
    <cellStyle name="_인원계획표 _04.관로공(C구역)_04.관로공_01.관로공(주간-1구역)_관로수량집계 2" xfId="5794" xr:uid="{00000000-0005-0000-0000-000004120000}"/>
    <cellStyle name="_인원계획표 _04.관로공(C구역)_04.관로공_01.관로공(주간-1구역)_내역적용수량" xfId="5795" xr:uid="{00000000-0005-0000-0000-000005120000}"/>
    <cellStyle name="_인원계획표 _04.관로공(C구역)_04.관로공_01.관로공(주간-1구역)_내역적용수량 2" xfId="5796" xr:uid="{00000000-0005-0000-0000-000006120000}"/>
    <cellStyle name="_인원계획표 _04.관로공(C구역)_04.관로공_04.관로공" xfId="5797" xr:uid="{00000000-0005-0000-0000-000007120000}"/>
    <cellStyle name="_인원계획표 _04.관로공(C구역)_04.관로공_04.관로공 2" xfId="5798" xr:uid="{00000000-0005-0000-0000-000008120000}"/>
    <cellStyle name="_인원계획표 _04.관로공(C구역)_04.관로공_04.관로공(양마단지)" xfId="5799" xr:uid="{00000000-0005-0000-0000-000009120000}"/>
    <cellStyle name="_인원계획표 _04.관로공(C구역)_04.관로공_04.관로공(양마단지) 2" xfId="5800" xr:uid="{00000000-0005-0000-0000-00000A120000}"/>
    <cellStyle name="_인원계획표 _04.관로공(C구역)_04.관로공_04.관로공(양마단지)_013.관로공(일과)" xfId="5801" xr:uid="{00000000-0005-0000-0000-00000B120000}"/>
    <cellStyle name="_인원계획표 _04.관로공(C구역)_04.관로공_04.관로공(양마단지)_013.관로공(일과) 2" xfId="5802" xr:uid="{00000000-0005-0000-0000-00000C120000}"/>
    <cellStyle name="_인원계획표 _04.관로공(C구역)_04.관로공_04.관로공(양마단지)_013.관로공(화순)" xfId="5803" xr:uid="{00000000-0005-0000-0000-00000D120000}"/>
    <cellStyle name="_인원계획표 _04.관로공(C구역)_04.관로공_04.관로공(양마단지)_013.관로공(화순) 2" xfId="5804" xr:uid="{00000000-0005-0000-0000-00000E120000}"/>
    <cellStyle name="_인원계획표 _04.관로공(C구역)_04.관로공_04.관로공(양마단지)_03.관로공" xfId="5805" xr:uid="{00000000-0005-0000-0000-00000F120000}"/>
    <cellStyle name="_인원계획표 _04.관로공(C구역)_04.관로공_04.관로공(양마단지)_03.관로공 2" xfId="5806" xr:uid="{00000000-0005-0000-0000-000010120000}"/>
    <cellStyle name="_인원계획표 _04.관로공(C구역)_04.관로공_04.관로공(양마단지)_관로공BOQ" xfId="5807" xr:uid="{00000000-0005-0000-0000-000011120000}"/>
    <cellStyle name="_인원계획표 _04.관로공(C구역)_04.관로공_04.관로공(양마단지)_관로공BOQ 2" xfId="5808" xr:uid="{00000000-0005-0000-0000-000012120000}"/>
    <cellStyle name="_인원계획표 _04.관로공(C구역)_04.관로공_04.관로공(양마단지)_관로수량집계" xfId="5809" xr:uid="{00000000-0005-0000-0000-000013120000}"/>
    <cellStyle name="_인원계획표 _04.관로공(C구역)_04.관로공_04.관로공(양마단지)_관로수량집계 2" xfId="5810" xr:uid="{00000000-0005-0000-0000-000014120000}"/>
    <cellStyle name="_인원계획표 _04.관로공(C구역)_04.관로공_04.관로공(양마단지)_내역적용수량" xfId="5811" xr:uid="{00000000-0005-0000-0000-000015120000}"/>
    <cellStyle name="_인원계획표 _04.관로공(C구역)_04.관로공_04.관로공(양마단지)_내역적용수량 2" xfId="5812" xr:uid="{00000000-0005-0000-0000-000016120000}"/>
    <cellStyle name="_인원계획표 _04.관로공(C구역)_04.관로공_04.관로공_00.배수설비공" xfId="5813" xr:uid="{00000000-0005-0000-0000-000017120000}"/>
    <cellStyle name="_인원계획표 _04.관로공(C구역)_04.관로공_04.관로공_00.배수설비공 10" xfId="5814" xr:uid="{00000000-0005-0000-0000-000018120000}"/>
    <cellStyle name="_인원계획표 _04.관로공(C구역)_04.관로공_04.관로공_00.배수설비공 2" xfId="5815" xr:uid="{00000000-0005-0000-0000-000019120000}"/>
    <cellStyle name="_인원계획표 _04.관로공(C구역)_04.관로공_04.관로공_00.배수설비공 3" xfId="5816" xr:uid="{00000000-0005-0000-0000-00001A120000}"/>
    <cellStyle name="_인원계획표 _04.관로공(C구역)_04.관로공_04.관로공_00.배수설비공 4" xfId="5817" xr:uid="{00000000-0005-0000-0000-00001B120000}"/>
    <cellStyle name="_인원계획표 _04.관로공(C구역)_04.관로공_04.관로공_00.배수설비공 5" xfId="5818" xr:uid="{00000000-0005-0000-0000-00001C120000}"/>
    <cellStyle name="_인원계획표 _04.관로공(C구역)_04.관로공_04.관로공_00.배수설비공 6" xfId="5819" xr:uid="{00000000-0005-0000-0000-00001D120000}"/>
    <cellStyle name="_인원계획표 _04.관로공(C구역)_04.관로공_04.관로공_00.배수설비공 7" xfId="5820" xr:uid="{00000000-0005-0000-0000-00001E120000}"/>
    <cellStyle name="_인원계획표 _04.관로공(C구역)_04.관로공_04.관로공_00.배수설비공 8" xfId="5821" xr:uid="{00000000-0005-0000-0000-00001F120000}"/>
    <cellStyle name="_인원계획표 _04.관로공(C구역)_04.관로공_04.관로공_00.배수설비공 9" xfId="5822" xr:uid="{00000000-0005-0000-0000-000020120000}"/>
    <cellStyle name="_인원계획표 _04.관로공(C구역)_04.관로공_04.관로공_013.관로공(일과)" xfId="5823" xr:uid="{00000000-0005-0000-0000-000021120000}"/>
    <cellStyle name="_인원계획표 _04.관로공(C구역)_04.관로공_04.관로공_013.관로공(일과) 2" xfId="5824" xr:uid="{00000000-0005-0000-0000-000022120000}"/>
    <cellStyle name="_인원계획표 _04.관로공(C구역)_04.관로공_04.관로공_013.관로공(화순)" xfId="5825" xr:uid="{00000000-0005-0000-0000-000023120000}"/>
    <cellStyle name="_인원계획표 _04.관로공(C구역)_04.관로공_04.관로공_013.관로공(화순) 2" xfId="5826" xr:uid="{00000000-0005-0000-0000-000024120000}"/>
    <cellStyle name="_인원계획표 _04.관로공(C구역)_04.관로공_04.관로공_02.토공" xfId="5827" xr:uid="{00000000-0005-0000-0000-000025120000}"/>
    <cellStyle name="_인원계획표 _04.관로공(C구역)_04.관로공_04.관로공_02.토공 2" xfId="5828" xr:uid="{00000000-0005-0000-0000-000026120000}"/>
    <cellStyle name="_인원계획표 _04.관로공(C구역)_04.관로공_04.관로공_03.관로공" xfId="5829" xr:uid="{00000000-0005-0000-0000-000027120000}"/>
    <cellStyle name="_인원계획표 _04.관로공(C구역)_04.관로공_04.관로공_03.관로공 2" xfId="5830" xr:uid="{00000000-0005-0000-0000-000028120000}"/>
    <cellStyle name="_인원계획표 _04.관로공(C구역)_04.관로공_04.관로공_관로공BOQ" xfId="5831" xr:uid="{00000000-0005-0000-0000-000029120000}"/>
    <cellStyle name="_인원계획표 _04.관로공(C구역)_04.관로공_04.관로공_관로공BOQ 2" xfId="5832" xr:uid="{00000000-0005-0000-0000-00002A120000}"/>
    <cellStyle name="_인원계획표 _04.관로공(C구역)_04.관로공_04.관로공_관로수량집계" xfId="5833" xr:uid="{00000000-0005-0000-0000-00002B120000}"/>
    <cellStyle name="_인원계획표 _04.관로공(C구역)_04.관로공_04.관로공_관로수량집계 2" xfId="5834" xr:uid="{00000000-0005-0000-0000-00002C120000}"/>
    <cellStyle name="_인원계획표 _04.관로공(C구역)_04.관로공_04.관로공_내역적용수량" xfId="5835" xr:uid="{00000000-0005-0000-0000-00002D120000}"/>
    <cellStyle name="_인원계획표 _04.관로공(C구역)_04.관로공_04.관로공_내역적용수량 2" xfId="5836" xr:uid="{00000000-0005-0000-0000-00002E120000}"/>
    <cellStyle name="_인원계획표 _04.관로공(C구역)_041.부대공(화순)" xfId="5837" xr:uid="{00000000-0005-0000-0000-00002F120000}"/>
    <cellStyle name="_인원계획표 _04.관로공(C구역)_041.부대공(화순) 2" xfId="5838" xr:uid="{00000000-0005-0000-0000-000030120000}"/>
    <cellStyle name="_인원계획표 _04.관로공(C구역)_관로공BOQ" xfId="5839" xr:uid="{00000000-0005-0000-0000-000031120000}"/>
    <cellStyle name="_인원계획표 _04.관로공(C구역)_관로공BOQ 2" xfId="5840" xr:uid="{00000000-0005-0000-0000-000032120000}"/>
    <cellStyle name="_인원계획표 _04.관로공(C구역)_관로수량집계" xfId="5841" xr:uid="{00000000-0005-0000-0000-000033120000}"/>
    <cellStyle name="_인원계획표 _04.관로공(C구역)_관로수량집계 2" xfId="5842" xr:uid="{00000000-0005-0000-0000-000034120000}"/>
    <cellStyle name="_인원계획표 _04.관로공(C구역)_내역적용수량" xfId="5843" xr:uid="{00000000-0005-0000-0000-000035120000}"/>
    <cellStyle name="_인원계획표 _04.관로공(C구역)_내역적용수량 2" xfId="5844" xr:uid="{00000000-0005-0000-0000-000036120000}"/>
    <cellStyle name="_인원계획표 _04.관로공(D구역)" xfId="5845" xr:uid="{00000000-0005-0000-0000-000037120000}"/>
    <cellStyle name="_인원계획표 _04.관로공(D구역) 2" xfId="5846" xr:uid="{00000000-0005-0000-0000-000038120000}"/>
    <cellStyle name="_인원계획표 _04.관로공(D구역)_00.배수설비공" xfId="5847" xr:uid="{00000000-0005-0000-0000-000039120000}"/>
    <cellStyle name="_인원계획표 _04.관로공(D구역)_00.배수설비공 10" xfId="5848" xr:uid="{00000000-0005-0000-0000-00003A120000}"/>
    <cellStyle name="_인원계획표 _04.관로공(D구역)_00.배수설비공 2" xfId="5849" xr:uid="{00000000-0005-0000-0000-00003B120000}"/>
    <cellStyle name="_인원계획표 _04.관로공(D구역)_00.배수설비공 3" xfId="5850" xr:uid="{00000000-0005-0000-0000-00003C120000}"/>
    <cellStyle name="_인원계획표 _04.관로공(D구역)_00.배수설비공 4" xfId="5851" xr:uid="{00000000-0005-0000-0000-00003D120000}"/>
    <cellStyle name="_인원계획표 _04.관로공(D구역)_00.배수설비공 5" xfId="5852" xr:uid="{00000000-0005-0000-0000-00003E120000}"/>
    <cellStyle name="_인원계획표 _04.관로공(D구역)_00.배수설비공 6" xfId="5853" xr:uid="{00000000-0005-0000-0000-00003F120000}"/>
    <cellStyle name="_인원계획표 _04.관로공(D구역)_00.배수설비공 7" xfId="5854" xr:uid="{00000000-0005-0000-0000-000040120000}"/>
    <cellStyle name="_인원계획표 _04.관로공(D구역)_00.배수설비공 8" xfId="5855" xr:uid="{00000000-0005-0000-0000-000041120000}"/>
    <cellStyle name="_인원계획표 _04.관로공(D구역)_00.배수설비공 9" xfId="5856" xr:uid="{00000000-0005-0000-0000-000042120000}"/>
    <cellStyle name="_인원계획표 _04.관로공(D구역)_01.가정배수관" xfId="5857" xr:uid="{00000000-0005-0000-0000-000043120000}"/>
    <cellStyle name="_인원계획표 _04.관로공(D구역)_01.가정배수관 2" xfId="5858" xr:uid="{00000000-0005-0000-0000-000044120000}"/>
    <cellStyle name="_인원계획표 _04.관로공(D구역)_01.맨홀공(1-1공구)" xfId="5859" xr:uid="{00000000-0005-0000-0000-000045120000}"/>
    <cellStyle name="_인원계획표 _04.관로공(D구역)_01.맨홀공(1-1공구) 2" xfId="5860" xr:uid="{00000000-0005-0000-0000-000046120000}"/>
    <cellStyle name="_인원계획표 _04.관로공(D구역)_013.관로공(일과)" xfId="5861" xr:uid="{00000000-0005-0000-0000-000047120000}"/>
    <cellStyle name="_인원계획표 _04.관로공(D구역)_013.관로공(일과) 2" xfId="5862" xr:uid="{00000000-0005-0000-0000-000048120000}"/>
    <cellStyle name="_인원계획표 _04.관로공(D구역)_013.관로공(화순)" xfId="5863" xr:uid="{00000000-0005-0000-0000-000049120000}"/>
    <cellStyle name="_인원계획표 _04.관로공(D구역)_013.관로공(화순) 2" xfId="5864" xr:uid="{00000000-0005-0000-0000-00004A120000}"/>
    <cellStyle name="_인원계획표 _04.관로공(D구역)_017.포장공(하모)" xfId="5865" xr:uid="{00000000-0005-0000-0000-00004B120000}"/>
    <cellStyle name="_인원계획표 _04.관로공(D구역)_017.포장공(하모) 2" xfId="5866" xr:uid="{00000000-0005-0000-0000-00004C120000}"/>
    <cellStyle name="_인원계획표 _04.관로공(D구역)_02.오수연결관" xfId="5867" xr:uid="{00000000-0005-0000-0000-00004D120000}"/>
    <cellStyle name="_인원계획표 _04.관로공(D구역)_02.오수연결관 2" xfId="5868" xr:uid="{00000000-0005-0000-0000-00004E120000}"/>
    <cellStyle name="_인원계획표 _04.관로공(D구역)_02.오수연결관공" xfId="5869" xr:uid="{00000000-0005-0000-0000-00004F120000}"/>
    <cellStyle name="_인원계획표 _04.관로공(D구역)_02.오수연결관공 2" xfId="5870" xr:uid="{00000000-0005-0000-0000-000050120000}"/>
    <cellStyle name="_인원계획표 _04.관로공(D구역)_02.토공" xfId="5871" xr:uid="{00000000-0005-0000-0000-000051120000}"/>
    <cellStyle name="_인원계획표 _04.관로공(D구역)_02.토공 2" xfId="5872" xr:uid="{00000000-0005-0000-0000-000052120000}"/>
    <cellStyle name="_인원계획표 _04.관로공(D구역)_03.관로공" xfId="5873" xr:uid="{00000000-0005-0000-0000-000053120000}"/>
    <cellStyle name="_인원계획표 _04.관로공(D구역)_03.관로공 2" xfId="5874" xr:uid="{00000000-0005-0000-0000-000054120000}"/>
    <cellStyle name="_인원계획표 _04.관로공(D구역)_032.가정배수관" xfId="5875" xr:uid="{00000000-0005-0000-0000-000055120000}"/>
    <cellStyle name="_인원계획표 _04.관로공(D구역)_032.가정배수관 2" xfId="5876" xr:uid="{00000000-0005-0000-0000-000056120000}"/>
    <cellStyle name="_인원계획표 _04.관로공(D구역)_033.오수연결관(영락)" xfId="5877" xr:uid="{00000000-0005-0000-0000-000057120000}"/>
    <cellStyle name="_인원계획표 _04.관로공(D구역)_033.오수연결관(영락) 2" xfId="5878" xr:uid="{00000000-0005-0000-0000-000058120000}"/>
    <cellStyle name="_인원계획표 _04.관로공(D구역)_033.오수연결관(일과)" xfId="5879" xr:uid="{00000000-0005-0000-0000-000059120000}"/>
    <cellStyle name="_인원계획표 _04.관로공(D구역)_033.오수연결관(일과) 2" xfId="5880" xr:uid="{00000000-0005-0000-0000-00005A120000}"/>
    <cellStyle name="_인원계획표 _04.관로공(D구역)_033.오수연결관(하모)" xfId="5881" xr:uid="{00000000-0005-0000-0000-00005B120000}"/>
    <cellStyle name="_인원계획표 _04.관로공(D구역)_033.오수연결관(하모) 2" xfId="5882" xr:uid="{00000000-0005-0000-0000-00005C120000}"/>
    <cellStyle name="_인원계획표 _04.관로공(D구역)_033.오수연결관(화순)" xfId="5883" xr:uid="{00000000-0005-0000-0000-00005D120000}"/>
    <cellStyle name="_인원계획표 _04.관로공(D구역)_033.오수연결관(화순) 2" xfId="5884" xr:uid="{00000000-0005-0000-0000-00005E120000}"/>
    <cellStyle name="_인원계획표 _04.관로공(D구역)_041.부대공(화순)" xfId="5885" xr:uid="{00000000-0005-0000-0000-00005F120000}"/>
    <cellStyle name="_인원계획표 _04.관로공(D구역)_041.부대공(화순) 2" xfId="5886" xr:uid="{00000000-0005-0000-0000-000060120000}"/>
    <cellStyle name="_인원계획표 _04.관로공(D구역)_관로공BOQ" xfId="5887" xr:uid="{00000000-0005-0000-0000-000061120000}"/>
    <cellStyle name="_인원계획표 _04.관로공(D구역)_관로공BOQ 2" xfId="5888" xr:uid="{00000000-0005-0000-0000-000062120000}"/>
    <cellStyle name="_인원계획표 _04.관로공(D구역)_관로수량집계" xfId="5889" xr:uid="{00000000-0005-0000-0000-000063120000}"/>
    <cellStyle name="_인원계획표 _04.관로공(D구역)_관로수량집계 2" xfId="5890" xr:uid="{00000000-0005-0000-0000-000064120000}"/>
    <cellStyle name="_인원계획표 _04.관로공(D구역)_내역적용수량" xfId="5891" xr:uid="{00000000-0005-0000-0000-000065120000}"/>
    <cellStyle name="_인원계획표 _04.관로공(D구역)_내역적용수량 2" xfId="5892" xr:uid="{00000000-0005-0000-0000-000066120000}"/>
    <cellStyle name="_인원계획표 _04.관로공(대평)" xfId="5893" xr:uid="{00000000-0005-0000-0000-000067120000}"/>
    <cellStyle name="_인원계획표 _04.관로공(대평) 2" xfId="5894" xr:uid="{00000000-0005-0000-0000-000068120000}"/>
    <cellStyle name="_인원계획표 _04.관로공(대평)_00.배수설비공" xfId="5895" xr:uid="{00000000-0005-0000-0000-000069120000}"/>
    <cellStyle name="_인원계획표 _04.관로공(대평)_00.배수설비공 10" xfId="5896" xr:uid="{00000000-0005-0000-0000-00006A120000}"/>
    <cellStyle name="_인원계획표 _04.관로공(대평)_00.배수설비공 2" xfId="5897" xr:uid="{00000000-0005-0000-0000-00006B120000}"/>
    <cellStyle name="_인원계획표 _04.관로공(대평)_00.배수설비공 3" xfId="5898" xr:uid="{00000000-0005-0000-0000-00006C120000}"/>
    <cellStyle name="_인원계획표 _04.관로공(대평)_00.배수설비공 4" xfId="5899" xr:uid="{00000000-0005-0000-0000-00006D120000}"/>
    <cellStyle name="_인원계획표 _04.관로공(대평)_00.배수설비공 5" xfId="5900" xr:uid="{00000000-0005-0000-0000-00006E120000}"/>
    <cellStyle name="_인원계획표 _04.관로공(대평)_00.배수설비공 6" xfId="5901" xr:uid="{00000000-0005-0000-0000-00006F120000}"/>
    <cellStyle name="_인원계획표 _04.관로공(대평)_00.배수설비공 7" xfId="5902" xr:uid="{00000000-0005-0000-0000-000070120000}"/>
    <cellStyle name="_인원계획표 _04.관로공(대평)_00.배수설비공 8" xfId="5903" xr:uid="{00000000-0005-0000-0000-000071120000}"/>
    <cellStyle name="_인원계획표 _04.관로공(대평)_00.배수설비공 9" xfId="5904" xr:uid="{00000000-0005-0000-0000-000072120000}"/>
    <cellStyle name="_인원계획표 _04.관로공(대평)_01.가정배수관" xfId="5905" xr:uid="{00000000-0005-0000-0000-000073120000}"/>
    <cellStyle name="_인원계획표 _04.관로공(대평)_01.가정배수관 2" xfId="5906" xr:uid="{00000000-0005-0000-0000-000074120000}"/>
    <cellStyle name="_인원계획표 _04.관로공(대평)_01.맨홀공(1-1공구)" xfId="5907" xr:uid="{00000000-0005-0000-0000-000075120000}"/>
    <cellStyle name="_인원계획표 _04.관로공(대평)_01.맨홀공(1-1공구) 2" xfId="5908" xr:uid="{00000000-0005-0000-0000-000076120000}"/>
    <cellStyle name="_인원계획표 _04.관로공(대평)_013.관로공(일과)" xfId="5909" xr:uid="{00000000-0005-0000-0000-000077120000}"/>
    <cellStyle name="_인원계획표 _04.관로공(대평)_013.관로공(일과) 2" xfId="5910" xr:uid="{00000000-0005-0000-0000-000078120000}"/>
    <cellStyle name="_인원계획표 _04.관로공(대평)_013.관로공(화순)" xfId="5911" xr:uid="{00000000-0005-0000-0000-000079120000}"/>
    <cellStyle name="_인원계획표 _04.관로공(대평)_013.관로공(화순) 2" xfId="5912" xr:uid="{00000000-0005-0000-0000-00007A120000}"/>
    <cellStyle name="_인원계획표 _04.관로공(대평)_017.포장공(하모)" xfId="5913" xr:uid="{00000000-0005-0000-0000-00007B120000}"/>
    <cellStyle name="_인원계획표 _04.관로공(대평)_017.포장공(하모) 2" xfId="5914" xr:uid="{00000000-0005-0000-0000-00007C120000}"/>
    <cellStyle name="_인원계획표 _04.관로공(대평)_02.오수연결관" xfId="5915" xr:uid="{00000000-0005-0000-0000-00007D120000}"/>
    <cellStyle name="_인원계획표 _04.관로공(대평)_02.오수연결관 2" xfId="5916" xr:uid="{00000000-0005-0000-0000-00007E120000}"/>
    <cellStyle name="_인원계획표 _04.관로공(대평)_02.오수연결관공" xfId="5917" xr:uid="{00000000-0005-0000-0000-00007F120000}"/>
    <cellStyle name="_인원계획표 _04.관로공(대평)_02.오수연결관공 2" xfId="5918" xr:uid="{00000000-0005-0000-0000-000080120000}"/>
    <cellStyle name="_인원계획표 _04.관로공(대평)_02.토공" xfId="5919" xr:uid="{00000000-0005-0000-0000-000081120000}"/>
    <cellStyle name="_인원계획표 _04.관로공(대평)_02.토공 2" xfId="5920" xr:uid="{00000000-0005-0000-0000-000082120000}"/>
    <cellStyle name="_인원계획표 _04.관로공(대평)_03.관로공" xfId="5921" xr:uid="{00000000-0005-0000-0000-000083120000}"/>
    <cellStyle name="_인원계획표 _04.관로공(대평)_03.관로공 2" xfId="5922" xr:uid="{00000000-0005-0000-0000-000084120000}"/>
    <cellStyle name="_인원계획표 _04.관로공(대평)_032.가정배수관" xfId="5923" xr:uid="{00000000-0005-0000-0000-000085120000}"/>
    <cellStyle name="_인원계획표 _04.관로공(대평)_032.가정배수관 2" xfId="5924" xr:uid="{00000000-0005-0000-0000-000086120000}"/>
    <cellStyle name="_인원계획표 _04.관로공(대평)_033.오수연결관(영락)" xfId="5925" xr:uid="{00000000-0005-0000-0000-000087120000}"/>
    <cellStyle name="_인원계획표 _04.관로공(대평)_033.오수연결관(영락) 2" xfId="5926" xr:uid="{00000000-0005-0000-0000-000088120000}"/>
    <cellStyle name="_인원계획표 _04.관로공(대평)_033.오수연결관(일과)" xfId="5927" xr:uid="{00000000-0005-0000-0000-000089120000}"/>
    <cellStyle name="_인원계획표 _04.관로공(대평)_033.오수연결관(일과) 2" xfId="5928" xr:uid="{00000000-0005-0000-0000-00008A120000}"/>
    <cellStyle name="_인원계획표 _04.관로공(대평)_033.오수연결관(하모)" xfId="5929" xr:uid="{00000000-0005-0000-0000-00008B120000}"/>
    <cellStyle name="_인원계획표 _04.관로공(대평)_033.오수연결관(하모) 2" xfId="5930" xr:uid="{00000000-0005-0000-0000-00008C120000}"/>
    <cellStyle name="_인원계획표 _04.관로공(대평)_033.오수연결관(화순)" xfId="5931" xr:uid="{00000000-0005-0000-0000-00008D120000}"/>
    <cellStyle name="_인원계획표 _04.관로공(대평)_033.오수연결관(화순) 2" xfId="5932" xr:uid="{00000000-0005-0000-0000-00008E120000}"/>
    <cellStyle name="_인원계획표 _04.관로공(대평)_04.관로공" xfId="5933" xr:uid="{00000000-0005-0000-0000-00008F120000}"/>
    <cellStyle name="_인원계획표 _04.관로공(대평)_04.관로공 2" xfId="5934" xr:uid="{00000000-0005-0000-0000-000090120000}"/>
    <cellStyle name="_인원계획표 _04.관로공(대평)_04.관로공_00.배수설비공" xfId="5935" xr:uid="{00000000-0005-0000-0000-000091120000}"/>
    <cellStyle name="_인원계획표 _04.관로공(대평)_04.관로공_00.배수설비공 10" xfId="5936" xr:uid="{00000000-0005-0000-0000-000092120000}"/>
    <cellStyle name="_인원계획표 _04.관로공(대평)_04.관로공_00.배수설비공 2" xfId="5937" xr:uid="{00000000-0005-0000-0000-000093120000}"/>
    <cellStyle name="_인원계획표 _04.관로공(대평)_04.관로공_00.배수설비공 3" xfId="5938" xr:uid="{00000000-0005-0000-0000-000094120000}"/>
    <cellStyle name="_인원계획표 _04.관로공(대평)_04.관로공_00.배수설비공 4" xfId="5939" xr:uid="{00000000-0005-0000-0000-000095120000}"/>
    <cellStyle name="_인원계획표 _04.관로공(대평)_04.관로공_00.배수설비공 5" xfId="5940" xr:uid="{00000000-0005-0000-0000-000096120000}"/>
    <cellStyle name="_인원계획표 _04.관로공(대평)_04.관로공_00.배수설비공 6" xfId="5941" xr:uid="{00000000-0005-0000-0000-000097120000}"/>
    <cellStyle name="_인원계획표 _04.관로공(대평)_04.관로공_00.배수설비공 7" xfId="5942" xr:uid="{00000000-0005-0000-0000-000098120000}"/>
    <cellStyle name="_인원계획표 _04.관로공(대평)_04.관로공_00.배수설비공 8" xfId="5943" xr:uid="{00000000-0005-0000-0000-000099120000}"/>
    <cellStyle name="_인원계획표 _04.관로공(대평)_04.관로공_00.배수설비공 9" xfId="5944" xr:uid="{00000000-0005-0000-0000-00009A120000}"/>
    <cellStyle name="_인원계획표 _04.관로공(대평)_04.관로공_01.관로공(주간)" xfId="5945" xr:uid="{00000000-0005-0000-0000-00009B120000}"/>
    <cellStyle name="_인원계획표 _04.관로공(대평)_04.관로공_01.관로공(주간) 2" xfId="5946" xr:uid="{00000000-0005-0000-0000-00009C120000}"/>
    <cellStyle name="_인원계획표 _04.관로공(대평)_04.관로공_01.관로공(주간)_013.관로공(일과)" xfId="5947" xr:uid="{00000000-0005-0000-0000-00009D120000}"/>
    <cellStyle name="_인원계획표 _04.관로공(대평)_04.관로공_01.관로공(주간)_013.관로공(일과) 2" xfId="5948" xr:uid="{00000000-0005-0000-0000-00009E120000}"/>
    <cellStyle name="_인원계획표 _04.관로공(대평)_04.관로공_01.관로공(주간)_013.관로공(화순)" xfId="5949" xr:uid="{00000000-0005-0000-0000-00009F120000}"/>
    <cellStyle name="_인원계획표 _04.관로공(대평)_04.관로공_01.관로공(주간)_013.관로공(화순) 2" xfId="5950" xr:uid="{00000000-0005-0000-0000-0000A0120000}"/>
    <cellStyle name="_인원계획표 _04.관로공(대평)_04.관로공_01.관로공(주간)_03.관로공" xfId="5951" xr:uid="{00000000-0005-0000-0000-0000A1120000}"/>
    <cellStyle name="_인원계획표 _04.관로공(대평)_04.관로공_01.관로공(주간)_03.관로공 2" xfId="5952" xr:uid="{00000000-0005-0000-0000-0000A2120000}"/>
    <cellStyle name="_인원계획표 _04.관로공(대평)_04.관로공_01.관로공(주간)_관로공BOQ" xfId="5953" xr:uid="{00000000-0005-0000-0000-0000A3120000}"/>
    <cellStyle name="_인원계획표 _04.관로공(대평)_04.관로공_01.관로공(주간)_관로공BOQ 2" xfId="5954" xr:uid="{00000000-0005-0000-0000-0000A4120000}"/>
    <cellStyle name="_인원계획표 _04.관로공(대평)_04.관로공_01.관로공(주간)_관로수량집계" xfId="5955" xr:uid="{00000000-0005-0000-0000-0000A5120000}"/>
    <cellStyle name="_인원계획표 _04.관로공(대평)_04.관로공_01.관로공(주간)_관로수량집계 2" xfId="5956" xr:uid="{00000000-0005-0000-0000-0000A6120000}"/>
    <cellStyle name="_인원계획표 _04.관로공(대평)_04.관로공_01.관로공(주간)_내역적용수량" xfId="5957" xr:uid="{00000000-0005-0000-0000-0000A7120000}"/>
    <cellStyle name="_인원계획표 _04.관로공(대평)_04.관로공_01.관로공(주간)_내역적용수량 2" xfId="5958" xr:uid="{00000000-0005-0000-0000-0000A8120000}"/>
    <cellStyle name="_인원계획표 _04.관로공(대평)_04.관로공_01.관로공(주간-1구역)" xfId="5959" xr:uid="{00000000-0005-0000-0000-0000A9120000}"/>
    <cellStyle name="_인원계획표 _04.관로공(대평)_04.관로공_01.관로공(주간-1구역) 2" xfId="5960" xr:uid="{00000000-0005-0000-0000-0000AA120000}"/>
    <cellStyle name="_인원계획표 _04.관로공(대평)_04.관로공_01.관로공(주간-1구역)_013.관로공(일과)" xfId="5961" xr:uid="{00000000-0005-0000-0000-0000AB120000}"/>
    <cellStyle name="_인원계획표 _04.관로공(대평)_04.관로공_01.관로공(주간-1구역)_013.관로공(일과) 2" xfId="5962" xr:uid="{00000000-0005-0000-0000-0000AC120000}"/>
    <cellStyle name="_인원계획표 _04.관로공(대평)_04.관로공_01.관로공(주간-1구역)_013.관로공(화순)" xfId="5963" xr:uid="{00000000-0005-0000-0000-0000AD120000}"/>
    <cellStyle name="_인원계획표 _04.관로공(대평)_04.관로공_01.관로공(주간-1구역)_013.관로공(화순) 2" xfId="5964" xr:uid="{00000000-0005-0000-0000-0000AE120000}"/>
    <cellStyle name="_인원계획표 _04.관로공(대평)_04.관로공_01.관로공(주간-1구역)_03.관로공" xfId="5965" xr:uid="{00000000-0005-0000-0000-0000AF120000}"/>
    <cellStyle name="_인원계획표 _04.관로공(대평)_04.관로공_01.관로공(주간-1구역)_03.관로공 2" xfId="5966" xr:uid="{00000000-0005-0000-0000-0000B0120000}"/>
    <cellStyle name="_인원계획표 _04.관로공(대평)_04.관로공_01.관로공(주간-1구역)_관로공BOQ" xfId="5967" xr:uid="{00000000-0005-0000-0000-0000B1120000}"/>
    <cellStyle name="_인원계획표 _04.관로공(대평)_04.관로공_01.관로공(주간-1구역)_관로공BOQ 2" xfId="5968" xr:uid="{00000000-0005-0000-0000-0000B2120000}"/>
    <cellStyle name="_인원계획표 _04.관로공(대평)_04.관로공_01.관로공(주간-1구역)_관로수량집계" xfId="5969" xr:uid="{00000000-0005-0000-0000-0000B3120000}"/>
    <cellStyle name="_인원계획표 _04.관로공(대평)_04.관로공_01.관로공(주간-1구역)_관로수량집계 2" xfId="5970" xr:uid="{00000000-0005-0000-0000-0000B4120000}"/>
    <cellStyle name="_인원계획표 _04.관로공(대평)_04.관로공_01.관로공(주간-1구역)_내역적용수량" xfId="5971" xr:uid="{00000000-0005-0000-0000-0000B5120000}"/>
    <cellStyle name="_인원계획표 _04.관로공(대평)_04.관로공_01.관로공(주간-1구역)_내역적용수량 2" xfId="5972" xr:uid="{00000000-0005-0000-0000-0000B6120000}"/>
    <cellStyle name="_인원계획표 _04.관로공(대평)_04.관로공_04.관로공" xfId="5973" xr:uid="{00000000-0005-0000-0000-0000B7120000}"/>
    <cellStyle name="_인원계획표 _04.관로공(대평)_04.관로공_04.관로공 2" xfId="5974" xr:uid="{00000000-0005-0000-0000-0000B8120000}"/>
    <cellStyle name="_인원계획표 _04.관로공(대평)_04.관로공_04.관로공(양마단지)" xfId="5975" xr:uid="{00000000-0005-0000-0000-0000B9120000}"/>
    <cellStyle name="_인원계획표 _04.관로공(대평)_04.관로공_04.관로공(양마단지) 2" xfId="5976" xr:uid="{00000000-0005-0000-0000-0000BA120000}"/>
    <cellStyle name="_인원계획표 _04.관로공(대평)_04.관로공_04.관로공(양마단지)_013.관로공(일과)" xfId="5977" xr:uid="{00000000-0005-0000-0000-0000BB120000}"/>
    <cellStyle name="_인원계획표 _04.관로공(대평)_04.관로공_04.관로공(양마단지)_013.관로공(일과) 2" xfId="5978" xr:uid="{00000000-0005-0000-0000-0000BC120000}"/>
    <cellStyle name="_인원계획표 _04.관로공(대평)_04.관로공_04.관로공(양마단지)_013.관로공(화순)" xfId="5979" xr:uid="{00000000-0005-0000-0000-0000BD120000}"/>
    <cellStyle name="_인원계획표 _04.관로공(대평)_04.관로공_04.관로공(양마단지)_013.관로공(화순) 2" xfId="5980" xr:uid="{00000000-0005-0000-0000-0000BE120000}"/>
    <cellStyle name="_인원계획표 _04.관로공(대평)_04.관로공_04.관로공(양마단지)_03.관로공" xfId="5981" xr:uid="{00000000-0005-0000-0000-0000BF120000}"/>
    <cellStyle name="_인원계획표 _04.관로공(대평)_04.관로공_04.관로공(양마단지)_03.관로공 2" xfId="5982" xr:uid="{00000000-0005-0000-0000-0000C0120000}"/>
    <cellStyle name="_인원계획표 _04.관로공(대평)_04.관로공_04.관로공(양마단지)_관로공BOQ" xfId="5983" xr:uid="{00000000-0005-0000-0000-0000C1120000}"/>
    <cellStyle name="_인원계획표 _04.관로공(대평)_04.관로공_04.관로공(양마단지)_관로공BOQ 2" xfId="5984" xr:uid="{00000000-0005-0000-0000-0000C2120000}"/>
    <cellStyle name="_인원계획표 _04.관로공(대평)_04.관로공_04.관로공(양마단지)_관로수량집계" xfId="5985" xr:uid="{00000000-0005-0000-0000-0000C3120000}"/>
    <cellStyle name="_인원계획표 _04.관로공(대평)_04.관로공_04.관로공(양마단지)_관로수량집계 2" xfId="5986" xr:uid="{00000000-0005-0000-0000-0000C4120000}"/>
    <cellStyle name="_인원계획표 _04.관로공(대평)_04.관로공_04.관로공(양마단지)_내역적용수량" xfId="5987" xr:uid="{00000000-0005-0000-0000-0000C5120000}"/>
    <cellStyle name="_인원계획표 _04.관로공(대평)_04.관로공_04.관로공(양마단지)_내역적용수량 2" xfId="5988" xr:uid="{00000000-0005-0000-0000-0000C6120000}"/>
    <cellStyle name="_인원계획표 _04.관로공(대평)_04.관로공_04.관로공_00.배수설비공" xfId="5989" xr:uid="{00000000-0005-0000-0000-0000C7120000}"/>
    <cellStyle name="_인원계획표 _04.관로공(대평)_04.관로공_04.관로공_00.배수설비공 10" xfId="5990" xr:uid="{00000000-0005-0000-0000-0000C8120000}"/>
    <cellStyle name="_인원계획표 _04.관로공(대평)_04.관로공_04.관로공_00.배수설비공 2" xfId="5991" xr:uid="{00000000-0005-0000-0000-0000C9120000}"/>
    <cellStyle name="_인원계획표 _04.관로공(대평)_04.관로공_04.관로공_00.배수설비공 3" xfId="5992" xr:uid="{00000000-0005-0000-0000-0000CA120000}"/>
    <cellStyle name="_인원계획표 _04.관로공(대평)_04.관로공_04.관로공_00.배수설비공 4" xfId="5993" xr:uid="{00000000-0005-0000-0000-0000CB120000}"/>
    <cellStyle name="_인원계획표 _04.관로공(대평)_04.관로공_04.관로공_00.배수설비공 5" xfId="5994" xr:uid="{00000000-0005-0000-0000-0000CC120000}"/>
    <cellStyle name="_인원계획표 _04.관로공(대평)_04.관로공_04.관로공_00.배수설비공 6" xfId="5995" xr:uid="{00000000-0005-0000-0000-0000CD120000}"/>
    <cellStyle name="_인원계획표 _04.관로공(대평)_04.관로공_04.관로공_00.배수설비공 7" xfId="5996" xr:uid="{00000000-0005-0000-0000-0000CE120000}"/>
    <cellStyle name="_인원계획표 _04.관로공(대평)_04.관로공_04.관로공_00.배수설비공 8" xfId="5997" xr:uid="{00000000-0005-0000-0000-0000CF120000}"/>
    <cellStyle name="_인원계획표 _04.관로공(대평)_04.관로공_04.관로공_00.배수설비공 9" xfId="5998" xr:uid="{00000000-0005-0000-0000-0000D0120000}"/>
    <cellStyle name="_인원계획표 _04.관로공(대평)_04.관로공_04.관로공_013.관로공(일과)" xfId="5999" xr:uid="{00000000-0005-0000-0000-0000D1120000}"/>
    <cellStyle name="_인원계획표 _04.관로공(대평)_04.관로공_04.관로공_013.관로공(일과) 2" xfId="6000" xr:uid="{00000000-0005-0000-0000-0000D2120000}"/>
    <cellStyle name="_인원계획표 _04.관로공(대평)_04.관로공_04.관로공_013.관로공(화순)" xfId="6001" xr:uid="{00000000-0005-0000-0000-0000D3120000}"/>
    <cellStyle name="_인원계획표 _04.관로공(대평)_04.관로공_04.관로공_013.관로공(화순) 2" xfId="6002" xr:uid="{00000000-0005-0000-0000-0000D4120000}"/>
    <cellStyle name="_인원계획표 _04.관로공(대평)_04.관로공_04.관로공_02.토공" xfId="6003" xr:uid="{00000000-0005-0000-0000-0000D5120000}"/>
    <cellStyle name="_인원계획표 _04.관로공(대평)_04.관로공_04.관로공_02.토공 2" xfId="6004" xr:uid="{00000000-0005-0000-0000-0000D6120000}"/>
    <cellStyle name="_인원계획표 _04.관로공(대평)_04.관로공_04.관로공_03.관로공" xfId="6005" xr:uid="{00000000-0005-0000-0000-0000D7120000}"/>
    <cellStyle name="_인원계획표 _04.관로공(대평)_04.관로공_04.관로공_03.관로공 2" xfId="6006" xr:uid="{00000000-0005-0000-0000-0000D8120000}"/>
    <cellStyle name="_인원계획표 _04.관로공(대평)_04.관로공_04.관로공_관로공BOQ" xfId="6007" xr:uid="{00000000-0005-0000-0000-0000D9120000}"/>
    <cellStyle name="_인원계획표 _04.관로공(대평)_04.관로공_04.관로공_관로공BOQ 2" xfId="6008" xr:uid="{00000000-0005-0000-0000-0000DA120000}"/>
    <cellStyle name="_인원계획표 _04.관로공(대평)_04.관로공_04.관로공_관로수량집계" xfId="6009" xr:uid="{00000000-0005-0000-0000-0000DB120000}"/>
    <cellStyle name="_인원계획표 _04.관로공(대평)_04.관로공_04.관로공_관로수량집계 2" xfId="6010" xr:uid="{00000000-0005-0000-0000-0000DC120000}"/>
    <cellStyle name="_인원계획표 _04.관로공(대평)_04.관로공_04.관로공_내역적용수량" xfId="6011" xr:uid="{00000000-0005-0000-0000-0000DD120000}"/>
    <cellStyle name="_인원계획표 _04.관로공(대평)_04.관로공_04.관로공_내역적용수량 2" xfId="6012" xr:uid="{00000000-0005-0000-0000-0000DE120000}"/>
    <cellStyle name="_인원계획표 _04.관로공(대평)_041.부대공(화순)" xfId="6013" xr:uid="{00000000-0005-0000-0000-0000DF120000}"/>
    <cellStyle name="_인원계획표 _04.관로공(대평)_041.부대공(화순) 2" xfId="6014" xr:uid="{00000000-0005-0000-0000-0000E0120000}"/>
    <cellStyle name="_인원계획표 _04.관로공(대평)_관로공BOQ" xfId="6015" xr:uid="{00000000-0005-0000-0000-0000E1120000}"/>
    <cellStyle name="_인원계획표 _04.관로공(대평)_관로공BOQ 2" xfId="6016" xr:uid="{00000000-0005-0000-0000-0000E2120000}"/>
    <cellStyle name="_인원계획표 _04.관로공(대평)_관로수량집계" xfId="6017" xr:uid="{00000000-0005-0000-0000-0000E3120000}"/>
    <cellStyle name="_인원계획표 _04.관로공(대평)_관로수량집계 2" xfId="6018" xr:uid="{00000000-0005-0000-0000-0000E4120000}"/>
    <cellStyle name="_인원계획표 _04.관로공(대평)_내역적용수량" xfId="6019" xr:uid="{00000000-0005-0000-0000-0000E5120000}"/>
    <cellStyle name="_인원계획표 _04.관로공(대평)_내역적용수량 2" xfId="6020" xr:uid="{00000000-0005-0000-0000-0000E6120000}"/>
    <cellStyle name="_인원계획표 _04.관로공(양마단지)" xfId="6021" xr:uid="{00000000-0005-0000-0000-0000E7120000}"/>
    <cellStyle name="_인원계획표 _04.관로공(양마단지) 2" xfId="6022" xr:uid="{00000000-0005-0000-0000-0000E8120000}"/>
    <cellStyle name="_인원계획표 _04.관로공(양마단지)_013.관로공(일과)" xfId="6023" xr:uid="{00000000-0005-0000-0000-0000E9120000}"/>
    <cellStyle name="_인원계획표 _04.관로공(양마단지)_013.관로공(일과) 2" xfId="6024" xr:uid="{00000000-0005-0000-0000-0000EA120000}"/>
    <cellStyle name="_인원계획표 _04.관로공(양마단지)_013.관로공(화순)" xfId="6025" xr:uid="{00000000-0005-0000-0000-0000EB120000}"/>
    <cellStyle name="_인원계획표 _04.관로공(양마단지)_013.관로공(화순) 2" xfId="6026" xr:uid="{00000000-0005-0000-0000-0000EC120000}"/>
    <cellStyle name="_인원계획표 _04.관로공(양마단지)_03.관로공" xfId="6027" xr:uid="{00000000-0005-0000-0000-0000ED120000}"/>
    <cellStyle name="_인원계획표 _04.관로공(양마단지)_03.관로공 2" xfId="6028" xr:uid="{00000000-0005-0000-0000-0000EE120000}"/>
    <cellStyle name="_인원계획표 _04.관로공(양마단지)_관로공BOQ" xfId="6029" xr:uid="{00000000-0005-0000-0000-0000EF120000}"/>
    <cellStyle name="_인원계획표 _04.관로공(양마단지)_관로공BOQ 2" xfId="6030" xr:uid="{00000000-0005-0000-0000-0000F0120000}"/>
    <cellStyle name="_인원계획표 _04.관로공(양마단지)_관로수량집계" xfId="6031" xr:uid="{00000000-0005-0000-0000-0000F1120000}"/>
    <cellStyle name="_인원계획표 _04.관로공(양마단지)_관로수량집계 2" xfId="6032" xr:uid="{00000000-0005-0000-0000-0000F2120000}"/>
    <cellStyle name="_인원계획표 _04.관로공(양마단지)_내역적용수량" xfId="6033" xr:uid="{00000000-0005-0000-0000-0000F3120000}"/>
    <cellStyle name="_인원계획표 _04.관로공(양마단지)_내역적용수량 2" xfId="6034" xr:uid="{00000000-0005-0000-0000-0000F4120000}"/>
    <cellStyle name="_인원계획표 _04.관로공_00.배수설비공" xfId="6035" xr:uid="{00000000-0005-0000-0000-0000F5120000}"/>
    <cellStyle name="_인원계획표 _04.관로공_00.배수설비공 10" xfId="6036" xr:uid="{00000000-0005-0000-0000-0000F6120000}"/>
    <cellStyle name="_인원계획표 _04.관로공_00.배수설비공 2" xfId="6037" xr:uid="{00000000-0005-0000-0000-0000F7120000}"/>
    <cellStyle name="_인원계획표 _04.관로공_00.배수설비공 3" xfId="6038" xr:uid="{00000000-0005-0000-0000-0000F8120000}"/>
    <cellStyle name="_인원계획표 _04.관로공_00.배수설비공 4" xfId="6039" xr:uid="{00000000-0005-0000-0000-0000F9120000}"/>
    <cellStyle name="_인원계획표 _04.관로공_00.배수설비공 5" xfId="6040" xr:uid="{00000000-0005-0000-0000-0000FA120000}"/>
    <cellStyle name="_인원계획표 _04.관로공_00.배수설비공 6" xfId="6041" xr:uid="{00000000-0005-0000-0000-0000FB120000}"/>
    <cellStyle name="_인원계획표 _04.관로공_00.배수설비공 7" xfId="6042" xr:uid="{00000000-0005-0000-0000-0000FC120000}"/>
    <cellStyle name="_인원계획표 _04.관로공_00.배수설비공 8" xfId="6043" xr:uid="{00000000-0005-0000-0000-0000FD120000}"/>
    <cellStyle name="_인원계획표 _04.관로공_00.배수설비공 9" xfId="6044" xr:uid="{00000000-0005-0000-0000-0000FE120000}"/>
    <cellStyle name="_인원계획표 _04.관로공_013.관로공(일과)" xfId="6045" xr:uid="{00000000-0005-0000-0000-0000FF120000}"/>
    <cellStyle name="_인원계획표 _04.관로공_013.관로공(일과) 2" xfId="6046" xr:uid="{00000000-0005-0000-0000-000000130000}"/>
    <cellStyle name="_인원계획표 _04.관로공_013.관로공(화순)" xfId="6047" xr:uid="{00000000-0005-0000-0000-000001130000}"/>
    <cellStyle name="_인원계획표 _04.관로공_013.관로공(화순) 2" xfId="6048" xr:uid="{00000000-0005-0000-0000-000002130000}"/>
    <cellStyle name="_인원계획표 _04.관로공_02.토공" xfId="6049" xr:uid="{00000000-0005-0000-0000-000003130000}"/>
    <cellStyle name="_인원계획표 _04.관로공_02.토공 2" xfId="6050" xr:uid="{00000000-0005-0000-0000-000004130000}"/>
    <cellStyle name="_인원계획표 _04.관로공_03.관로공" xfId="6051" xr:uid="{00000000-0005-0000-0000-000005130000}"/>
    <cellStyle name="_인원계획표 _04.관로공_03.관로공 2" xfId="6052" xr:uid="{00000000-0005-0000-0000-000006130000}"/>
    <cellStyle name="_인원계획표 _04.관로공_04.관로공" xfId="6053" xr:uid="{00000000-0005-0000-0000-000007130000}"/>
    <cellStyle name="_인원계획표 _04.관로공_04.관로공 2" xfId="6054" xr:uid="{00000000-0005-0000-0000-000008130000}"/>
    <cellStyle name="_인원계획표 _04.관로공_04.관로공_00.배수설비공" xfId="6055" xr:uid="{00000000-0005-0000-0000-000009130000}"/>
    <cellStyle name="_인원계획표 _04.관로공_04.관로공_00.배수설비공 10" xfId="6056" xr:uid="{00000000-0005-0000-0000-00000A130000}"/>
    <cellStyle name="_인원계획표 _04.관로공_04.관로공_00.배수설비공 2" xfId="6057" xr:uid="{00000000-0005-0000-0000-00000B130000}"/>
    <cellStyle name="_인원계획표 _04.관로공_04.관로공_00.배수설비공 3" xfId="6058" xr:uid="{00000000-0005-0000-0000-00000C130000}"/>
    <cellStyle name="_인원계획표 _04.관로공_04.관로공_00.배수설비공 4" xfId="6059" xr:uid="{00000000-0005-0000-0000-00000D130000}"/>
    <cellStyle name="_인원계획표 _04.관로공_04.관로공_00.배수설비공 5" xfId="6060" xr:uid="{00000000-0005-0000-0000-00000E130000}"/>
    <cellStyle name="_인원계획표 _04.관로공_04.관로공_00.배수설비공 6" xfId="6061" xr:uid="{00000000-0005-0000-0000-00000F130000}"/>
    <cellStyle name="_인원계획표 _04.관로공_04.관로공_00.배수설비공 7" xfId="6062" xr:uid="{00000000-0005-0000-0000-000010130000}"/>
    <cellStyle name="_인원계획표 _04.관로공_04.관로공_00.배수설비공 8" xfId="6063" xr:uid="{00000000-0005-0000-0000-000011130000}"/>
    <cellStyle name="_인원계획표 _04.관로공_04.관로공_00.배수설비공 9" xfId="6064" xr:uid="{00000000-0005-0000-0000-000012130000}"/>
    <cellStyle name="_인원계획표 _04.관로공_04.관로공_01.관로공(주간)" xfId="6065" xr:uid="{00000000-0005-0000-0000-000013130000}"/>
    <cellStyle name="_인원계획표 _04.관로공_04.관로공_01.관로공(주간) 2" xfId="6066" xr:uid="{00000000-0005-0000-0000-000014130000}"/>
    <cellStyle name="_인원계획표 _04.관로공_04.관로공_01.관로공(주간)_013.관로공(일과)" xfId="6067" xr:uid="{00000000-0005-0000-0000-000015130000}"/>
    <cellStyle name="_인원계획표 _04.관로공_04.관로공_01.관로공(주간)_013.관로공(일과) 2" xfId="6068" xr:uid="{00000000-0005-0000-0000-000016130000}"/>
    <cellStyle name="_인원계획표 _04.관로공_04.관로공_01.관로공(주간)_013.관로공(화순)" xfId="6069" xr:uid="{00000000-0005-0000-0000-000017130000}"/>
    <cellStyle name="_인원계획표 _04.관로공_04.관로공_01.관로공(주간)_013.관로공(화순) 2" xfId="6070" xr:uid="{00000000-0005-0000-0000-000018130000}"/>
    <cellStyle name="_인원계획표 _04.관로공_04.관로공_01.관로공(주간)_03.관로공" xfId="6071" xr:uid="{00000000-0005-0000-0000-000019130000}"/>
    <cellStyle name="_인원계획표 _04.관로공_04.관로공_01.관로공(주간)_03.관로공 2" xfId="6072" xr:uid="{00000000-0005-0000-0000-00001A130000}"/>
    <cellStyle name="_인원계획표 _04.관로공_04.관로공_01.관로공(주간)_관로공BOQ" xfId="6073" xr:uid="{00000000-0005-0000-0000-00001B130000}"/>
    <cellStyle name="_인원계획표 _04.관로공_04.관로공_01.관로공(주간)_관로공BOQ 2" xfId="6074" xr:uid="{00000000-0005-0000-0000-00001C130000}"/>
    <cellStyle name="_인원계획표 _04.관로공_04.관로공_01.관로공(주간)_관로수량집계" xfId="6075" xr:uid="{00000000-0005-0000-0000-00001D130000}"/>
    <cellStyle name="_인원계획표 _04.관로공_04.관로공_01.관로공(주간)_관로수량집계 2" xfId="6076" xr:uid="{00000000-0005-0000-0000-00001E130000}"/>
    <cellStyle name="_인원계획표 _04.관로공_04.관로공_01.관로공(주간)_내역적용수량" xfId="6077" xr:uid="{00000000-0005-0000-0000-00001F130000}"/>
    <cellStyle name="_인원계획표 _04.관로공_04.관로공_01.관로공(주간)_내역적용수량 2" xfId="6078" xr:uid="{00000000-0005-0000-0000-000020130000}"/>
    <cellStyle name="_인원계획표 _04.관로공_04.관로공_01.관로공(주간-1구역)" xfId="6079" xr:uid="{00000000-0005-0000-0000-000021130000}"/>
    <cellStyle name="_인원계획표 _04.관로공_04.관로공_01.관로공(주간-1구역) 2" xfId="6080" xr:uid="{00000000-0005-0000-0000-000022130000}"/>
    <cellStyle name="_인원계획표 _04.관로공_04.관로공_01.관로공(주간-1구역)_013.관로공(일과)" xfId="6081" xr:uid="{00000000-0005-0000-0000-000023130000}"/>
    <cellStyle name="_인원계획표 _04.관로공_04.관로공_01.관로공(주간-1구역)_013.관로공(일과) 2" xfId="6082" xr:uid="{00000000-0005-0000-0000-000024130000}"/>
    <cellStyle name="_인원계획표 _04.관로공_04.관로공_01.관로공(주간-1구역)_013.관로공(화순)" xfId="6083" xr:uid="{00000000-0005-0000-0000-000025130000}"/>
    <cellStyle name="_인원계획표 _04.관로공_04.관로공_01.관로공(주간-1구역)_013.관로공(화순) 2" xfId="6084" xr:uid="{00000000-0005-0000-0000-000026130000}"/>
    <cellStyle name="_인원계획표 _04.관로공_04.관로공_01.관로공(주간-1구역)_03.관로공" xfId="6085" xr:uid="{00000000-0005-0000-0000-000027130000}"/>
    <cellStyle name="_인원계획표 _04.관로공_04.관로공_01.관로공(주간-1구역)_03.관로공 2" xfId="6086" xr:uid="{00000000-0005-0000-0000-000028130000}"/>
    <cellStyle name="_인원계획표 _04.관로공_04.관로공_01.관로공(주간-1구역)_관로공BOQ" xfId="6087" xr:uid="{00000000-0005-0000-0000-000029130000}"/>
    <cellStyle name="_인원계획표 _04.관로공_04.관로공_01.관로공(주간-1구역)_관로공BOQ 2" xfId="6088" xr:uid="{00000000-0005-0000-0000-00002A130000}"/>
    <cellStyle name="_인원계획표 _04.관로공_04.관로공_01.관로공(주간-1구역)_관로수량집계" xfId="6089" xr:uid="{00000000-0005-0000-0000-00002B130000}"/>
    <cellStyle name="_인원계획표 _04.관로공_04.관로공_01.관로공(주간-1구역)_관로수량집계 2" xfId="6090" xr:uid="{00000000-0005-0000-0000-00002C130000}"/>
    <cellStyle name="_인원계획표 _04.관로공_04.관로공_01.관로공(주간-1구역)_내역적용수량" xfId="6091" xr:uid="{00000000-0005-0000-0000-00002D130000}"/>
    <cellStyle name="_인원계획표 _04.관로공_04.관로공_01.관로공(주간-1구역)_내역적용수량 2" xfId="6092" xr:uid="{00000000-0005-0000-0000-00002E130000}"/>
    <cellStyle name="_인원계획표 _04.관로공_04.관로공_04.관로공" xfId="6093" xr:uid="{00000000-0005-0000-0000-00002F130000}"/>
    <cellStyle name="_인원계획표 _04.관로공_04.관로공_04.관로공 2" xfId="6094" xr:uid="{00000000-0005-0000-0000-000030130000}"/>
    <cellStyle name="_인원계획표 _04.관로공_04.관로공_04.관로공(양마단지)" xfId="6095" xr:uid="{00000000-0005-0000-0000-000031130000}"/>
    <cellStyle name="_인원계획표 _04.관로공_04.관로공_04.관로공(양마단지) 2" xfId="6096" xr:uid="{00000000-0005-0000-0000-000032130000}"/>
    <cellStyle name="_인원계획표 _04.관로공_04.관로공_04.관로공(양마단지)_013.관로공(일과)" xfId="6097" xr:uid="{00000000-0005-0000-0000-000033130000}"/>
    <cellStyle name="_인원계획표 _04.관로공_04.관로공_04.관로공(양마단지)_013.관로공(일과) 2" xfId="6098" xr:uid="{00000000-0005-0000-0000-000034130000}"/>
    <cellStyle name="_인원계획표 _04.관로공_04.관로공_04.관로공(양마단지)_013.관로공(화순)" xfId="6099" xr:uid="{00000000-0005-0000-0000-000035130000}"/>
    <cellStyle name="_인원계획표 _04.관로공_04.관로공_04.관로공(양마단지)_013.관로공(화순) 2" xfId="6100" xr:uid="{00000000-0005-0000-0000-000036130000}"/>
    <cellStyle name="_인원계획표 _04.관로공_04.관로공_04.관로공(양마단지)_03.관로공" xfId="6101" xr:uid="{00000000-0005-0000-0000-000037130000}"/>
    <cellStyle name="_인원계획표 _04.관로공_04.관로공_04.관로공(양마단지)_03.관로공 2" xfId="6102" xr:uid="{00000000-0005-0000-0000-000038130000}"/>
    <cellStyle name="_인원계획표 _04.관로공_04.관로공_04.관로공(양마단지)_관로공BOQ" xfId="6103" xr:uid="{00000000-0005-0000-0000-000039130000}"/>
    <cellStyle name="_인원계획표 _04.관로공_04.관로공_04.관로공(양마단지)_관로공BOQ 2" xfId="6104" xr:uid="{00000000-0005-0000-0000-00003A130000}"/>
    <cellStyle name="_인원계획표 _04.관로공_04.관로공_04.관로공(양마단지)_관로수량집계" xfId="6105" xr:uid="{00000000-0005-0000-0000-00003B130000}"/>
    <cellStyle name="_인원계획표 _04.관로공_04.관로공_04.관로공(양마단지)_관로수량집계 2" xfId="6106" xr:uid="{00000000-0005-0000-0000-00003C130000}"/>
    <cellStyle name="_인원계획표 _04.관로공_04.관로공_04.관로공(양마단지)_내역적용수량" xfId="6107" xr:uid="{00000000-0005-0000-0000-00003D130000}"/>
    <cellStyle name="_인원계획표 _04.관로공_04.관로공_04.관로공(양마단지)_내역적용수량 2" xfId="6108" xr:uid="{00000000-0005-0000-0000-00003E130000}"/>
    <cellStyle name="_인원계획표 _04.관로공_04.관로공_04.관로공_00.배수설비공" xfId="6109" xr:uid="{00000000-0005-0000-0000-00003F130000}"/>
    <cellStyle name="_인원계획표 _04.관로공_04.관로공_04.관로공_00.배수설비공 10" xfId="6110" xr:uid="{00000000-0005-0000-0000-000040130000}"/>
    <cellStyle name="_인원계획표 _04.관로공_04.관로공_04.관로공_00.배수설비공 2" xfId="6111" xr:uid="{00000000-0005-0000-0000-000041130000}"/>
    <cellStyle name="_인원계획표 _04.관로공_04.관로공_04.관로공_00.배수설비공 3" xfId="6112" xr:uid="{00000000-0005-0000-0000-000042130000}"/>
    <cellStyle name="_인원계획표 _04.관로공_04.관로공_04.관로공_00.배수설비공 4" xfId="6113" xr:uid="{00000000-0005-0000-0000-000043130000}"/>
    <cellStyle name="_인원계획표 _04.관로공_04.관로공_04.관로공_00.배수설비공 5" xfId="6114" xr:uid="{00000000-0005-0000-0000-000044130000}"/>
    <cellStyle name="_인원계획표 _04.관로공_04.관로공_04.관로공_00.배수설비공 6" xfId="6115" xr:uid="{00000000-0005-0000-0000-000045130000}"/>
    <cellStyle name="_인원계획표 _04.관로공_04.관로공_04.관로공_00.배수설비공 7" xfId="6116" xr:uid="{00000000-0005-0000-0000-000046130000}"/>
    <cellStyle name="_인원계획표 _04.관로공_04.관로공_04.관로공_00.배수설비공 8" xfId="6117" xr:uid="{00000000-0005-0000-0000-000047130000}"/>
    <cellStyle name="_인원계획표 _04.관로공_04.관로공_04.관로공_00.배수설비공 9" xfId="6118" xr:uid="{00000000-0005-0000-0000-000048130000}"/>
    <cellStyle name="_인원계획표 _04.관로공_04.관로공_04.관로공_013.관로공(일과)" xfId="6119" xr:uid="{00000000-0005-0000-0000-000049130000}"/>
    <cellStyle name="_인원계획표 _04.관로공_04.관로공_04.관로공_013.관로공(일과) 2" xfId="6120" xr:uid="{00000000-0005-0000-0000-00004A130000}"/>
    <cellStyle name="_인원계획표 _04.관로공_04.관로공_04.관로공_013.관로공(화순)" xfId="6121" xr:uid="{00000000-0005-0000-0000-00004B130000}"/>
    <cellStyle name="_인원계획표 _04.관로공_04.관로공_04.관로공_013.관로공(화순) 2" xfId="6122" xr:uid="{00000000-0005-0000-0000-00004C130000}"/>
    <cellStyle name="_인원계획표 _04.관로공_04.관로공_04.관로공_02.토공" xfId="6123" xr:uid="{00000000-0005-0000-0000-00004D130000}"/>
    <cellStyle name="_인원계획표 _04.관로공_04.관로공_04.관로공_02.토공 2" xfId="6124" xr:uid="{00000000-0005-0000-0000-00004E130000}"/>
    <cellStyle name="_인원계획표 _04.관로공_04.관로공_04.관로공_03.관로공" xfId="6125" xr:uid="{00000000-0005-0000-0000-00004F130000}"/>
    <cellStyle name="_인원계획표 _04.관로공_04.관로공_04.관로공_03.관로공 2" xfId="6126" xr:uid="{00000000-0005-0000-0000-000050130000}"/>
    <cellStyle name="_인원계획표 _04.관로공_04.관로공_04.관로공_관로공BOQ" xfId="6127" xr:uid="{00000000-0005-0000-0000-000051130000}"/>
    <cellStyle name="_인원계획표 _04.관로공_04.관로공_04.관로공_관로공BOQ 2" xfId="6128" xr:uid="{00000000-0005-0000-0000-000052130000}"/>
    <cellStyle name="_인원계획표 _04.관로공_04.관로공_04.관로공_관로수량집계" xfId="6129" xr:uid="{00000000-0005-0000-0000-000053130000}"/>
    <cellStyle name="_인원계획표 _04.관로공_04.관로공_04.관로공_관로수량집계 2" xfId="6130" xr:uid="{00000000-0005-0000-0000-000054130000}"/>
    <cellStyle name="_인원계획표 _04.관로공_04.관로공_04.관로공_내역적용수량" xfId="6131" xr:uid="{00000000-0005-0000-0000-000055130000}"/>
    <cellStyle name="_인원계획표 _04.관로공_04.관로공_04.관로공_내역적용수량 2" xfId="6132" xr:uid="{00000000-0005-0000-0000-000056130000}"/>
    <cellStyle name="_인원계획표 _04.관로공_관로공BOQ" xfId="6133" xr:uid="{00000000-0005-0000-0000-000057130000}"/>
    <cellStyle name="_인원계획표 _04.관로공_관로공BOQ 2" xfId="6134" xr:uid="{00000000-0005-0000-0000-000058130000}"/>
    <cellStyle name="_인원계획표 _04.관로공_관로수량집계" xfId="6135" xr:uid="{00000000-0005-0000-0000-000059130000}"/>
    <cellStyle name="_인원계획표 _04.관로공_관로수량집계 2" xfId="6136" xr:uid="{00000000-0005-0000-0000-00005A130000}"/>
    <cellStyle name="_인원계획표 _04.관로공_내역적용수량" xfId="6137" xr:uid="{00000000-0005-0000-0000-00005B130000}"/>
    <cellStyle name="_인원계획표 _04.관로공_내역적용수량 2" xfId="6138" xr:uid="{00000000-0005-0000-0000-00005C130000}"/>
    <cellStyle name="_인원계획표 _04.포장공(2-4공구)" xfId="6139" xr:uid="{00000000-0005-0000-0000-00005D130000}"/>
    <cellStyle name="_인원계획표 _04.포장공(2-4공구) 10" xfId="6140" xr:uid="{00000000-0005-0000-0000-00005E130000}"/>
    <cellStyle name="_인원계획표 _04.포장공(2-4공구) 11" xfId="6141" xr:uid="{00000000-0005-0000-0000-00005F130000}"/>
    <cellStyle name="_인원계획표 _04.포장공(2-4공구) 12" xfId="6142" xr:uid="{00000000-0005-0000-0000-000060130000}"/>
    <cellStyle name="_인원계획표 _04.포장공(2-4공구) 13" xfId="6143" xr:uid="{00000000-0005-0000-0000-000061130000}"/>
    <cellStyle name="_인원계획표 _04.포장공(2-4공구) 14" xfId="6144" xr:uid="{00000000-0005-0000-0000-000062130000}"/>
    <cellStyle name="_인원계획표 _04.포장공(2-4공구) 15" xfId="6145" xr:uid="{00000000-0005-0000-0000-000063130000}"/>
    <cellStyle name="_인원계획표 _04.포장공(2-4공구) 16" xfId="6146" xr:uid="{00000000-0005-0000-0000-000064130000}"/>
    <cellStyle name="_인원계획표 _04.포장공(2-4공구) 17" xfId="6147" xr:uid="{00000000-0005-0000-0000-000065130000}"/>
    <cellStyle name="_인원계획표 _04.포장공(2-4공구) 18" xfId="6148" xr:uid="{00000000-0005-0000-0000-000066130000}"/>
    <cellStyle name="_인원계획표 _04.포장공(2-4공구) 19" xfId="6149" xr:uid="{00000000-0005-0000-0000-000067130000}"/>
    <cellStyle name="_인원계획표 _04.포장공(2-4공구) 2" xfId="6150" xr:uid="{00000000-0005-0000-0000-000068130000}"/>
    <cellStyle name="_인원계획표 _04.포장공(2-4공구) 3" xfId="6151" xr:uid="{00000000-0005-0000-0000-000069130000}"/>
    <cellStyle name="_인원계획표 _04.포장공(2-4공구) 4" xfId="6152" xr:uid="{00000000-0005-0000-0000-00006A130000}"/>
    <cellStyle name="_인원계획표 _04.포장공(2-4공구) 5" xfId="6153" xr:uid="{00000000-0005-0000-0000-00006B130000}"/>
    <cellStyle name="_인원계획표 _04.포장공(2-4공구) 6" xfId="6154" xr:uid="{00000000-0005-0000-0000-00006C130000}"/>
    <cellStyle name="_인원계획표 _04.포장공(2-4공구) 7" xfId="6155" xr:uid="{00000000-0005-0000-0000-00006D130000}"/>
    <cellStyle name="_인원계획표 _04.포장공(2-4공구) 8" xfId="6156" xr:uid="{00000000-0005-0000-0000-00006E130000}"/>
    <cellStyle name="_인원계획표 _04.포장공(2-4공구) 9" xfId="6157" xr:uid="{00000000-0005-0000-0000-00006F130000}"/>
    <cellStyle name="_인원계획표 _04.포장공(2-4공구)_017.포장공(하모)" xfId="6158" xr:uid="{00000000-0005-0000-0000-000070130000}"/>
    <cellStyle name="_인원계획표 _04.포장공(2-4공구)_017.포장공(하모) 2" xfId="6159" xr:uid="{00000000-0005-0000-0000-000071130000}"/>
    <cellStyle name="_인원계획표 _04.포장공(2-4공구)_04.구조물공" xfId="6160" xr:uid="{00000000-0005-0000-0000-000072130000}"/>
    <cellStyle name="_인원계획표 _04.포장공(2-4공구)_04.구조물공 2" xfId="6161" xr:uid="{00000000-0005-0000-0000-000073130000}"/>
    <cellStyle name="_인원계획표 _04.포장공(2-4공구)_사본 - 05.포장공" xfId="6162" xr:uid="{00000000-0005-0000-0000-000074130000}"/>
    <cellStyle name="_인원계획표 _04.포장공(2-4공구)_사본 - 05.포장공 2" xfId="6163" xr:uid="{00000000-0005-0000-0000-000075130000}"/>
    <cellStyle name="_인원계획표 _04.포장공(2-4공구)_포장공BOQ" xfId="6164" xr:uid="{00000000-0005-0000-0000-000076130000}"/>
    <cellStyle name="_인원계획표 _04.포장공(2-4공구)_포장공BOQ 2" xfId="6165" xr:uid="{00000000-0005-0000-0000-000077130000}"/>
    <cellStyle name="_인원계획표 _04.포장공(2-4공구)_포장수량집계" xfId="6166" xr:uid="{00000000-0005-0000-0000-000078130000}"/>
    <cellStyle name="_인원계획표 _04.포장공(2-4공구)_포장수량집계 2" xfId="6167" xr:uid="{00000000-0005-0000-0000-000079130000}"/>
    <cellStyle name="_인원계획표 _05.구조물공" xfId="6168" xr:uid="{00000000-0005-0000-0000-00007A130000}"/>
    <cellStyle name="_인원계획표 _05.구조물공 2" xfId="6169" xr:uid="{00000000-0005-0000-0000-00007B130000}"/>
    <cellStyle name="_인원계획표 _05.구조물공_00.배수설비공" xfId="6170" xr:uid="{00000000-0005-0000-0000-00007C130000}"/>
    <cellStyle name="_인원계획표 _05.구조물공_00.배수설비공 10" xfId="6171" xr:uid="{00000000-0005-0000-0000-00007D130000}"/>
    <cellStyle name="_인원계획표 _05.구조물공_00.배수설비공 2" xfId="6172" xr:uid="{00000000-0005-0000-0000-00007E130000}"/>
    <cellStyle name="_인원계획표 _05.구조물공_00.배수설비공 3" xfId="6173" xr:uid="{00000000-0005-0000-0000-00007F130000}"/>
    <cellStyle name="_인원계획표 _05.구조물공_00.배수설비공 4" xfId="6174" xr:uid="{00000000-0005-0000-0000-000080130000}"/>
    <cellStyle name="_인원계획표 _05.구조물공_00.배수설비공 5" xfId="6175" xr:uid="{00000000-0005-0000-0000-000081130000}"/>
    <cellStyle name="_인원계획표 _05.구조물공_00.배수설비공 6" xfId="6176" xr:uid="{00000000-0005-0000-0000-000082130000}"/>
    <cellStyle name="_인원계획표 _05.구조물공_00.배수설비공 7" xfId="6177" xr:uid="{00000000-0005-0000-0000-000083130000}"/>
    <cellStyle name="_인원계획표 _05.구조물공_00.배수설비공 8" xfId="6178" xr:uid="{00000000-0005-0000-0000-000084130000}"/>
    <cellStyle name="_인원계획표 _05.구조물공_00.배수설비공 9" xfId="6179" xr:uid="{00000000-0005-0000-0000-000085130000}"/>
    <cellStyle name="_인원계획표 _05.구조물공_013.관로공(일과)" xfId="6180" xr:uid="{00000000-0005-0000-0000-000086130000}"/>
    <cellStyle name="_인원계획표 _05.구조물공_013.관로공(일과) 2" xfId="6181" xr:uid="{00000000-0005-0000-0000-000087130000}"/>
    <cellStyle name="_인원계획표 _05.구조물공_013.관로공(화순)" xfId="6182" xr:uid="{00000000-0005-0000-0000-000088130000}"/>
    <cellStyle name="_인원계획표 _05.구조물공_013.관로공(화순) 2" xfId="6183" xr:uid="{00000000-0005-0000-0000-000089130000}"/>
    <cellStyle name="_인원계획표 _05.구조물공_02.토공" xfId="6184" xr:uid="{00000000-0005-0000-0000-00008A130000}"/>
    <cellStyle name="_인원계획표 _05.구조물공_02.토공 2" xfId="6185" xr:uid="{00000000-0005-0000-0000-00008B130000}"/>
    <cellStyle name="_인원계획표 _05.구조물공_03.관로공" xfId="6186" xr:uid="{00000000-0005-0000-0000-00008C130000}"/>
    <cellStyle name="_인원계획표 _05.구조물공_03.관로공 2" xfId="6187" xr:uid="{00000000-0005-0000-0000-00008D130000}"/>
    <cellStyle name="_인원계획표 _05.구조물공_관로공BOQ" xfId="6188" xr:uid="{00000000-0005-0000-0000-00008E130000}"/>
    <cellStyle name="_인원계획표 _05.구조물공_관로공BOQ 2" xfId="6189" xr:uid="{00000000-0005-0000-0000-00008F130000}"/>
    <cellStyle name="_인원계획표 _05.구조물공_관로수량집계" xfId="6190" xr:uid="{00000000-0005-0000-0000-000090130000}"/>
    <cellStyle name="_인원계획표 _05.구조물공_관로수량집계 2" xfId="6191" xr:uid="{00000000-0005-0000-0000-000091130000}"/>
    <cellStyle name="_인원계획표 _05.구조물공_내역적용수량" xfId="6192" xr:uid="{00000000-0005-0000-0000-000092130000}"/>
    <cellStyle name="_인원계획표 _05.구조물공_내역적용수량 2" xfId="6193" xr:uid="{00000000-0005-0000-0000-000093130000}"/>
    <cellStyle name="_인원계획표 _05.맨홀공(D구역)" xfId="6194" xr:uid="{00000000-0005-0000-0000-000094130000}"/>
    <cellStyle name="_인원계획표 _05.맨홀공(D구역) 2" xfId="6195" xr:uid="{00000000-0005-0000-0000-000095130000}"/>
    <cellStyle name="_인원계획표 _05.맨홀공(D구역)_00.배수설비공" xfId="6196" xr:uid="{00000000-0005-0000-0000-000096130000}"/>
    <cellStyle name="_인원계획표 _05.맨홀공(D구역)_00.배수설비공 10" xfId="6197" xr:uid="{00000000-0005-0000-0000-000097130000}"/>
    <cellStyle name="_인원계획표 _05.맨홀공(D구역)_00.배수설비공 2" xfId="6198" xr:uid="{00000000-0005-0000-0000-000098130000}"/>
    <cellStyle name="_인원계획표 _05.맨홀공(D구역)_00.배수설비공 3" xfId="6199" xr:uid="{00000000-0005-0000-0000-000099130000}"/>
    <cellStyle name="_인원계획표 _05.맨홀공(D구역)_00.배수설비공 4" xfId="6200" xr:uid="{00000000-0005-0000-0000-00009A130000}"/>
    <cellStyle name="_인원계획표 _05.맨홀공(D구역)_00.배수설비공 5" xfId="6201" xr:uid="{00000000-0005-0000-0000-00009B130000}"/>
    <cellStyle name="_인원계획표 _05.맨홀공(D구역)_00.배수설비공 6" xfId="6202" xr:uid="{00000000-0005-0000-0000-00009C130000}"/>
    <cellStyle name="_인원계획표 _05.맨홀공(D구역)_00.배수설비공 7" xfId="6203" xr:uid="{00000000-0005-0000-0000-00009D130000}"/>
    <cellStyle name="_인원계획표 _05.맨홀공(D구역)_00.배수설비공 8" xfId="6204" xr:uid="{00000000-0005-0000-0000-00009E130000}"/>
    <cellStyle name="_인원계획표 _05.맨홀공(D구역)_00.배수설비공 9" xfId="6205" xr:uid="{00000000-0005-0000-0000-00009F130000}"/>
    <cellStyle name="_인원계획표 _05.맨홀공(D구역)_01.가정배수관" xfId="6206" xr:uid="{00000000-0005-0000-0000-0000A0130000}"/>
    <cellStyle name="_인원계획표 _05.맨홀공(D구역)_01.가정배수관 2" xfId="6207" xr:uid="{00000000-0005-0000-0000-0000A1130000}"/>
    <cellStyle name="_인원계획표 _05.맨홀공(D구역)_01.맨홀공(1-1공구)" xfId="6208" xr:uid="{00000000-0005-0000-0000-0000A2130000}"/>
    <cellStyle name="_인원계획표 _05.맨홀공(D구역)_01.맨홀공(1-1공구) 2" xfId="6209" xr:uid="{00000000-0005-0000-0000-0000A3130000}"/>
    <cellStyle name="_인원계획표 _05.맨홀공(D구역)_013.관로공(일과)" xfId="6210" xr:uid="{00000000-0005-0000-0000-0000A4130000}"/>
    <cellStyle name="_인원계획표 _05.맨홀공(D구역)_013.관로공(일과) 2" xfId="6211" xr:uid="{00000000-0005-0000-0000-0000A5130000}"/>
    <cellStyle name="_인원계획표 _05.맨홀공(D구역)_013.관로공(화순)" xfId="6212" xr:uid="{00000000-0005-0000-0000-0000A6130000}"/>
    <cellStyle name="_인원계획표 _05.맨홀공(D구역)_013.관로공(화순) 2" xfId="6213" xr:uid="{00000000-0005-0000-0000-0000A7130000}"/>
    <cellStyle name="_인원계획표 _05.맨홀공(D구역)_017.포장공(하모)" xfId="6214" xr:uid="{00000000-0005-0000-0000-0000A8130000}"/>
    <cellStyle name="_인원계획표 _05.맨홀공(D구역)_017.포장공(하모) 2" xfId="6215" xr:uid="{00000000-0005-0000-0000-0000A9130000}"/>
    <cellStyle name="_인원계획표 _05.맨홀공(D구역)_02.오수연결관" xfId="6216" xr:uid="{00000000-0005-0000-0000-0000AA130000}"/>
    <cellStyle name="_인원계획표 _05.맨홀공(D구역)_02.오수연결관 2" xfId="6217" xr:uid="{00000000-0005-0000-0000-0000AB130000}"/>
    <cellStyle name="_인원계획표 _05.맨홀공(D구역)_02.오수연결관공" xfId="6218" xr:uid="{00000000-0005-0000-0000-0000AC130000}"/>
    <cellStyle name="_인원계획표 _05.맨홀공(D구역)_02.오수연결관공 2" xfId="6219" xr:uid="{00000000-0005-0000-0000-0000AD130000}"/>
    <cellStyle name="_인원계획표 _05.맨홀공(D구역)_02.토공" xfId="6220" xr:uid="{00000000-0005-0000-0000-0000AE130000}"/>
    <cellStyle name="_인원계획표 _05.맨홀공(D구역)_02.토공 2" xfId="6221" xr:uid="{00000000-0005-0000-0000-0000AF130000}"/>
    <cellStyle name="_인원계획표 _05.맨홀공(D구역)_03.관로공" xfId="6222" xr:uid="{00000000-0005-0000-0000-0000B0130000}"/>
    <cellStyle name="_인원계획표 _05.맨홀공(D구역)_03.관로공 2" xfId="6223" xr:uid="{00000000-0005-0000-0000-0000B1130000}"/>
    <cellStyle name="_인원계획표 _05.맨홀공(D구역)_032.가정배수관" xfId="6224" xr:uid="{00000000-0005-0000-0000-0000B2130000}"/>
    <cellStyle name="_인원계획표 _05.맨홀공(D구역)_032.가정배수관 2" xfId="6225" xr:uid="{00000000-0005-0000-0000-0000B3130000}"/>
    <cellStyle name="_인원계획표 _05.맨홀공(D구역)_033.오수연결관(영락)" xfId="6226" xr:uid="{00000000-0005-0000-0000-0000B4130000}"/>
    <cellStyle name="_인원계획표 _05.맨홀공(D구역)_033.오수연결관(영락) 2" xfId="6227" xr:uid="{00000000-0005-0000-0000-0000B5130000}"/>
    <cellStyle name="_인원계획표 _05.맨홀공(D구역)_033.오수연결관(일과)" xfId="6228" xr:uid="{00000000-0005-0000-0000-0000B6130000}"/>
    <cellStyle name="_인원계획표 _05.맨홀공(D구역)_033.오수연결관(일과) 2" xfId="6229" xr:uid="{00000000-0005-0000-0000-0000B7130000}"/>
    <cellStyle name="_인원계획표 _05.맨홀공(D구역)_033.오수연결관(하모)" xfId="6230" xr:uid="{00000000-0005-0000-0000-0000B8130000}"/>
    <cellStyle name="_인원계획표 _05.맨홀공(D구역)_033.오수연결관(하모) 2" xfId="6231" xr:uid="{00000000-0005-0000-0000-0000B9130000}"/>
    <cellStyle name="_인원계획표 _05.맨홀공(D구역)_033.오수연결관(화순)" xfId="6232" xr:uid="{00000000-0005-0000-0000-0000BA130000}"/>
    <cellStyle name="_인원계획표 _05.맨홀공(D구역)_033.오수연결관(화순) 2" xfId="6233" xr:uid="{00000000-0005-0000-0000-0000BB130000}"/>
    <cellStyle name="_인원계획표 _05.맨홀공(D구역)_041.부대공(화순)" xfId="6234" xr:uid="{00000000-0005-0000-0000-0000BC130000}"/>
    <cellStyle name="_인원계획표 _05.맨홀공(D구역)_041.부대공(화순) 2" xfId="6235" xr:uid="{00000000-0005-0000-0000-0000BD130000}"/>
    <cellStyle name="_인원계획표 _05.맨홀공(D구역)_관로공BOQ" xfId="6236" xr:uid="{00000000-0005-0000-0000-0000BE130000}"/>
    <cellStyle name="_인원계획표 _05.맨홀공(D구역)_관로공BOQ 2" xfId="6237" xr:uid="{00000000-0005-0000-0000-0000BF130000}"/>
    <cellStyle name="_인원계획표 _05.맨홀공(D구역)_관로수량집계" xfId="6238" xr:uid="{00000000-0005-0000-0000-0000C0130000}"/>
    <cellStyle name="_인원계획표 _05.맨홀공(D구역)_관로수량집계 2" xfId="6239" xr:uid="{00000000-0005-0000-0000-0000C1130000}"/>
    <cellStyle name="_인원계획표 _05.맨홀공(D구역)_내역적용수량" xfId="6240" xr:uid="{00000000-0005-0000-0000-0000C2130000}"/>
    <cellStyle name="_인원계획표 _05.맨홀공(D구역)_내역적용수량 2" xfId="6241" xr:uid="{00000000-0005-0000-0000-0000C3130000}"/>
    <cellStyle name="_인원계획표 _05.맨홀공(대평)" xfId="6242" xr:uid="{00000000-0005-0000-0000-0000C4130000}"/>
    <cellStyle name="_인원계획표 _05.맨홀공(대평) 2" xfId="6243" xr:uid="{00000000-0005-0000-0000-0000C5130000}"/>
    <cellStyle name="_인원계획표 _05.맨홀공(대평)_00.배수설비공" xfId="6244" xr:uid="{00000000-0005-0000-0000-0000C6130000}"/>
    <cellStyle name="_인원계획표 _05.맨홀공(대평)_00.배수설비공 10" xfId="6245" xr:uid="{00000000-0005-0000-0000-0000C7130000}"/>
    <cellStyle name="_인원계획표 _05.맨홀공(대평)_00.배수설비공 2" xfId="6246" xr:uid="{00000000-0005-0000-0000-0000C8130000}"/>
    <cellStyle name="_인원계획표 _05.맨홀공(대평)_00.배수설비공 3" xfId="6247" xr:uid="{00000000-0005-0000-0000-0000C9130000}"/>
    <cellStyle name="_인원계획표 _05.맨홀공(대평)_00.배수설비공 4" xfId="6248" xr:uid="{00000000-0005-0000-0000-0000CA130000}"/>
    <cellStyle name="_인원계획표 _05.맨홀공(대평)_00.배수설비공 5" xfId="6249" xr:uid="{00000000-0005-0000-0000-0000CB130000}"/>
    <cellStyle name="_인원계획표 _05.맨홀공(대평)_00.배수설비공 6" xfId="6250" xr:uid="{00000000-0005-0000-0000-0000CC130000}"/>
    <cellStyle name="_인원계획표 _05.맨홀공(대평)_00.배수설비공 7" xfId="6251" xr:uid="{00000000-0005-0000-0000-0000CD130000}"/>
    <cellStyle name="_인원계획표 _05.맨홀공(대평)_00.배수설비공 8" xfId="6252" xr:uid="{00000000-0005-0000-0000-0000CE130000}"/>
    <cellStyle name="_인원계획표 _05.맨홀공(대평)_00.배수설비공 9" xfId="6253" xr:uid="{00000000-0005-0000-0000-0000CF130000}"/>
    <cellStyle name="_인원계획표 _05.맨홀공(대평)_01.가정배수관" xfId="6254" xr:uid="{00000000-0005-0000-0000-0000D0130000}"/>
    <cellStyle name="_인원계획표 _05.맨홀공(대평)_01.가정배수관 2" xfId="6255" xr:uid="{00000000-0005-0000-0000-0000D1130000}"/>
    <cellStyle name="_인원계획표 _05.맨홀공(대평)_01.맨홀공(1-1공구)" xfId="6256" xr:uid="{00000000-0005-0000-0000-0000D2130000}"/>
    <cellStyle name="_인원계획표 _05.맨홀공(대평)_01.맨홀공(1-1공구) 2" xfId="6257" xr:uid="{00000000-0005-0000-0000-0000D3130000}"/>
    <cellStyle name="_인원계획표 _05.맨홀공(대평)_013.관로공(일과)" xfId="6258" xr:uid="{00000000-0005-0000-0000-0000D4130000}"/>
    <cellStyle name="_인원계획표 _05.맨홀공(대평)_013.관로공(일과) 2" xfId="6259" xr:uid="{00000000-0005-0000-0000-0000D5130000}"/>
    <cellStyle name="_인원계획표 _05.맨홀공(대평)_013.관로공(화순)" xfId="6260" xr:uid="{00000000-0005-0000-0000-0000D6130000}"/>
    <cellStyle name="_인원계획표 _05.맨홀공(대평)_013.관로공(화순) 2" xfId="6261" xr:uid="{00000000-0005-0000-0000-0000D7130000}"/>
    <cellStyle name="_인원계획표 _05.맨홀공(대평)_017.포장공(하모)" xfId="6262" xr:uid="{00000000-0005-0000-0000-0000D8130000}"/>
    <cellStyle name="_인원계획표 _05.맨홀공(대평)_017.포장공(하모) 2" xfId="6263" xr:uid="{00000000-0005-0000-0000-0000D9130000}"/>
    <cellStyle name="_인원계획표 _05.맨홀공(대평)_02.오수연결관" xfId="6264" xr:uid="{00000000-0005-0000-0000-0000DA130000}"/>
    <cellStyle name="_인원계획표 _05.맨홀공(대평)_02.오수연결관 2" xfId="6265" xr:uid="{00000000-0005-0000-0000-0000DB130000}"/>
    <cellStyle name="_인원계획표 _05.맨홀공(대평)_02.오수연결관공" xfId="6266" xr:uid="{00000000-0005-0000-0000-0000DC130000}"/>
    <cellStyle name="_인원계획표 _05.맨홀공(대평)_02.오수연결관공 2" xfId="6267" xr:uid="{00000000-0005-0000-0000-0000DD130000}"/>
    <cellStyle name="_인원계획표 _05.맨홀공(대평)_02.토공" xfId="6268" xr:uid="{00000000-0005-0000-0000-0000DE130000}"/>
    <cellStyle name="_인원계획표 _05.맨홀공(대평)_02.토공 2" xfId="6269" xr:uid="{00000000-0005-0000-0000-0000DF130000}"/>
    <cellStyle name="_인원계획표 _05.맨홀공(대평)_03.관로공" xfId="6270" xr:uid="{00000000-0005-0000-0000-0000E0130000}"/>
    <cellStyle name="_인원계획표 _05.맨홀공(대평)_03.관로공 2" xfId="6271" xr:uid="{00000000-0005-0000-0000-0000E1130000}"/>
    <cellStyle name="_인원계획표 _05.맨홀공(대평)_032.가정배수관" xfId="6272" xr:uid="{00000000-0005-0000-0000-0000E2130000}"/>
    <cellStyle name="_인원계획표 _05.맨홀공(대평)_032.가정배수관 2" xfId="6273" xr:uid="{00000000-0005-0000-0000-0000E3130000}"/>
    <cellStyle name="_인원계획표 _05.맨홀공(대평)_033.오수연결관(영락)" xfId="6274" xr:uid="{00000000-0005-0000-0000-0000E4130000}"/>
    <cellStyle name="_인원계획표 _05.맨홀공(대평)_033.오수연결관(영락) 2" xfId="6275" xr:uid="{00000000-0005-0000-0000-0000E5130000}"/>
    <cellStyle name="_인원계획표 _05.맨홀공(대평)_033.오수연결관(일과)" xfId="6276" xr:uid="{00000000-0005-0000-0000-0000E6130000}"/>
    <cellStyle name="_인원계획표 _05.맨홀공(대평)_033.오수연결관(일과) 2" xfId="6277" xr:uid="{00000000-0005-0000-0000-0000E7130000}"/>
    <cellStyle name="_인원계획표 _05.맨홀공(대평)_033.오수연결관(하모)" xfId="6278" xr:uid="{00000000-0005-0000-0000-0000E8130000}"/>
    <cellStyle name="_인원계획표 _05.맨홀공(대평)_033.오수연결관(하모) 2" xfId="6279" xr:uid="{00000000-0005-0000-0000-0000E9130000}"/>
    <cellStyle name="_인원계획표 _05.맨홀공(대평)_033.오수연결관(화순)" xfId="6280" xr:uid="{00000000-0005-0000-0000-0000EA130000}"/>
    <cellStyle name="_인원계획표 _05.맨홀공(대평)_033.오수연결관(화순) 2" xfId="6281" xr:uid="{00000000-0005-0000-0000-0000EB130000}"/>
    <cellStyle name="_인원계획표 _05.맨홀공(대평)_04.관로공" xfId="6282" xr:uid="{00000000-0005-0000-0000-0000EC130000}"/>
    <cellStyle name="_인원계획표 _05.맨홀공(대평)_04.관로공 2" xfId="6283" xr:uid="{00000000-0005-0000-0000-0000ED130000}"/>
    <cellStyle name="_인원계획표 _05.맨홀공(대평)_04.관로공_00.배수설비공" xfId="6284" xr:uid="{00000000-0005-0000-0000-0000EE130000}"/>
    <cellStyle name="_인원계획표 _05.맨홀공(대평)_04.관로공_00.배수설비공 10" xfId="6285" xr:uid="{00000000-0005-0000-0000-0000EF130000}"/>
    <cellStyle name="_인원계획표 _05.맨홀공(대평)_04.관로공_00.배수설비공 2" xfId="6286" xr:uid="{00000000-0005-0000-0000-0000F0130000}"/>
    <cellStyle name="_인원계획표 _05.맨홀공(대평)_04.관로공_00.배수설비공 3" xfId="6287" xr:uid="{00000000-0005-0000-0000-0000F1130000}"/>
    <cellStyle name="_인원계획표 _05.맨홀공(대평)_04.관로공_00.배수설비공 4" xfId="6288" xr:uid="{00000000-0005-0000-0000-0000F2130000}"/>
    <cellStyle name="_인원계획표 _05.맨홀공(대평)_04.관로공_00.배수설비공 5" xfId="6289" xr:uid="{00000000-0005-0000-0000-0000F3130000}"/>
    <cellStyle name="_인원계획표 _05.맨홀공(대평)_04.관로공_00.배수설비공 6" xfId="6290" xr:uid="{00000000-0005-0000-0000-0000F4130000}"/>
    <cellStyle name="_인원계획표 _05.맨홀공(대평)_04.관로공_00.배수설비공 7" xfId="6291" xr:uid="{00000000-0005-0000-0000-0000F5130000}"/>
    <cellStyle name="_인원계획표 _05.맨홀공(대평)_04.관로공_00.배수설비공 8" xfId="6292" xr:uid="{00000000-0005-0000-0000-0000F6130000}"/>
    <cellStyle name="_인원계획표 _05.맨홀공(대평)_04.관로공_00.배수설비공 9" xfId="6293" xr:uid="{00000000-0005-0000-0000-0000F7130000}"/>
    <cellStyle name="_인원계획표 _05.맨홀공(대평)_04.관로공_01.관로공(주간)" xfId="6294" xr:uid="{00000000-0005-0000-0000-0000F8130000}"/>
    <cellStyle name="_인원계획표 _05.맨홀공(대평)_04.관로공_01.관로공(주간) 2" xfId="6295" xr:uid="{00000000-0005-0000-0000-0000F9130000}"/>
    <cellStyle name="_인원계획표 _05.맨홀공(대평)_04.관로공_01.관로공(주간)_013.관로공(일과)" xfId="6296" xr:uid="{00000000-0005-0000-0000-0000FA130000}"/>
    <cellStyle name="_인원계획표 _05.맨홀공(대평)_04.관로공_01.관로공(주간)_013.관로공(일과) 2" xfId="6297" xr:uid="{00000000-0005-0000-0000-0000FB130000}"/>
    <cellStyle name="_인원계획표 _05.맨홀공(대평)_04.관로공_01.관로공(주간)_013.관로공(화순)" xfId="6298" xr:uid="{00000000-0005-0000-0000-0000FC130000}"/>
    <cellStyle name="_인원계획표 _05.맨홀공(대평)_04.관로공_01.관로공(주간)_013.관로공(화순) 2" xfId="6299" xr:uid="{00000000-0005-0000-0000-0000FD130000}"/>
    <cellStyle name="_인원계획표 _05.맨홀공(대평)_04.관로공_01.관로공(주간)_03.관로공" xfId="6300" xr:uid="{00000000-0005-0000-0000-0000FE130000}"/>
    <cellStyle name="_인원계획표 _05.맨홀공(대평)_04.관로공_01.관로공(주간)_03.관로공 2" xfId="6301" xr:uid="{00000000-0005-0000-0000-0000FF130000}"/>
    <cellStyle name="_인원계획표 _05.맨홀공(대평)_04.관로공_01.관로공(주간)_관로공BOQ" xfId="6302" xr:uid="{00000000-0005-0000-0000-000000140000}"/>
    <cellStyle name="_인원계획표 _05.맨홀공(대평)_04.관로공_01.관로공(주간)_관로공BOQ 2" xfId="6303" xr:uid="{00000000-0005-0000-0000-000001140000}"/>
    <cellStyle name="_인원계획표 _05.맨홀공(대평)_04.관로공_01.관로공(주간)_관로수량집계" xfId="6304" xr:uid="{00000000-0005-0000-0000-000002140000}"/>
    <cellStyle name="_인원계획표 _05.맨홀공(대평)_04.관로공_01.관로공(주간)_관로수량집계 2" xfId="6305" xr:uid="{00000000-0005-0000-0000-000003140000}"/>
    <cellStyle name="_인원계획표 _05.맨홀공(대평)_04.관로공_01.관로공(주간)_내역적용수량" xfId="6306" xr:uid="{00000000-0005-0000-0000-000004140000}"/>
    <cellStyle name="_인원계획표 _05.맨홀공(대평)_04.관로공_01.관로공(주간)_내역적용수량 2" xfId="6307" xr:uid="{00000000-0005-0000-0000-000005140000}"/>
    <cellStyle name="_인원계획표 _05.맨홀공(대평)_04.관로공_01.관로공(주간-1구역)" xfId="6308" xr:uid="{00000000-0005-0000-0000-000006140000}"/>
    <cellStyle name="_인원계획표 _05.맨홀공(대평)_04.관로공_01.관로공(주간-1구역) 2" xfId="6309" xr:uid="{00000000-0005-0000-0000-000007140000}"/>
    <cellStyle name="_인원계획표 _05.맨홀공(대평)_04.관로공_01.관로공(주간-1구역)_013.관로공(일과)" xfId="6310" xr:uid="{00000000-0005-0000-0000-000008140000}"/>
    <cellStyle name="_인원계획표 _05.맨홀공(대평)_04.관로공_01.관로공(주간-1구역)_013.관로공(일과) 2" xfId="6311" xr:uid="{00000000-0005-0000-0000-000009140000}"/>
    <cellStyle name="_인원계획표 _05.맨홀공(대평)_04.관로공_01.관로공(주간-1구역)_013.관로공(화순)" xfId="6312" xr:uid="{00000000-0005-0000-0000-00000A140000}"/>
    <cellStyle name="_인원계획표 _05.맨홀공(대평)_04.관로공_01.관로공(주간-1구역)_013.관로공(화순) 2" xfId="6313" xr:uid="{00000000-0005-0000-0000-00000B140000}"/>
    <cellStyle name="_인원계획표 _05.맨홀공(대평)_04.관로공_01.관로공(주간-1구역)_03.관로공" xfId="6314" xr:uid="{00000000-0005-0000-0000-00000C140000}"/>
    <cellStyle name="_인원계획표 _05.맨홀공(대평)_04.관로공_01.관로공(주간-1구역)_03.관로공 2" xfId="6315" xr:uid="{00000000-0005-0000-0000-00000D140000}"/>
    <cellStyle name="_인원계획표 _05.맨홀공(대평)_04.관로공_01.관로공(주간-1구역)_관로공BOQ" xfId="6316" xr:uid="{00000000-0005-0000-0000-00000E140000}"/>
    <cellStyle name="_인원계획표 _05.맨홀공(대평)_04.관로공_01.관로공(주간-1구역)_관로공BOQ 2" xfId="6317" xr:uid="{00000000-0005-0000-0000-00000F140000}"/>
    <cellStyle name="_인원계획표 _05.맨홀공(대평)_04.관로공_01.관로공(주간-1구역)_관로수량집계" xfId="6318" xr:uid="{00000000-0005-0000-0000-000010140000}"/>
    <cellStyle name="_인원계획표 _05.맨홀공(대평)_04.관로공_01.관로공(주간-1구역)_관로수량집계 2" xfId="6319" xr:uid="{00000000-0005-0000-0000-000011140000}"/>
    <cellStyle name="_인원계획표 _05.맨홀공(대평)_04.관로공_01.관로공(주간-1구역)_내역적용수량" xfId="6320" xr:uid="{00000000-0005-0000-0000-000012140000}"/>
    <cellStyle name="_인원계획표 _05.맨홀공(대평)_04.관로공_01.관로공(주간-1구역)_내역적용수량 2" xfId="6321" xr:uid="{00000000-0005-0000-0000-000013140000}"/>
    <cellStyle name="_인원계획표 _05.맨홀공(대평)_04.관로공_04.관로공" xfId="6322" xr:uid="{00000000-0005-0000-0000-000014140000}"/>
    <cellStyle name="_인원계획표 _05.맨홀공(대평)_04.관로공_04.관로공 2" xfId="6323" xr:uid="{00000000-0005-0000-0000-000015140000}"/>
    <cellStyle name="_인원계획표 _05.맨홀공(대평)_04.관로공_04.관로공(양마단지)" xfId="6324" xr:uid="{00000000-0005-0000-0000-000016140000}"/>
    <cellStyle name="_인원계획표 _05.맨홀공(대평)_04.관로공_04.관로공(양마단지) 2" xfId="6325" xr:uid="{00000000-0005-0000-0000-000017140000}"/>
    <cellStyle name="_인원계획표 _05.맨홀공(대평)_04.관로공_04.관로공(양마단지)_013.관로공(일과)" xfId="6326" xr:uid="{00000000-0005-0000-0000-000018140000}"/>
    <cellStyle name="_인원계획표 _05.맨홀공(대평)_04.관로공_04.관로공(양마단지)_013.관로공(일과) 2" xfId="6327" xr:uid="{00000000-0005-0000-0000-000019140000}"/>
    <cellStyle name="_인원계획표 _05.맨홀공(대평)_04.관로공_04.관로공(양마단지)_013.관로공(화순)" xfId="6328" xr:uid="{00000000-0005-0000-0000-00001A140000}"/>
    <cellStyle name="_인원계획표 _05.맨홀공(대평)_04.관로공_04.관로공(양마단지)_013.관로공(화순) 2" xfId="6329" xr:uid="{00000000-0005-0000-0000-00001B140000}"/>
    <cellStyle name="_인원계획표 _05.맨홀공(대평)_04.관로공_04.관로공(양마단지)_03.관로공" xfId="6330" xr:uid="{00000000-0005-0000-0000-00001C140000}"/>
    <cellStyle name="_인원계획표 _05.맨홀공(대평)_04.관로공_04.관로공(양마단지)_03.관로공 2" xfId="6331" xr:uid="{00000000-0005-0000-0000-00001D140000}"/>
    <cellStyle name="_인원계획표 _05.맨홀공(대평)_04.관로공_04.관로공(양마단지)_관로공BOQ" xfId="6332" xr:uid="{00000000-0005-0000-0000-00001E140000}"/>
    <cellStyle name="_인원계획표 _05.맨홀공(대평)_04.관로공_04.관로공(양마단지)_관로공BOQ 2" xfId="6333" xr:uid="{00000000-0005-0000-0000-00001F140000}"/>
    <cellStyle name="_인원계획표 _05.맨홀공(대평)_04.관로공_04.관로공(양마단지)_관로수량집계" xfId="6334" xr:uid="{00000000-0005-0000-0000-000020140000}"/>
    <cellStyle name="_인원계획표 _05.맨홀공(대평)_04.관로공_04.관로공(양마단지)_관로수량집계 2" xfId="6335" xr:uid="{00000000-0005-0000-0000-000021140000}"/>
    <cellStyle name="_인원계획표 _05.맨홀공(대평)_04.관로공_04.관로공(양마단지)_내역적용수량" xfId="6336" xr:uid="{00000000-0005-0000-0000-000022140000}"/>
    <cellStyle name="_인원계획표 _05.맨홀공(대평)_04.관로공_04.관로공(양마단지)_내역적용수량 2" xfId="6337" xr:uid="{00000000-0005-0000-0000-000023140000}"/>
    <cellStyle name="_인원계획표 _05.맨홀공(대평)_04.관로공_04.관로공_00.배수설비공" xfId="6338" xr:uid="{00000000-0005-0000-0000-000024140000}"/>
    <cellStyle name="_인원계획표 _05.맨홀공(대평)_04.관로공_04.관로공_00.배수설비공 10" xfId="6339" xr:uid="{00000000-0005-0000-0000-000025140000}"/>
    <cellStyle name="_인원계획표 _05.맨홀공(대평)_04.관로공_04.관로공_00.배수설비공 2" xfId="6340" xr:uid="{00000000-0005-0000-0000-000026140000}"/>
    <cellStyle name="_인원계획표 _05.맨홀공(대평)_04.관로공_04.관로공_00.배수설비공 3" xfId="6341" xr:uid="{00000000-0005-0000-0000-000027140000}"/>
    <cellStyle name="_인원계획표 _05.맨홀공(대평)_04.관로공_04.관로공_00.배수설비공 4" xfId="6342" xr:uid="{00000000-0005-0000-0000-000028140000}"/>
    <cellStyle name="_인원계획표 _05.맨홀공(대평)_04.관로공_04.관로공_00.배수설비공 5" xfId="6343" xr:uid="{00000000-0005-0000-0000-000029140000}"/>
    <cellStyle name="_인원계획표 _05.맨홀공(대평)_04.관로공_04.관로공_00.배수설비공 6" xfId="6344" xr:uid="{00000000-0005-0000-0000-00002A140000}"/>
    <cellStyle name="_인원계획표 _05.맨홀공(대평)_04.관로공_04.관로공_00.배수설비공 7" xfId="6345" xr:uid="{00000000-0005-0000-0000-00002B140000}"/>
    <cellStyle name="_인원계획표 _05.맨홀공(대평)_04.관로공_04.관로공_00.배수설비공 8" xfId="6346" xr:uid="{00000000-0005-0000-0000-00002C140000}"/>
    <cellStyle name="_인원계획표 _05.맨홀공(대평)_04.관로공_04.관로공_00.배수설비공 9" xfId="6347" xr:uid="{00000000-0005-0000-0000-00002D140000}"/>
    <cellStyle name="_인원계획표 _05.맨홀공(대평)_04.관로공_04.관로공_013.관로공(일과)" xfId="6348" xr:uid="{00000000-0005-0000-0000-00002E140000}"/>
    <cellStyle name="_인원계획표 _05.맨홀공(대평)_04.관로공_04.관로공_013.관로공(일과) 2" xfId="6349" xr:uid="{00000000-0005-0000-0000-00002F140000}"/>
    <cellStyle name="_인원계획표 _05.맨홀공(대평)_04.관로공_04.관로공_013.관로공(화순)" xfId="6350" xr:uid="{00000000-0005-0000-0000-000030140000}"/>
    <cellStyle name="_인원계획표 _05.맨홀공(대평)_04.관로공_04.관로공_013.관로공(화순) 2" xfId="6351" xr:uid="{00000000-0005-0000-0000-000031140000}"/>
    <cellStyle name="_인원계획표 _05.맨홀공(대평)_04.관로공_04.관로공_02.토공" xfId="6352" xr:uid="{00000000-0005-0000-0000-000032140000}"/>
    <cellStyle name="_인원계획표 _05.맨홀공(대평)_04.관로공_04.관로공_02.토공 2" xfId="6353" xr:uid="{00000000-0005-0000-0000-000033140000}"/>
    <cellStyle name="_인원계획표 _05.맨홀공(대평)_04.관로공_04.관로공_03.관로공" xfId="6354" xr:uid="{00000000-0005-0000-0000-000034140000}"/>
    <cellStyle name="_인원계획표 _05.맨홀공(대평)_04.관로공_04.관로공_03.관로공 2" xfId="6355" xr:uid="{00000000-0005-0000-0000-000035140000}"/>
    <cellStyle name="_인원계획표 _05.맨홀공(대평)_04.관로공_04.관로공_관로공BOQ" xfId="6356" xr:uid="{00000000-0005-0000-0000-000036140000}"/>
    <cellStyle name="_인원계획표 _05.맨홀공(대평)_04.관로공_04.관로공_관로공BOQ 2" xfId="6357" xr:uid="{00000000-0005-0000-0000-000037140000}"/>
    <cellStyle name="_인원계획표 _05.맨홀공(대평)_04.관로공_04.관로공_관로수량집계" xfId="6358" xr:uid="{00000000-0005-0000-0000-000038140000}"/>
    <cellStyle name="_인원계획표 _05.맨홀공(대평)_04.관로공_04.관로공_관로수량집계 2" xfId="6359" xr:uid="{00000000-0005-0000-0000-000039140000}"/>
    <cellStyle name="_인원계획표 _05.맨홀공(대평)_04.관로공_04.관로공_내역적용수량" xfId="6360" xr:uid="{00000000-0005-0000-0000-00003A140000}"/>
    <cellStyle name="_인원계획표 _05.맨홀공(대평)_04.관로공_04.관로공_내역적용수량 2" xfId="6361" xr:uid="{00000000-0005-0000-0000-00003B140000}"/>
    <cellStyle name="_인원계획표 _05.맨홀공(대평)_041.부대공(화순)" xfId="6362" xr:uid="{00000000-0005-0000-0000-00003C140000}"/>
    <cellStyle name="_인원계획표 _05.맨홀공(대평)_041.부대공(화순) 2" xfId="6363" xr:uid="{00000000-0005-0000-0000-00003D140000}"/>
    <cellStyle name="_인원계획표 _05.맨홀공(대평)_관로공BOQ" xfId="6364" xr:uid="{00000000-0005-0000-0000-00003E140000}"/>
    <cellStyle name="_인원계획표 _05.맨홀공(대평)_관로공BOQ 2" xfId="6365" xr:uid="{00000000-0005-0000-0000-00003F140000}"/>
    <cellStyle name="_인원계획표 _05.맨홀공(대평)_관로수량집계" xfId="6366" xr:uid="{00000000-0005-0000-0000-000040140000}"/>
    <cellStyle name="_인원계획표 _05.맨홀공(대평)_관로수량집계 2" xfId="6367" xr:uid="{00000000-0005-0000-0000-000041140000}"/>
    <cellStyle name="_인원계획표 _05.맨홀공(대평)_내역적용수량" xfId="6368" xr:uid="{00000000-0005-0000-0000-000042140000}"/>
    <cellStyle name="_인원계획표 _05.맨홀공(대평)_내역적용수량 2" xfId="6369" xr:uid="{00000000-0005-0000-0000-000043140000}"/>
    <cellStyle name="_인원계획표 _06.맨홀펌프장공(대평)" xfId="6370" xr:uid="{00000000-0005-0000-0000-000044140000}"/>
    <cellStyle name="_인원계획표 _06.맨홀펌프장공(대평)_015.맨홀펌프장공(사계1)" xfId="6371" xr:uid="{00000000-0005-0000-0000-000045140000}"/>
    <cellStyle name="_인원계획표 _06.맨홀펌프장공(대평)_015.맨홀펌프장공(화순)" xfId="6372" xr:uid="{00000000-0005-0000-0000-000046140000}"/>
    <cellStyle name="_인원계획표 _06.맨홀펌프장공(대평)_016.맨홀펌프장공(하모)" xfId="6373" xr:uid="{00000000-0005-0000-0000-000047140000}"/>
    <cellStyle name="_인원계획표 _06.맨홀펌프장공(대평)_맨홀펌프장공BOQ" xfId="6374" xr:uid="{00000000-0005-0000-0000-000048140000}"/>
    <cellStyle name="_인원계획표 _06.맨홀펌프장공(양마단지)" xfId="6375" xr:uid="{00000000-0005-0000-0000-000049140000}"/>
    <cellStyle name="_인원계획표 _06.맨홀펌프장공(양마단지)_015.맨홀펌프장공(사계1)" xfId="6376" xr:uid="{00000000-0005-0000-0000-00004A140000}"/>
    <cellStyle name="_인원계획표 _06.맨홀펌프장공(양마단지)_015.맨홀펌프장공(화순)" xfId="6377" xr:uid="{00000000-0005-0000-0000-00004B140000}"/>
    <cellStyle name="_인원계획표 _06.맨홀펌프장공(양마단지)_016.맨홀펌프장공(하모)" xfId="6378" xr:uid="{00000000-0005-0000-0000-00004C140000}"/>
    <cellStyle name="_인원계획표 _06.맨홀펌프장공(양마단지)_맨홀펌프장공BOQ" xfId="6379" xr:uid="{00000000-0005-0000-0000-00004D140000}"/>
    <cellStyle name="_인원계획표 _06.포장공" xfId="6380" xr:uid="{00000000-0005-0000-0000-00004E140000}"/>
    <cellStyle name="_인원계획표 _06.포장공 10" xfId="6381" xr:uid="{00000000-0005-0000-0000-00004F140000}"/>
    <cellStyle name="_인원계획표 _06.포장공 11" xfId="6382" xr:uid="{00000000-0005-0000-0000-000050140000}"/>
    <cellStyle name="_인원계획표 _06.포장공 12" xfId="6383" xr:uid="{00000000-0005-0000-0000-000051140000}"/>
    <cellStyle name="_인원계획표 _06.포장공 13" xfId="6384" xr:uid="{00000000-0005-0000-0000-000052140000}"/>
    <cellStyle name="_인원계획표 _06.포장공 14" xfId="6385" xr:uid="{00000000-0005-0000-0000-000053140000}"/>
    <cellStyle name="_인원계획표 _06.포장공 15" xfId="6386" xr:uid="{00000000-0005-0000-0000-000054140000}"/>
    <cellStyle name="_인원계획표 _06.포장공 16" xfId="6387" xr:uid="{00000000-0005-0000-0000-000055140000}"/>
    <cellStyle name="_인원계획표 _06.포장공 17" xfId="6388" xr:uid="{00000000-0005-0000-0000-000056140000}"/>
    <cellStyle name="_인원계획표 _06.포장공 18" xfId="6389" xr:uid="{00000000-0005-0000-0000-000057140000}"/>
    <cellStyle name="_인원계획표 _06.포장공 19" xfId="6390" xr:uid="{00000000-0005-0000-0000-000058140000}"/>
    <cellStyle name="_인원계획표 _06.포장공 2" xfId="6391" xr:uid="{00000000-0005-0000-0000-000059140000}"/>
    <cellStyle name="_인원계획표 _06.포장공 3" xfId="6392" xr:uid="{00000000-0005-0000-0000-00005A140000}"/>
    <cellStyle name="_인원계획표 _06.포장공 4" xfId="6393" xr:uid="{00000000-0005-0000-0000-00005B140000}"/>
    <cellStyle name="_인원계획표 _06.포장공 5" xfId="6394" xr:uid="{00000000-0005-0000-0000-00005C140000}"/>
    <cellStyle name="_인원계획표 _06.포장공 6" xfId="6395" xr:uid="{00000000-0005-0000-0000-00005D140000}"/>
    <cellStyle name="_인원계획표 _06.포장공 7" xfId="6396" xr:uid="{00000000-0005-0000-0000-00005E140000}"/>
    <cellStyle name="_인원계획표 _06.포장공 8" xfId="6397" xr:uid="{00000000-0005-0000-0000-00005F140000}"/>
    <cellStyle name="_인원계획표 _06.포장공 9" xfId="6398" xr:uid="{00000000-0005-0000-0000-000060140000}"/>
    <cellStyle name="_인원계획표 _06.포장공_017.포장공(하모)" xfId="6399" xr:uid="{00000000-0005-0000-0000-000061140000}"/>
    <cellStyle name="_인원계획표 _06.포장공_017.포장공(하모) 2" xfId="6400" xr:uid="{00000000-0005-0000-0000-000062140000}"/>
    <cellStyle name="_인원계획표 _06.포장공_04.구조물공" xfId="6401" xr:uid="{00000000-0005-0000-0000-000063140000}"/>
    <cellStyle name="_인원계획표 _06.포장공_04.구조물공 2" xfId="6402" xr:uid="{00000000-0005-0000-0000-000064140000}"/>
    <cellStyle name="_인원계획표 _06.포장공_사본 - 05.포장공" xfId="6403" xr:uid="{00000000-0005-0000-0000-000065140000}"/>
    <cellStyle name="_인원계획표 _06.포장공_사본 - 05.포장공 2" xfId="6404" xr:uid="{00000000-0005-0000-0000-000066140000}"/>
    <cellStyle name="_인원계획표 _06.포장공_포장공BOQ" xfId="6405" xr:uid="{00000000-0005-0000-0000-000067140000}"/>
    <cellStyle name="_인원계획표 _06.포장공_포장공BOQ 2" xfId="6406" xr:uid="{00000000-0005-0000-0000-000068140000}"/>
    <cellStyle name="_인원계획표 _06.포장공_포장수량집계" xfId="6407" xr:uid="{00000000-0005-0000-0000-000069140000}"/>
    <cellStyle name="_인원계획표 _06.포장공_포장수량집계 2" xfId="6408" xr:uid="{00000000-0005-0000-0000-00006A140000}"/>
    <cellStyle name="_인원계획표 _07.포장공(D구역)" xfId="6409" xr:uid="{00000000-0005-0000-0000-00006B140000}"/>
    <cellStyle name="_인원계획표 _07.포장공(D구역) 10" xfId="6410" xr:uid="{00000000-0005-0000-0000-00006C140000}"/>
    <cellStyle name="_인원계획표 _07.포장공(D구역) 11" xfId="6411" xr:uid="{00000000-0005-0000-0000-00006D140000}"/>
    <cellStyle name="_인원계획표 _07.포장공(D구역) 12" xfId="6412" xr:uid="{00000000-0005-0000-0000-00006E140000}"/>
    <cellStyle name="_인원계획표 _07.포장공(D구역) 13" xfId="6413" xr:uid="{00000000-0005-0000-0000-00006F140000}"/>
    <cellStyle name="_인원계획표 _07.포장공(D구역) 14" xfId="6414" xr:uid="{00000000-0005-0000-0000-000070140000}"/>
    <cellStyle name="_인원계획표 _07.포장공(D구역) 15" xfId="6415" xr:uid="{00000000-0005-0000-0000-000071140000}"/>
    <cellStyle name="_인원계획표 _07.포장공(D구역) 16" xfId="6416" xr:uid="{00000000-0005-0000-0000-000072140000}"/>
    <cellStyle name="_인원계획표 _07.포장공(D구역) 17" xfId="6417" xr:uid="{00000000-0005-0000-0000-000073140000}"/>
    <cellStyle name="_인원계획표 _07.포장공(D구역) 18" xfId="6418" xr:uid="{00000000-0005-0000-0000-000074140000}"/>
    <cellStyle name="_인원계획표 _07.포장공(D구역) 19" xfId="6419" xr:uid="{00000000-0005-0000-0000-000075140000}"/>
    <cellStyle name="_인원계획표 _07.포장공(D구역) 2" xfId="6420" xr:uid="{00000000-0005-0000-0000-000076140000}"/>
    <cellStyle name="_인원계획표 _07.포장공(D구역) 3" xfId="6421" xr:uid="{00000000-0005-0000-0000-000077140000}"/>
    <cellStyle name="_인원계획표 _07.포장공(D구역) 4" xfId="6422" xr:uid="{00000000-0005-0000-0000-000078140000}"/>
    <cellStyle name="_인원계획표 _07.포장공(D구역) 5" xfId="6423" xr:uid="{00000000-0005-0000-0000-000079140000}"/>
    <cellStyle name="_인원계획표 _07.포장공(D구역) 6" xfId="6424" xr:uid="{00000000-0005-0000-0000-00007A140000}"/>
    <cellStyle name="_인원계획표 _07.포장공(D구역) 7" xfId="6425" xr:uid="{00000000-0005-0000-0000-00007B140000}"/>
    <cellStyle name="_인원계획표 _07.포장공(D구역) 8" xfId="6426" xr:uid="{00000000-0005-0000-0000-00007C140000}"/>
    <cellStyle name="_인원계획표 _07.포장공(D구역) 9" xfId="6427" xr:uid="{00000000-0005-0000-0000-00007D140000}"/>
    <cellStyle name="_인원계획표 _07.포장공(D구역)_017.포장공(하모)" xfId="6428" xr:uid="{00000000-0005-0000-0000-00007E140000}"/>
    <cellStyle name="_인원계획표 _07.포장공(D구역)_017.포장공(하모) 2" xfId="6429" xr:uid="{00000000-0005-0000-0000-00007F140000}"/>
    <cellStyle name="_인원계획표 _07.포장공(D구역)_04.구조물공" xfId="6430" xr:uid="{00000000-0005-0000-0000-000080140000}"/>
    <cellStyle name="_인원계획표 _07.포장공(D구역)_04.구조물공 2" xfId="6431" xr:uid="{00000000-0005-0000-0000-000081140000}"/>
    <cellStyle name="_인원계획표 _07.포장공(D구역)_사본 - 05.포장공" xfId="6432" xr:uid="{00000000-0005-0000-0000-000082140000}"/>
    <cellStyle name="_인원계획표 _07.포장공(D구역)_사본 - 05.포장공 2" xfId="6433" xr:uid="{00000000-0005-0000-0000-000083140000}"/>
    <cellStyle name="_인원계획표 _07.포장공(D구역)_포장공BOQ" xfId="6434" xr:uid="{00000000-0005-0000-0000-000084140000}"/>
    <cellStyle name="_인원계획표 _07.포장공(D구역)_포장공BOQ 2" xfId="6435" xr:uid="{00000000-0005-0000-0000-000085140000}"/>
    <cellStyle name="_인원계획표 _07.포장공(D구역)_포장수량집계" xfId="6436" xr:uid="{00000000-0005-0000-0000-000086140000}"/>
    <cellStyle name="_인원계획표 _07.포장공(D구역)_포장수량집계 2" xfId="6437" xr:uid="{00000000-0005-0000-0000-000087140000}"/>
    <cellStyle name="_인원계획표 _07.포장공(E구역)" xfId="6438" xr:uid="{00000000-0005-0000-0000-000088140000}"/>
    <cellStyle name="_인원계획표 _07.포장공(E구역) 10" xfId="6439" xr:uid="{00000000-0005-0000-0000-000089140000}"/>
    <cellStyle name="_인원계획표 _07.포장공(E구역) 11" xfId="6440" xr:uid="{00000000-0005-0000-0000-00008A140000}"/>
    <cellStyle name="_인원계획표 _07.포장공(E구역) 12" xfId="6441" xr:uid="{00000000-0005-0000-0000-00008B140000}"/>
    <cellStyle name="_인원계획표 _07.포장공(E구역) 13" xfId="6442" xr:uid="{00000000-0005-0000-0000-00008C140000}"/>
    <cellStyle name="_인원계획표 _07.포장공(E구역) 14" xfId="6443" xr:uid="{00000000-0005-0000-0000-00008D140000}"/>
    <cellStyle name="_인원계획표 _07.포장공(E구역) 15" xfId="6444" xr:uid="{00000000-0005-0000-0000-00008E140000}"/>
    <cellStyle name="_인원계획표 _07.포장공(E구역) 16" xfId="6445" xr:uid="{00000000-0005-0000-0000-00008F140000}"/>
    <cellStyle name="_인원계획표 _07.포장공(E구역) 17" xfId="6446" xr:uid="{00000000-0005-0000-0000-000090140000}"/>
    <cellStyle name="_인원계획표 _07.포장공(E구역) 18" xfId="6447" xr:uid="{00000000-0005-0000-0000-000091140000}"/>
    <cellStyle name="_인원계획표 _07.포장공(E구역) 19" xfId="6448" xr:uid="{00000000-0005-0000-0000-000092140000}"/>
    <cellStyle name="_인원계획표 _07.포장공(E구역) 2" xfId="6449" xr:uid="{00000000-0005-0000-0000-000093140000}"/>
    <cellStyle name="_인원계획표 _07.포장공(E구역) 3" xfId="6450" xr:uid="{00000000-0005-0000-0000-000094140000}"/>
    <cellStyle name="_인원계획표 _07.포장공(E구역) 4" xfId="6451" xr:uid="{00000000-0005-0000-0000-000095140000}"/>
    <cellStyle name="_인원계획표 _07.포장공(E구역) 5" xfId="6452" xr:uid="{00000000-0005-0000-0000-000096140000}"/>
    <cellStyle name="_인원계획표 _07.포장공(E구역) 6" xfId="6453" xr:uid="{00000000-0005-0000-0000-000097140000}"/>
    <cellStyle name="_인원계획표 _07.포장공(E구역) 7" xfId="6454" xr:uid="{00000000-0005-0000-0000-000098140000}"/>
    <cellStyle name="_인원계획표 _07.포장공(E구역) 8" xfId="6455" xr:uid="{00000000-0005-0000-0000-000099140000}"/>
    <cellStyle name="_인원계획표 _07.포장공(E구역) 9" xfId="6456" xr:uid="{00000000-0005-0000-0000-00009A140000}"/>
    <cellStyle name="_인원계획표 _07.포장공(E구역)_017.포장공(하모)" xfId="6457" xr:uid="{00000000-0005-0000-0000-00009B140000}"/>
    <cellStyle name="_인원계획표 _07.포장공(E구역)_017.포장공(하모) 2" xfId="6458" xr:uid="{00000000-0005-0000-0000-00009C140000}"/>
    <cellStyle name="_인원계획표 _07.포장공(E구역)_04.구조물공" xfId="6459" xr:uid="{00000000-0005-0000-0000-00009D140000}"/>
    <cellStyle name="_인원계획표 _07.포장공(E구역)_04.구조물공 2" xfId="6460" xr:uid="{00000000-0005-0000-0000-00009E140000}"/>
    <cellStyle name="_인원계획표 _07.포장공(E구역)_사본 - 05.포장공" xfId="6461" xr:uid="{00000000-0005-0000-0000-00009F140000}"/>
    <cellStyle name="_인원계획표 _07.포장공(E구역)_사본 - 05.포장공 2" xfId="6462" xr:uid="{00000000-0005-0000-0000-0000A0140000}"/>
    <cellStyle name="_인원계획표 _07.포장공(E구역)_포장공BOQ" xfId="6463" xr:uid="{00000000-0005-0000-0000-0000A1140000}"/>
    <cellStyle name="_인원계획표 _07.포장공(E구역)_포장공BOQ 2" xfId="6464" xr:uid="{00000000-0005-0000-0000-0000A2140000}"/>
    <cellStyle name="_인원계획표 _07.포장공(E구역)_포장수량집계" xfId="6465" xr:uid="{00000000-0005-0000-0000-0000A3140000}"/>
    <cellStyle name="_인원계획표 _07.포장공(E구역)_포장수량집계 2" xfId="6466" xr:uid="{00000000-0005-0000-0000-0000A4140000}"/>
    <cellStyle name="_인원계획표 _07.포장공(양마단지)" xfId="6467" xr:uid="{00000000-0005-0000-0000-0000A5140000}"/>
    <cellStyle name="_인원계획표 _07.포장공(양마단지) 10" xfId="6468" xr:uid="{00000000-0005-0000-0000-0000A6140000}"/>
    <cellStyle name="_인원계획표 _07.포장공(양마단지) 11" xfId="6469" xr:uid="{00000000-0005-0000-0000-0000A7140000}"/>
    <cellStyle name="_인원계획표 _07.포장공(양마단지) 12" xfId="6470" xr:uid="{00000000-0005-0000-0000-0000A8140000}"/>
    <cellStyle name="_인원계획표 _07.포장공(양마단지) 13" xfId="6471" xr:uid="{00000000-0005-0000-0000-0000A9140000}"/>
    <cellStyle name="_인원계획표 _07.포장공(양마단지) 14" xfId="6472" xr:uid="{00000000-0005-0000-0000-0000AA140000}"/>
    <cellStyle name="_인원계획표 _07.포장공(양마단지) 15" xfId="6473" xr:uid="{00000000-0005-0000-0000-0000AB140000}"/>
    <cellStyle name="_인원계획표 _07.포장공(양마단지) 16" xfId="6474" xr:uid="{00000000-0005-0000-0000-0000AC140000}"/>
    <cellStyle name="_인원계획표 _07.포장공(양마단지) 17" xfId="6475" xr:uid="{00000000-0005-0000-0000-0000AD140000}"/>
    <cellStyle name="_인원계획표 _07.포장공(양마단지) 18" xfId="6476" xr:uid="{00000000-0005-0000-0000-0000AE140000}"/>
    <cellStyle name="_인원계획표 _07.포장공(양마단지) 19" xfId="6477" xr:uid="{00000000-0005-0000-0000-0000AF140000}"/>
    <cellStyle name="_인원계획표 _07.포장공(양마단지) 2" xfId="6478" xr:uid="{00000000-0005-0000-0000-0000B0140000}"/>
    <cellStyle name="_인원계획표 _07.포장공(양마단지) 3" xfId="6479" xr:uid="{00000000-0005-0000-0000-0000B1140000}"/>
    <cellStyle name="_인원계획표 _07.포장공(양마단지) 4" xfId="6480" xr:uid="{00000000-0005-0000-0000-0000B2140000}"/>
    <cellStyle name="_인원계획표 _07.포장공(양마단지) 5" xfId="6481" xr:uid="{00000000-0005-0000-0000-0000B3140000}"/>
    <cellStyle name="_인원계획표 _07.포장공(양마단지) 6" xfId="6482" xr:uid="{00000000-0005-0000-0000-0000B4140000}"/>
    <cellStyle name="_인원계획표 _07.포장공(양마단지) 7" xfId="6483" xr:uid="{00000000-0005-0000-0000-0000B5140000}"/>
    <cellStyle name="_인원계획표 _07.포장공(양마단지) 8" xfId="6484" xr:uid="{00000000-0005-0000-0000-0000B6140000}"/>
    <cellStyle name="_인원계획표 _07.포장공(양마단지) 9" xfId="6485" xr:uid="{00000000-0005-0000-0000-0000B7140000}"/>
    <cellStyle name="_인원계획표 _07.포장공(양마단지)_017.포장공(하모)" xfId="6486" xr:uid="{00000000-0005-0000-0000-0000B8140000}"/>
    <cellStyle name="_인원계획표 _07.포장공(양마단지)_017.포장공(하모) 2" xfId="6487" xr:uid="{00000000-0005-0000-0000-0000B9140000}"/>
    <cellStyle name="_인원계획표 _07.포장공(양마단지)_04.구조물공" xfId="6488" xr:uid="{00000000-0005-0000-0000-0000BA140000}"/>
    <cellStyle name="_인원계획표 _07.포장공(양마단지)_04.구조물공 2" xfId="6489" xr:uid="{00000000-0005-0000-0000-0000BB140000}"/>
    <cellStyle name="_인원계획표 _07.포장공(양마단지)_사본 - 05.포장공" xfId="6490" xr:uid="{00000000-0005-0000-0000-0000BC140000}"/>
    <cellStyle name="_인원계획표 _07.포장공(양마단지)_사본 - 05.포장공 2" xfId="6491" xr:uid="{00000000-0005-0000-0000-0000BD140000}"/>
    <cellStyle name="_인원계획표 _07.포장공(양마단지)_포장공BOQ" xfId="6492" xr:uid="{00000000-0005-0000-0000-0000BE140000}"/>
    <cellStyle name="_인원계획표 _07.포장공(양마단지)_포장공BOQ 2" xfId="6493" xr:uid="{00000000-0005-0000-0000-0000BF140000}"/>
    <cellStyle name="_인원계획표 _07.포장공(양마단지)_포장수량집계" xfId="6494" xr:uid="{00000000-0005-0000-0000-0000C0140000}"/>
    <cellStyle name="_인원계획표 _07.포장공(양마단지)_포장수량집계 2" xfId="6495" xr:uid="{00000000-0005-0000-0000-0000C1140000}"/>
    <cellStyle name="_인원계획표 _08.부대공" xfId="6496" xr:uid="{00000000-0005-0000-0000-0000C2140000}"/>
    <cellStyle name="_인원계획표 _08.부대공 10" xfId="6497" xr:uid="{00000000-0005-0000-0000-0000C3140000}"/>
    <cellStyle name="_인원계획표 _08.부대공 2" xfId="6498" xr:uid="{00000000-0005-0000-0000-0000C4140000}"/>
    <cellStyle name="_인원계획표 _08.부대공 3" xfId="6499" xr:uid="{00000000-0005-0000-0000-0000C5140000}"/>
    <cellStyle name="_인원계획표 _08.부대공 4" xfId="6500" xr:uid="{00000000-0005-0000-0000-0000C6140000}"/>
    <cellStyle name="_인원계획표 _08.부대공 5" xfId="6501" xr:uid="{00000000-0005-0000-0000-0000C7140000}"/>
    <cellStyle name="_인원계획표 _08.부대공 6" xfId="6502" xr:uid="{00000000-0005-0000-0000-0000C8140000}"/>
    <cellStyle name="_인원계획표 _08.부대공 7" xfId="6503" xr:uid="{00000000-0005-0000-0000-0000C9140000}"/>
    <cellStyle name="_인원계획표 _08.부대공 8" xfId="6504" xr:uid="{00000000-0005-0000-0000-0000CA140000}"/>
    <cellStyle name="_인원계획표 _08.부대공 9" xfId="6505" xr:uid="{00000000-0005-0000-0000-0000CB140000}"/>
    <cellStyle name="_인원계획표 _08.부대공(B구역)" xfId="6506" xr:uid="{00000000-0005-0000-0000-0000CC140000}"/>
    <cellStyle name="_인원계획표 _08.부대공(B구역) 10" xfId="6507" xr:uid="{00000000-0005-0000-0000-0000CD140000}"/>
    <cellStyle name="_인원계획표 _08.부대공(B구역) 2" xfId="6508" xr:uid="{00000000-0005-0000-0000-0000CE140000}"/>
    <cellStyle name="_인원계획표 _08.부대공(B구역) 3" xfId="6509" xr:uid="{00000000-0005-0000-0000-0000CF140000}"/>
    <cellStyle name="_인원계획표 _08.부대공(B구역) 4" xfId="6510" xr:uid="{00000000-0005-0000-0000-0000D0140000}"/>
    <cellStyle name="_인원계획표 _08.부대공(B구역) 5" xfId="6511" xr:uid="{00000000-0005-0000-0000-0000D1140000}"/>
    <cellStyle name="_인원계획표 _08.부대공(B구역) 6" xfId="6512" xr:uid="{00000000-0005-0000-0000-0000D2140000}"/>
    <cellStyle name="_인원계획표 _08.부대공(B구역) 7" xfId="6513" xr:uid="{00000000-0005-0000-0000-0000D3140000}"/>
    <cellStyle name="_인원계획표 _08.부대공(B구역) 8" xfId="6514" xr:uid="{00000000-0005-0000-0000-0000D4140000}"/>
    <cellStyle name="_인원계획표 _08.부대공(B구역) 9" xfId="6515" xr:uid="{00000000-0005-0000-0000-0000D5140000}"/>
    <cellStyle name="_인원계획표 _08.부대공(D구역)" xfId="6516" xr:uid="{00000000-0005-0000-0000-0000D6140000}"/>
    <cellStyle name="_인원계획표 _08.부대공(D구역) 10" xfId="6517" xr:uid="{00000000-0005-0000-0000-0000D7140000}"/>
    <cellStyle name="_인원계획표 _08.부대공(D구역) 2" xfId="6518" xr:uid="{00000000-0005-0000-0000-0000D8140000}"/>
    <cellStyle name="_인원계획표 _08.부대공(D구역) 3" xfId="6519" xr:uid="{00000000-0005-0000-0000-0000D9140000}"/>
    <cellStyle name="_인원계획표 _08.부대공(D구역) 4" xfId="6520" xr:uid="{00000000-0005-0000-0000-0000DA140000}"/>
    <cellStyle name="_인원계획표 _08.부대공(D구역) 5" xfId="6521" xr:uid="{00000000-0005-0000-0000-0000DB140000}"/>
    <cellStyle name="_인원계획표 _08.부대공(D구역) 6" xfId="6522" xr:uid="{00000000-0005-0000-0000-0000DC140000}"/>
    <cellStyle name="_인원계획표 _08.부대공(D구역) 7" xfId="6523" xr:uid="{00000000-0005-0000-0000-0000DD140000}"/>
    <cellStyle name="_인원계획표 _08.부대공(D구역) 8" xfId="6524" xr:uid="{00000000-0005-0000-0000-0000DE140000}"/>
    <cellStyle name="_인원계획표 _08.부대공(D구역) 9" xfId="6525" xr:uid="{00000000-0005-0000-0000-0000DF140000}"/>
    <cellStyle name="_인원계획표 _2-4.맨홀토공" xfId="6526" xr:uid="{00000000-0005-0000-0000-0000E0140000}"/>
    <cellStyle name="_인원계획표 _2-4.맨홀토공 2" xfId="6527" xr:uid="{00000000-0005-0000-0000-0000E1140000}"/>
    <cellStyle name="_인원계획표 _2-4.맨홀토공_00.배수설비공" xfId="6528" xr:uid="{00000000-0005-0000-0000-0000E2140000}"/>
    <cellStyle name="_인원계획표 _2-4.맨홀토공_00.배수설비공 10" xfId="6529" xr:uid="{00000000-0005-0000-0000-0000E3140000}"/>
    <cellStyle name="_인원계획표 _2-4.맨홀토공_00.배수설비공 2" xfId="6530" xr:uid="{00000000-0005-0000-0000-0000E4140000}"/>
    <cellStyle name="_인원계획표 _2-4.맨홀토공_00.배수설비공 3" xfId="6531" xr:uid="{00000000-0005-0000-0000-0000E5140000}"/>
    <cellStyle name="_인원계획표 _2-4.맨홀토공_00.배수설비공 4" xfId="6532" xr:uid="{00000000-0005-0000-0000-0000E6140000}"/>
    <cellStyle name="_인원계획표 _2-4.맨홀토공_00.배수설비공 5" xfId="6533" xr:uid="{00000000-0005-0000-0000-0000E7140000}"/>
    <cellStyle name="_인원계획표 _2-4.맨홀토공_00.배수설비공 6" xfId="6534" xr:uid="{00000000-0005-0000-0000-0000E8140000}"/>
    <cellStyle name="_인원계획표 _2-4.맨홀토공_00.배수설비공 7" xfId="6535" xr:uid="{00000000-0005-0000-0000-0000E9140000}"/>
    <cellStyle name="_인원계획표 _2-4.맨홀토공_00.배수설비공 8" xfId="6536" xr:uid="{00000000-0005-0000-0000-0000EA140000}"/>
    <cellStyle name="_인원계획표 _2-4.맨홀토공_00.배수설비공 9" xfId="6537" xr:uid="{00000000-0005-0000-0000-0000EB140000}"/>
    <cellStyle name="_인원계획표 _2-4.맨홀토공_013.관로공(일과)" xfId="6538" xr:uid="{00000000-0005-0000-0000-0000EC140000}"/>
    <cellStyle name="_인원계획표 _2-4.맨홀토공_013.관로공(일과) 2" xfId="6539" xr:uid="{00000000-0005-0000-0000-0000ED140000}"/>
    <cellStyle name="_인원계획표 _2-4.맨홀토공_013.관로공(화순)" xfId="6540" xr:uid="{00000000-0005-0000-0000-0000EE140000}"/>
    <cellStyle name="_인원계획표 _2-4.맨홀토공_013.관로공(화순) 2" xfId="6541" xr:uid="{00000000-0005-0000-0000-0000EF140000}"/>
    <cellStyle name="_인원계획표 _2-4.맨홀토공_02.토공" xfId="6542" xr:uid="{00000000-0005-0000-0000-0000F0140000}"/>
    <cellStyle name="_인원계획표 _2-4.맨홀토공_02.토공 2" xfId="6543" xr:uid="{00000000-0005-0000-0000-0000F1140000}"/>
    <cellStyle name="_인원계획표 _2-4.맨홀토공_03.관로공" xfId="6544" xr:uid="{00000000-0005-0000-0000-0000F2140000}"/>
    <cellStyle name="_인원계획표 _2-4.맨홀토공_03.관로공 2" xfId="6545" xr:uid="{00000000-0005-0000-0000-0000F3140000}"/>
    <cellStyle name="_인원계획표 _2-4.맨홀토공_관로공BOQ" xfId="6546" xr:uid="{00000000-0005-0000-0000-0000F4140000}"/>
    <cellStyle name="_인원계획표 _2-4.맨홀토공_관로공BOQ 2" xfId="6547" xr:uid="{00000000-0005-0000-0000-0000F5140000}"/>
    <cellStyle name="_인원계획표 _2-4.맨홀토공_관로수량집계" xfId="6548" xr:uid="{00000000-0005-0000-0000-0000F6140000}"/>
    <cellStyle name="_인원계획표 _2-4.맨홀토공_관로수량집계 2" xfId="6549" xr:uid="{00000000-0005-0000-0000-0000F7140000}"/>
    <cellStyle name="_인원계획표 _2-4.맨홀토공_내역적용수량" xfId="6550" xr:uid="{00000000-0005-0000-0000-0000F8140000}"/>
    <cellStyle name="_인원계획표 _2-4.맨홀토공_내역적용수량 2" xfId="6551" xr:uid="{00000000-0005-0000-0000-0000F9140000}"/>
    <cellStyle name="_인원계획표 _경기북부2차도급내역(분류체계)" xfId="2172" xr:uid="{00000000-0005-0000-0000-0000FA140000}"/>
    <cellStyle name="_인원계획표 _기흥구갈가구가전LIST" xfId="11488" xr:uid="{00000000-0005-0000-0000-0000FB140000}"/>
    <cellStyle name="_인원계획표 _기흥구갈가구가전LIST_수진동주상복합5871평" xfId="11489" xr:uid="{00000000-0005-0000-0000-0000FC140000}"/>
    <cellStyle name="_인원계획표 _기흥구갈가구가전LIST_용인구갈3지구1블럭최종2차변경" xfId="11490" xr:uid="{00000000-0005-0000-0000-0000FD140000}"/>
    <cellStyle name="_인원계획표 _도급내역서(1차계약분)" xfId="2173" xr:uid="{00000000-0005-0000-0000-0000FE140000}"/>
    <cellStyle name="_인원계획표 _사본임-창원반송정수장 오존공정 도입공사(도급)-2" xfId="2174" xr:uid="{00000000-0005-0000-0000-0000FF140000}"/>
    <cellStyle name="_인원계획표 _사업예산2" xfId="11491" xr:uid="{00000000-0005-0000-0000-000000150000}"/>
    <cellStyle name="_인원계획표 _사업예산2_기흥구갈가구가전LIST" xfId="11492" xr:uid="{00000000-0005-0000-0000-000001150000}"/>
    <cellStyle name="_인원계획표 _사업예산2_기흥구갈가구가전LIST_수진동주상복합5871평" xfId="11493" xr:uid="{00000000-0005-0000-0000-000002150000}"/>
    <cellStyle name="_인원계획표 _사업예산2_기흥구갈가구가전LIST_용인구갈3지구1블럭최종2차변경" xfId="11494" xr:uid="{00000000-0005-0000-0000-000003150000}"/>
    <cellStyle name="_인원계획표 _사업예산2_수진동주상복합5871평" xfId="11495" xr:uid="{00000000-0005-0000-0000-000004150000}"/>
    <cellStyle name="_인원계획표 _사업예산대비" xfId="11496" xr:uid="{00000000-0005-0000-0000-000005150000}"/>
    <cellStyle name="_인원계획표 _사업예산대비_기흥구갈가구가전LIST" xfId="11497" xr:uid="{00000000-0005-0000-0000-000006150000}"/>
    <cellStyle name="_인원계획표 _사업예산대비_기흥구갈가구가전LIST_수진동주상복합5871평" xfId="11498" xr:uid="{00000000-0005-0000-0000-000007150000}"/>
    <cellStyle name="_인원계획표 _사업예산대비_기흥구갈가구가전LIST_용인구갈3지구1블럭최종2차변경" xfId="11499" xr:uid="{00000000-0005-0000-0000-000008150000}"/>
    <cellStyle name="_인원계획표 _사업예산대비_수진동주상복합5871평" xfId="11500" xr:uid="{00000000-0005-0000-0000-000009150000}"/>
    <cellStyle name="_인원계획표 _산출내역(전기11.21)" xfId="2175" xr:uid="{00000000-0005-0000-0000-00000A150000}"/>
    <cellStyle name="_인원계획표 _산출내역(전기11.21)_0.창원반송정수장 오존공정 도입공사(정수설비)-1" xfId="2176" xr:uid="{00000000-0005-0000-0000-00000B150000}"/>
    <cellStyle name="_인원계획표 _산출내역(전기11.21)_사본임-창원반송정수장 오존공정 도입공사(도급)-2" xfId="2177" xr:uid="{00000000-0005-0000-0000-00000C150000}"/>
    <cellStyle name="_인원계획표 _산출내역(전기11.21)_순공사비(전체분)_20070504_PAC 회수금삭제" xfId="2178" xr:uid="{00000000-0005-0000-0000-00000D150000}"/>
    <cellStyle name="_인원계획표 _산출내역(전기11.21)_순공사비(전체분)_20070504_PAC 회수금삭제_0.창원반송정수장 오존공정 도입공사(정수설비)-1" xfId="2179" xr:uid="{00000000-0005-0000-0000-00000E150000}"/>
    <cellStyle name="_인원계획표 _산출내역(전기11.21)_순공사비(전체분)_20070504_PAC 회수금삭제_사본임-창원반송정수장 오존공정 도입공사(도급)-2" xfId="2180" xr:uid="{00000000-0005-0000-0000-00000F150000}"/>
    <cellStyle name="_인원계획표 _산출내역(전기11.21)_순공사비(전체분)_20070504_PAC 회수금삭제_순공사비(전체분)_20070504_PAC 회수금삭제" xfId="2181" xr:uid="{00000000-0005-0000-0000-000010150000}"/>
    <cellStyle name="_인원계획표 _산출내역(전기11.21)_순공사비(전체분)_20070504_PAC 회수금삭제_순공사비(전체분)_20070504_PAC 회수금삭제_0.창원반송정수장 오존공정 도입공사(정수설비)-1" xfId="2182" xr:uid="{00000000-0005-0000-0000-000011150000}"/>
    <cellStyle name="_인원계획표 _산출내역(전기11.21)_순공사비(전체분)_20070504_PAC 회수금삭제_순공사비(전체분)_20070504_PAC 회수금삭제_사본임-창원반송정수장 오존공정 도입공사(도급)-2" xfId="2183" xr:uid="{00000000-0005-0000-0000-000012150000}"/>
    <cellStyle name="_인원계획표 _산출내역(전기11.21)_순공사비(전체분)_20070504_PAC 회수금삭제_순공사비(전체분)_20070504_PAC 회수금삭제_창원반송정수장 오존공정 도입공사(도급)-2" xfId="2184" xr:uid="{00000000-0005-0000-0000-000013150000}"/>
    <cellStyle name="_인원계획표 _산출내역(전기11.21)_순공사비(전체분)_20070504_PAC 회수금삭제_창원반송정수장 오존공정 도입공사(도급)-2" xfId="2185" xr:uid="{00000000-0005-0000-0000-000014150000}"/>
    <cellStyle name="_인원계획표 _산출내역(전기11.21)_창원반송정수장 오존공정 도입공사(도급)-2" xfId="2186" xr:uid="{00000000-0005-0000-0000-000015150000}"/>
    <cellStyle name="_인원계획표 _산출내역(전기11.21)_총괄집계및영구설비내역12.22" xfId="2187" xr:uid="{00000000-0005-0000-0000-000016150000}"/>
    <cellStyle name="_인원계획표 _산출내역(전기11.21)_총괄집계및영구설비내역12.22_0.창원반송정수장 오존공정 도입공사(정수설비)-1" xfId="2188" xr:uid="{00000000-0005-0000-0000-000017150000}"/>
    <cellStyle name="_인원계획표 _산출내역(전기11.21)_총괄집계및영구설비내역12.22_사본임-창원반송정수장 오존공정 도입공사(도급)-2" xfId="2189" xr:uid="{00000000-0005-0000-0000-000018150000}"/>
    <cellStyle name="_인원계획표 _산출내역(전기11.21)_총괄집계및영구설비내역12.22_순공사비(전체분)_20070504_PAC 회수금삭제" xfId="2190" xr:uid="{00000000-0005-0000-0000-000019150000}"/>
    <cellStyle name="_인원계획표 _산출내역(전기11.21)_총괄집계및영구설비내역12.22_순공사비(전체분)_20070504_PAC 회수금삭제_0.창원반송정수장 오존공정 도입공사(정수설비)-1" xfId="2191" xr:uid="{00000000-0005-0000-0000-00001A150000}"/>
    <cellStyle name="_인원계획표 _산출내역(전기11.21)_총괄집계및영구설비내역12.22_순공사비(전체분)_20070504_PAC 회수금삭제_사본임-창원반송정수장 오존공정 도입공사(도급)-2" xfId="2192" xr:uid="{00000000-0005-0000-0000-00001B150000}"/>
    <cellStyle name="_인원계획표 _산출내역(전기11.21)_총괄집계및영구설비내역12.22_순공사비(전체분)_20070504_PAC 회수금삭제_순공사비(전체분)_20070504_PAC 회수금삭제" xfId="2193" xr:uid="{00000000-0005-0000-0000-00001C150000}"/>
    <cellStyle name="_인원계획표 _산출내역(전기11.21)_총괄집계및영구설비내역12.22_순공사비(전체분)_20070504_PAC 회수금삭제_순공사비(전체분)_20070504_PAC 회수금삭제_0.창원반송정수장 오존공정 도입공사(정수설비)-1" xfId="2194" xr:uid="{00000000-0005-0000-0000-00001D150000}"/>
    <cellStyle name="_인원계획표 _산출내역(전기11.21)_총괄집계및영구설비내역12.22_순공사비(전체분)_20070504_PAC 회수금삭제_순공사비(전체분)_20070504_PAC 회수금삭제_사본임-창원반송정수장 오존공정 도입공사(도급)-2" xfId="2195" xr:uid="{00000000-0005-0000-0000-00001E150000}"/>
    <cellStyle name="_인원계획표 _산출내역(전기11.21)_총괄집계및영구설비내역12.22_순공사비(전체분)_20070504_PAC 회수금삭제_순공사비(전체분)_20070504_PAC 회수금삭제_창원반송정수장 오존공정 도입공사(도급)-2" xfId="2196" xr:uid="{00000000-0005-0000-0000-00001F150000}"/>
    <cellStyle name="_인원계획표 _산출내역(전기11.21)_총괄집계및영구설비내역12.22_순공사비(전체분)_20070504_PAC 회수금삭제_창원반송정수장 오존공정 도입공사(도급)-2" xfId="2197" xr:uid="{00000000-0005-0000-0000-000020150000}"/>
    <cellStyle name="_인원계획표 _산출내역(전기11.21)_총괄집계및영구설비내역12.22_창원반송정수장 오존공정 도입공사(도급)-2" xfId="2198" xr:uid="{00000000-0005-0000-0000-000021150000}"/>
    <cellStyle name="_인원계획표 _산출내역서(양식검토)" xfId="2199" xr:uid="{00000000-0005-0000-0000-000022150000}"/>
    <cellStyle name="_인원계획표 _산출내역서(양식검토)_0.창원반송정수장 오존공정 도입공사(정수설비)-1" xfId="2200" xr:uid="{00000000-0005-0000-0000-000023150000}"/>
    <cellStyle name="_인원계획표 _산출내역서(양식검토)_사본임-창원반송정수장 오존공정 도입공사(도급)-2" xfId="2201" xr:uid="{00000000-0005-0000-0000-000024150000}"/>
    <cellStyle name="_인원계획표 _산출내역서(양식검토)_순공사비(전체분)_20070504_PAC 회수금삭제" xfId="2202" xr:uid="{00000000-0005-0000-0000-000025150000}"/>
    <cellStyle name="_인원계획표 _산출내역서(양식검토)_순공사비(전체분)_20070504_PAC 회수금삭제_0.창원반송정수장 오존공정 도입공사(정수설비)-1" xfId="2203" xr:uid="{00000000-0005-0000-0000-000026150000}"/>
    <cellStyle name="_인원계획표 _산출내역서(양식검토)_순공사비(전체분)_20070504_PAC 회수금삭제_사본임-창원반송정수장 오존공정 도입공사(도급)-2" xfId="2204" xr:uid="{00000000-0005-0000-0000-000027150000}"/>
    <cellStyle name="_인원계획표 _산출내역서(양식검토)_순공사비(전체분)_20070504_PAC 회수금삭제_순공사비(전체분)_20070504_PAC 회수금삭제" xfId="2205" xr:uid="{00000000-0005-0000-0000-000028150000}"/>
    <cellStyle name="_인원계획표 _산출내역서(양식검토)_순공사비(전체분)_20070504_PAC 회수금삭제_순공사비(전체분)_20070504_PAC 회수금삭제_0.창원반송정수장 오존공정 도입공사(정수설비)-1" xfId="2206" xr:uid="{00000000-0005-0000-0000-000029150000}"/>
    <cellStyle name="_인원계획표 _산출내역서(양식검토)_순공사비(전체분)_20070504_PAC 회수금삭제_순공사비(전체분)_20070504_PAC 회수금삭제_사본임-창원반송정수장 오존공정 도입공사(도급)-2" xfId="2207" xr:uid="{00000000-0005-0000-0000-00002A150000}"/>
    <cellStyle name="_인원계획표 _산출내역서(양식검토)_순공사비(전체분)_20070504_PAC 회수금삭제_순공사비(전체분)_20070504_PAC 회수금삭제_창원반송정수장 오존공정 도입공사(도급)-2" xfId="2208" xr:uid="{00000000-0005-0000-0000-00002B150000}"/>
    <cellStyle name="_인원계획표 _산출내역서(양식검토)_순공사비(전체분)_20070504_PAC 회수금삭제_창원반송정수장 오존공정 도입공사(도급)-2" xfId="2209" xr:uid="{00000000-0005-0000-0000-00002C150000}"/>
    <cellStyle name="_인원계획표 _산출내역서(양식검토)_창원반송정수장 오존공정 도입공사(도급)-2" xfId="2210" xr:uid="{00000000-0005-0000-0000-00002D150000}"/>
    <cellStyle name="_인원계획표 _수목" xfId="11501" xr:uid="{00000000-0005-0000-0000-00002E150000}"/>
    <cellStyle name="_인원계획표 _수목_기흥구갈가구가전LIST" xfId="11502" xr:uid="{00000000-0005-0000-0000-00002F150000}"/>
    <cellStyle name="_인원계획표 _수목_기흥구갈가구가전LIST_수진동주상복합5871평" xfId="11503" xr:uid="{00000000-0005-0000-0000-000030150000}"/>
    <cellStyle name="_인원계획표 _수목_기흥구갈가구가전LIST_용인구갈3지구1블럭최종2차변경" xfId="11504" xr:uid="{00000000-0005-0000-0000-000031150000}"/>
    <cellStyle name="_인원계획표 _수목_사업예산2" xfId="11505" xr:uid="{00000000-0005-0000-0000-000032150000}"/>
    <cellStyle name="_인원계획표 _수목_사업예산2_기흥구갈가구가전LIST" xfId="11506" xr:uid="{00000000-0005-0000-0000-000033150000}"/>
    <cellStyle name="_인원계획표 _수목_사업예산2_기흥구갈가구가전LIST_수진동주상복합5871평" xfId="11507" xr:uid="{00000000-0005-0000-0000-000034150000}"/>
    <cellStyle name="_인원계획표 _수목_사업예산2_기흥구갈가구가전LIST_용인구갈3지구1블럭최종2차변경" xfId="11508" xr:uid="{00000000-0005-0000-0000-000035150000}"/>
    <cellStyle name="_인원계획표 _수목_사업예산2_수진동주상복합5871평" xfId="11509" xr:uid="{00000000-0005-0000-0000-000036150000}"/>
    <cellStyle name="_인원계획표 _수목_사업예산대비" xfId="11510" xr:uid="{00000000-0005-0000-0000-000037150000}"/>
    <cellStyle name="_인원계획표 _수목_사업예산대비_기흥구갈가구가전LIST" xfId="11511" xr:uid="{00000000-0005-0000-0000-000038150000}"/>
    <cellStyle name="_인원계획표 _수목_사업예산대비_기흥구갈가구가전LIST_수진동주상복합5871평" xfId="11512" xr:uid="{00000000-0005-0000-0000-000039150000}"/>
    <cellStyle name="_인원계획표 _수목_사업예산대비_기흥구갈가구가전LIST_용인구갈3지구1블럭최종2차변경" xfId="11513" xr:uid="{00000000-0005-0000-0000-00003A150000}"/>
    <cellStyle name="_인원계획표 _수목_사업예산대비_수진동주상복합5871평" xfId="11514" xr:uid="{00000000-0005-0000-0000-00003B150000}"/>
    <cellStyle name="_인원계획표 _수목_수진동주상복합5871평" xfId="11515" xr:uid="{00000000-0005-0000-0000-00003C150000}"/>
    <cellStyle name="_인원계획표 _수진동주상복합5871평" xfId="11516" xr:uid="{00000000-0005-0000-0000-00003D150000}"/>
    <cellStyle name="_인원계획표 _순공사비(전체분)_20070504_PAC 회수금삭제" xfId="2211" xr:uid="{00000000-0005-0000-0000-00003E150000}"/>
    <cellStyle name="_인원계획표 _순공사비(전체분)_20070504_PAC 회수금삭제_0.창원반송정수장 오존공정 도입공사(정수설비)-1" xfId="2212" xr:uid="{00000000-0005-0000-0000-00003F150000}"/>
    <cellStyle name="_인원계획표 _순공사비(전체분)_20070504_PAC 회수금삭제_사본임-창원반송정수장 오존공정 도입공사(도급)-2" xfId="2213" xr:uid="{00000000-0005-0000-0000-000040150000}"/>
    <cellStyle name="_인원계획표 _순공사비(전체분)_20070504_PAC 회수금삭제_순공사비(전체분)_20070504_PAC 회수금삭제" xfId="2214" xr:uid="{00000000-0005-0000-0000-000041150000}"/>
    <cellStyle name="_인원계획표 _순공사비(전체분)_20070504_PAC 회수금삭제_순공사비(전체분)_20070504_PAC 회수금삭제_0.창원반송정수장 오존공정 도입공사(정수설비)-1" xfId="2215" xr:uid="{00000000-0005-0000-0000-000042150000}"/>
    <cellStyle name="_인원계획표 _순공사비(전체분)_20070504_PAC 회수금삭제_순공사비(전체분)_20070504_PAC 회수금삭제_사본임-창원반송정수장 오존공정 도입공사(도급)-2" xfId="2216" xr:uid="{00000000-0005-0000-0000-000043150000}"/>
    <cellStyle name="_인원계획표 _순공사비(전체분)_20070504_PAC 회수금삭제_순공사비(전체분)_20070504_PAC 회수금삭제_창원반송정수장 오존공정 도입공사(도급)-2" xfId="2217" xr:uid="{00000000-0005-0000-0000-000044150000}"/>
    <cellStyle name="_인원계획표 _순공사비(전체분)_20070504_PAC 회수금삭제_창원반송정수장 오존공정 도입공사(도급)-2" xfId="2218" xr:uid="{00000000-0005-0000-0000-000045150000}"/>
    <cellStyle name="_인원계획표 _여수-실시내역-(1차계약)" xfId="11517" xr:uid="{00000000-0005-0000-0000-000046150000}"/>
    <cellStyle name="_인원계획표 _여수-실시-내역-원가계산서2" xfId="11518" xr:uid="{00000000-0005-0000-0000-000047150000}"/>
    <cellStyle name="_인원계획표 _여수-실시-내역-원가계산서2_여수-실시내역-(1차계약)" xfId="11519" xr:uid="{00000000-0005-0000-0000-000048150000}"/>
    <cellStyle name="_인원계획표 _여수-실시-내역-원가계산서2_여수-실시-내역-원가계산서2" xfId="11520" xr:uid="{00000000-0005-0000-0000-000049150000}"/>
    <cellStyle name="_인원계획표 _여수-실시-내역-원가계산서2_여수-실시-내역-원가계산서2_여수-실시내역-(1차계약)" xfId="11521" xr:uid="{00000000-0005-0000-0000-00004A150000}"/>
    <cellStyle name="_인원계획표 _오산입찰안내서및기본계획요약" xfId="11522" xr:uid="{00000000-0005-0000-0000-00004B150000}"/>
    <cellStyle name="_인원계획표 _오산입찰안내서및기본계획요약_시운전입찰양식" xfId="11523" xr:uid="{00000000-0005-0000-0000-00004C150000}"/>
    <cellStyle name="_인원계획표 _오산입찰안내서및기본계획요약_시운전입찰양식_여수-실시내역-(1차계약)" xfId="11524" xr:uid="{00000000-0005-0000-0000-00004D150000}"/>
    <cellStyle name="_인원계획표 _오산입찰안내서및기본계획요약_시운전입찰양식_여수-실시-내역-원가계산서2" xfId="11525" xr:uid="{00000000-0005-0000-0000-00004E150000}"/>
    <cellStyle name="_인원계획표 _오산입찰안내서및기본계획요약_시운전입찰양식_여수-실시-내역-원가계산서2_여수-실시내역-(1차계약)" xfId="11526" xr:uid="{00000000-0005-0000-0000-00004F150000}"/>
    <cellStyle name="_인원계획표 _오산입찰안내서및기본계획요약_시운전입찰양식_여수-실시-내역-원가계산서2_여수-실시-내역-원가계산서2" xfId="11527" xr:uid="{00000000-0005-0000-0000-000050150000}"/>
    <cellStyle name="_인원계획표 _오산입찰안내서및기본계획요약_시운전입찰양식_여수-실시-내역-원가계산서2_여수-실시-내역-원가계산서2_여수-실시내역-(1차계약)" xfId="11528" xr:uid="{00000000-0005-0000-0000-000051150000}"/>
    <cellStyle name="_인원계획표 _오산입찰안내서및기본계획요약_여수-실시내역-(1차계약)" xfId="11529" xr:uid="{00000000-0005-0000-0000-000052150000}"/>
    <cellStyle name="_인원계획표 _오산입찰안내서및기본계획요약_여수-실시-내역-원가계산서2" xfId="11530" xr:uid="{00000000-0005-0000-0000-000053150000}"/>
    <cellStyle name="_인원계획표 _오산입찰안내서및기본계획요약_여수-실시-내역-원가계산서2_여수-실시내역-(1차계약)" xfId="11531" xr:uid="{00000000-0005-0000-0000-000054150000}"/>
    <cellStyle name="_인원계획표 _오산입찰안내서및기본계획요약_여수-실시-내역-원가계산서2_여수-실시-내역-원가계산서2" xfId="11532" xr:uid="{00000000-0005-0000-0000-000055150000}"/>
    <cellStyle name="_인원계획표 _오산입찰안내서및기본계획요약_여수-실시-내역-원가계산서2_여수-실시-내역-원가계산서2_여수-실시내역-(1차계약)" xfId="11533" xr:uid="{00000000-0005-0000-0000-000056150000}"/>
    <cellStyle name="_인원계획표 _원가계산서" xfId="2219" xr:uid="{00000000-0005-0000-0000-000057150000}"/>
    <cellStyle name="_인원계획표 _원가계산서,총괄산출내역서-2005" xfId="2220" xr:uid="{00000000-0005-0000-0000-000058150000}"/>
    <cellStyle name="_인원계획표 _원가계산서,총괄산출내역서-2005_0.창원반송정수장 오존공정 도입공사(정수설비)-1" xfId="2221" xr:uid="{00000000-0005-0000-0000-000059150000}"/>
    <cellStyle name="_인원계획표 _원가계산서,총괄산출내역서-2005_사본임-창원반송정수장 오존공정 도입공사(도급)-2" xfId="2222" xr:uid="{00000000-0005-0000-0000-00005A150000}"/>
    <cellStyle name="_인원계획표 _원가계산서,총괄산출내역서-2005_순공사비(전체분)_20070504_PAC 회수금삭제" xfId="2223" xr:uid="{00000000-0005-0000-0000-00005B150000}"/>
    <cellStyle name="_인원계획표 _원가계산서,총괄산출내역서-2005_순공사비(전체분)_20070504_PAC 회수금삭제_0.창원반송정수장 오존공정 도입공사(정수설비)-1" xfId="2224" xr:uid="{00000000-0005-0000-0000-00005C150000}"/>
    <cellStyle name="_인원계획표 _원가계산서,총괄산출내역서-2005_순공사비(전체분)_20070504_PAC 회수금삭제_사본임-창원반송정수장 오존공정 도입공사(도급)-2" xfId="2225" xr:uid="{00000000-0005-0000-0000-00005D150000}"/>
    <cellStyle name="_인원계획표 _원가계산서,총괄산출내역서-2005_순공사비(전체분)_20070504_PAC 회수금삭제_순공사비(전체분)_20070504_PAC 회수금삭제" xfId="2226" xr:uid="{00000000-0005-0000-0000-00005E150000}"/>
    <cellStyle name="_인원계획표 _원가계산서,총괄산출내역서-2005_순공사비(전체분)_20070504_PAC 회수금삭제_순공사비(전체분)_20070504_PAC 회수금삭제_0.창원반송정수장 오존공정 도입공사(정수설비)-1" xfId="2227" xr:uid="{00000000-0005-0000-0000-00005F150000}"/>
    <cellStyle name="_인원계획표 _원가계산서,총괄산출내역서-2005_순공사비(전체분)_20070504_PAC 회수금삭제_순공사비(전체분)_20070504_PAC 회수금삭제_사본임-창원반송정수장 오존공정 도입공사(도급)-2" xfId="2228" xr:uid="{00000000-0005-0000-0000-000060150000}"/>
    <cellStyle name="_인원계획표 _원가계산서,총괄산출내역서-2005_순공사비(전체분)_20070504_PAC 회수금삭제_순공사비(전체분)_20070504_PAC 회수금삭제_창원반송정수장 오존공정 도입공사(도급)-2" xfId="2229" xr:uid="{00000000-0005-0000-0000-000061150000}"/>
    <cellStyle name="_인원계획표 _원가계산서,총괄산출내역서-2005_순공사비(전체분)_20070504_PAC 회수금삭제_창원반송정수장 오존공정 도입공사(도급)-2" xfId="2230" xr:uid="{00000000-0005-0000-0000-000062150000}"/>
    <cellStyle name="_인원계획표 _원가계산서,총괄산출내역서-2005_창원반송정수장 오존공정 도입공사(도급)-2" xfId="2231" xr:uid="{00000000-0005-0000-0000-000063150000}"/>
    <cellStyle name="_인원계획표 _원가계산서_0.창원반송정수장 오존공정 도입공사(정수설비)-1" xfId="2232" xr:uid="{00000000-0005-0000-0000-000064150000}"/>
    <cellStyle name="_인원계획표 _원가계산서_사본임-창원반송정수장 오존공정 도입공사(도급)-2" xfId="2233" xr:uid="{00000000-0005-0000-0000-000065150000}"/>
    <cellStyle name="_인원계획표 _원가계산서_순공사비(전체분)_20070504_PAC 회수금삭제" xfId="2234" xr:uid="{00000000-0005-0000-0000-000066150000}"/>
    <cellStyle name="_인원계획표 _원가계산서_순공사비(전체분)_20070504_PAC 회수금삭제_0.창원반송정수장 오존공정 도입공사(정수설비)-1" xfId="2235" xr:uid="{00000000-0005-0000-0000-000067150000}"/>
    <cellStyle name="_인원계획표 _원가계산서_순공사비(전체분)_20070504_PAC 회수금삭제_사본임-창원반송정수장 오존공정 도입공사(도급)-2" xfId="2236" xr:uid="{00000000-0005-0000-0000-000068150000}"/>
    <cellStyle name="_인원계획표 _원가계산서_순공사비(전체분)_20070504_PAC 회수금삭제_순공사비(전체분)_20070504_PAC 회수금삭제" xfId="2237" xr:uid="{00000000-0005-0000-0000-000069150000}"/>
    <cellStyle name="_인원계획표 _원가계산서_순공사비(전체분)_20070504_PAC 회수금삭제_순공사비(전체분)_20070504_PAC 회수금삭제_0.창원반송정수장 오존공정 도입공사(정수설비)-1" xfId="2238" xr:uid="{00000000-0005-0000-0000-00006A150000}"/>
    <cellStyle name="_인원계획표 _원가계산서_순공사비(전체분)_20070504_PAC 회수금삭제_순공사비(전체분)_20070504_PAC 회수금삭제_사본임-창원반송정수장 오존공정 도입공사(도급)-2" xfId="2239" xr:uid="{00000000-0005-0000-0000-00006B150000}"/>
    <cellStyle name="_인원계획표 _원가계산서_순공사비(전체분)_20070504_PAC 회수금삭제_순공사비(전체분)_20070504_PAC 회수금삭제_창원반송정수장 오존공정 도입공사(도급)-2" xfId="2240" xr:uid="{00000000-0005-0000-0000-00006C150000}"/>
    <cellStyle name="_인원계획표 _원가계산서_순공사비(전체분)_20070504_PAC 회수금삭제_창원반송정수장 오존공정 도입공사(도급)-2" xfId="2241" xr:uid="{00000000-0005-0000-0000-00006D150000}"/>
    <cellStyle name="_인원계획표 _원가계산서_창원반송정수장 오존공정 도입공사(도급)-2" xfId="2242" xr:uid="{00000000-0005-0000-0000-00006E150000}"/>
    <cellStyle name="_인원계획표 _적격 " xfId="2243" xr:uid="{00000000-0005-0000-0000-00006F150000}"/>
    <cellStyle name="_인원계획표 _적격 _0.창원반송정수장 오존공정 도입공사(정수설비)-1" xfId="2244" xr:uid="{00000000-0005-0000-0000-000070150000}"/>
    <cellStyle name="_인원계획표 _적격 _경기북부2차도급내역(분류체계)" xfId="2245" xr:uid="{00000000-0005-0000-0000-000071150000}"/>
    <cellStyle name="_인원계획표 _적격 _도급내역서(1차계약분)" xfId="2246" xr:uid="{00000000-0005-0000-0000-000072150000}"/>
    <cellStyle name="_인원계획표 _적격 _사본임-창원반송정수장 오존공정 도입공사(도급)-2" xfId="2247" xr:uid="{00000000-0005-0000-0000-000073150000}"/>
    <cellStyle name="_인원계획표 _적격 _산출내역(전기11.21)" xfId="2248" xr:uid="{00000000-0005-0000-0000-000074150000}"/>
    <cellStyle name="_인원계획표 _적격 _산출내역(전기11.21)_0.창원반송정수장 오존공정 도입공사(정수설비)-1" xfId="2249" xr:uid="{00000000-0005-0000-0000-000075150000}"/>
    <cellStyle name="_인원계획표 _적격 _산출내역(전기11.21)_사본임-창원반송정수장 오존공정 도입공사(도급)-2" xfId="2250" xr:uid="{00000000-0005-0000-0000-000076150000}"/>
    <cellStyle name="_인원계획표 _적격 _산출내역(전기11.21)_순공사비(전체분)_20070504_PAC 회수금삭제" xfId="2251" xr:uid="{00000000-0005-0000-0000-000077150000}"/>
    <cellStyle name="_인원계획표 _적격 _산출내역(전기11.21)_순공사비(전체분)_20070504_PAC 회수금삭제_0.창원반송정수장 오존공정 도입공사(정수설비)-1" xfId="2252" xr:uid="{00000000-0005-0000-0000-000078150000}"/>
    <cellStyle name="_인원계획표 _적격 _산출내역(전기11.21)_순공사비(전체분)_20070504_PAC 회수금삭제_사본임-창원반송정수장 오존공정 도입공사(도급)-2" xfId="2253" xr:uid="{00000000-0005-0000-0000-000079150000}"/>
    <cellStyle name="_인원계획표 _적격 _산출내역(전기11.21)_순공사비(전체분)_20070504_PAC 회수금삭제_순공사비(전체분)_20070504_PAC 회수금삭제" xfId="2254" xr:uid="{00000000-0005-0000-0000-00007A150000}"/>
    <cellStyle name="_인원계획표 _적격 _산출내역(전기11.21)_순공사비(전체분)_20070504_PAC 회수금삭제_순공사비(전체분)_20070504_PAC 회수금삭제_0.창원반송정수장 오존공정 도입공사(정수설비)-1" xfId="2255" xr:uid="{00000000-0005-0000-0000-00007B150000}"/>
    <cellStyle name="_인원계획표 _적격 _산출내역(전기11.21)_순공사비(전체분)_20070504_PAC 회수금삭제_순공사비(전체분)_20070504_PAC 회수금삭제_사본임-창원반송정수장 오존공정 도입공사(도급)-2" xfId="2256" xr:uid="{00000000-0005-0000-0000-00007C150000}"/>
    <cellStyle name="_인원계획표 _적격 _산출내역(전기11.21)_순공사비(전체분)_20070504_PAC 회수금삭제_순공사비(전체분)_20070504_PAC 회수금삭제_창원반송정수장 오존공정 도입공사(도급)-2" xfId="2257" xr:uid="{00000000-0005-0000-0000-00007D150000}"/>
    <cellStyle name="_인원계획표 _적격 _산출내역(전기11.21)_순공사비(전체분)_20070504_PAC 회수금삭제_창원반송정수장 오존공정 도입공사(도급)-2" xfId="2258" xr:uid="{00000000-0005-0000-0000-00007E150000}"/>
    <cellStyle name="_인원계획표 _적격 _산출내역(전기11.21)_창원반송정수장 오존공정 도입공사(도급)-2" xfId="2259" xr:uid="{00000000-0005-0000-0000-00007F150000}"/>
    <cellStyle name="_인원계획표 _적격 _산출내역(전기11.21)_총괄집계및영구설비내역12.22" xfId="2260" xr:uid="{00000000-0005-0000-0000-000080150000}"/>
    <cellStyle name="_인원계획표 _적격 _산출내역(전기11.21)_총괄집계및영구설비내역12.22_0.창원반송정수장 오존공정 도입공사(정수설비)-1" xfId="2261" xr:uid="{00000000-0005-0000-0000-000081150000}"/>
    <cellStyle name="_인원계획표 _적격 _산출내역(전기11.21)_총괄집계및영구설비내역12.22_사본임-창원반송정수장 오존공정 도입공사(도급)-2" xfId="2262" xr:uid="{00000000-0005-0000-0000-000082150000}"/>
    <cellStyle name="_인원계획표 _적격 _산출내역(전기11.21)_총괄집계및영구설비내역12.22_순공사비(전체분)_20070504_PAC 회수금삭제" xfId="2263" xr:uid="{00000000-0005-0000-0000-000083150000}"/>
    <cellStyle name="_인원계획표 _적격 _산출내역(전기11.21)_총괄집계및영구설비내역12.22_순공사비(전체분)_20070504_PAC 회수금삭제_0.창원반송정수장 오존공정 도입공사(정수설비)-1" xfId="2264" xr:uid="{00000000-0005-0000-0000-000084150000}"/>
    <cellStyle name="_인원계획표 _적격 _산출내역(전기11.21)_총괄집계및영구설비내역12.22_순공사비(전체분)_20070504_PAC 회수금삭제_사본임-창원반송정수장 오존공정 도입공사(도급)-2" xfId="2265" xr:uid="{00000000-0005-0000-0000-000085150000}"/>
    <cellStyle name="_인원계획표 _적격 _산출내역(전기11.21)_총괄집계및영구설비내역12.22_순공사비(전체분)_20070504_PAC 회수금삭제_순공사비(전체분)_20070504_PAC 회수금삭제" xfId="2266" xr:uid="{00000000-0005-0000-0000-000086150000}"/>
    <cellStyle name="_인원계획표 _적격 _산출내역(전기11.21)_총괄집계및영구설비내역12.22_순공사비(전체분)_20070504_PAC 회수금삭제_순공사비(전체분)_20070504_PAC 회수금삭제_0.창원반송정수장 오존공정 도입공사(정수설비)-1" xfId="2267" xr:uid="{00000000-0005-0000-0000-000087150000}"/>
    <cellStyle name="_인원계획표 _적격 _산출내역(전기11.21)_총괄집계및영구설비내역12.22_순공사비(전체분)_20070504_PAC 회수금삭제_순공사비(전체분)_20070504_PAC 회수금삭제_사본임-창원반송정수장 오존공정 도입공사(도급)-2" xfId="2268" xr:uid="{00000000-0005-0000-0000-000088150000}"/>
    <cellStyle name="_인원계획표 _적격 _산출내역(전기11.21)_총괄집계및영구설비내역12.22_순공사비(전체분)_20070504_PAC 회수금삭제_순공사비(전체분)_20070504_PAC 회수금삭제_창원반송정수장 오존공정 도입공사(도급)-2" xfId="2269" xr:uid="{00000000-0005-0000-0000-000089150000}"/>
    <cellStyle name="_인원계획표 _적격 _산출내역(전기11.21)_총괄집계및영구설비내역12.22_순공사비(전체분)_20070504_PAC 회수금삭제_창원반송정수장 오존공정 도입공사(도급)-2" xfId="2270" xr:uid="{00000000-0005-0000-0000-00008A150000}"/>
    <cellStyle name="_인원계획표 _적격 _산출내역(전기11.21)_총괄집계및영구설비내역12.22_창원반송정수장 오존공정 도입공사(도급)-2" xfId="2271" xr:uid="{00000000-0005-0000-0000-00008B150000}"/>
    <cellStyle name="_인원계획표 _적격 _산출내역서(양식검토)" xfId="2272" xr:uid="{00000000-0005-0000-0000-00008C150000}"/>
    <cellStyle name="_인원계획표 _적격 _산출내역서(양식검토)_0.창원반송정수장 오존공정 도입공사(정수설비)-1" xfId="2273" xr:uid="{00000000-0005-0000-0000-00008D150000}"/>
    <cellStyle name="_인원계획표 _적격 _산출내역서(양식검토)_사본임-창원반송정수장 오존공정 도입공사(도급)-2" xfId="2274" xr:uid="{00000000-0005-0000-0000-00008E150000}"/>
    <cellStyle name="_인원계획표 _적격 _산출내역서(양식검토)_순공사비(전체분)_20070504_PAC 회수금삭제" xfId="2275" xr:uid="{00000000-0005-0000-0000-00008F150000}"/>
    <cellStyle name="_인원계획표 _적격 _산출내역서(양식검토)_순공사비(전체분)_20070504_PAC 회수금삭제_0.창원반송정수장 오존공정 도입공사(정수설비)-1" xfId="2276" xr:uid="{00000000-0005-0000-0000-000090150000}"/>
    <cellStyle name="_인원계획표 _적격 _산출내역서(양식검토)_순공사비(전체분)_20070504_PAC 회수금삭제_사본임-창원반송정수장 오존공정 도입공사(도급)-2" xfId="2277" xr:uid="{00000000-0005-0000-0000-000091150000}"/>
    <cellStyle name="_인원계획표 _적격 _산출내역서(양식검토)_순공사비(전체분)_20070504_PAC 회수금삭제_순공사비(전체분)_20070504_PAC 회수금삭제" xfId="2278" xr:uid="{00000000-0005-0000-0000-000092150000}"/>
    <cellStyle name="_인원계획표 _적격 _산출내역서(양식검토)_순공사비(전체분)_20070504_PAC 회수금삭제_순공사비(전체분)_20070504_PAC 회수금삭제_0.창원반송정수장 오존공정 도입공사(정수설비)-1" xfId="2279" xr:uid="{00000000-0005-0000-0000-000093150000}"/>
    <cellStyle name="_인원계획표 _적격 _산출내역서(양식검토)_순공사비(전체분)_20070504_PAC 회수금삭제_순공사비(전체분)_20070504_PAC 회수금삭제_사본임-창원반송정수장 오존공정 도입공사(도급)-2" xfId="2280" xr:uid="{00000000-0005-0000-0000-000094150000}"/>
    <cellStyle name="_인원계획표 _적격 _산출내역서(양식검토)_순공사비(전체분)_20070504_PAC 회수금삭제_순공사비(전체분)_20070504_PAC 회수금삭제_창원반송정수장 오존공정 도입공사(도급)-2" xfId="2281" xr:uid="{00000000-0005-0000-0000-000095150000}"/>
    <cellStyle name="_인원계획표 _적격 _산출내역서(양식검토)_순공사비(전체분)_20070504_PAC 회수금삭제_창원반송정수장 오존공정 도입공사(도급)-2" xfId="2282" xr:uid="{00000000-0005-0000-0000-000096150000}"/>
    <cellStyle name="_인원계획표 _적격 _산출내역서(양식검토)_창원반송정수장 오존공정 도입공사(도급)-2" xfId="2283" xr:uid="{00000000-0005-0000-0000-000097150000}"/>
    <cellStyle name="_인원계획표 _적격 _순공사비(전체분)_20070504_PAC 회수금삭제" xfId="2284" xr:uid="{00000000-0005-0000-0000-000098150000}"/>
    <cellStyle name="_인원계획표 _적격 _순공사비(전체분)_20070504_PAC 회수금삭제_0.창원반송정수장 오존공정 도입공사(정수설비)-1" xfId="2285" xr:uid="{00000000-0005-0000-0000-000099150000}"/>
    <cellStyle name="_인원계획표 _적격 _순공사비(전체분)_20070504_PAC 회수금삭제_사본임-창원반송정수장 오존공정 도입공사(도급)-2" xfId="2286" xr:uid="{00000000-0005-0000-0000-00009A150000}"/>
    <cellStyle name="_인원계획표 _적격 _순공사비(전체분)_20070504_PAC 회수금삭제_순공사비(전체분)_20070504_PAC 회수금삭제" xfId="2287" xr:uid="{00000000-0005-0000-0000-00009B150000}"/>
    <cellStyle name="_인원계획표 _적격 _순공사비(전체분)_20070504_PAC 회수금삭제_순공사비(전체분)_20070504_PAC 회수금삭제_0.창원반송정수장 오존공정 도입공사(정수설비)-1" xfId="2288" xr:uid="{00000000-0005-0000-0000-00009C150000}"/>
    <cellStyle name="_인원계획표 _적격 _순공사비(전체분)_20070504_PAC 회수금삭제_순공사비(전체분)_20070504_PAC 회수금삭제_사본임-창원반송정수장 오존공정 도입공사(도급)-2" xfId="2289" xr:uid="{00000000-0005-0000-0000-00009D150000}"/>
    <cellStyle name="_인원계획표 _적격 _순공사비(전체분)_20070504_PAC 회수금삭제_순공사비(전체분)_20070504_PAC 회수금삭제_창원반송정수장 오존공정 도입공사(도급)-2" xfId="2290" xr:uid="{00000000-0005-0000-0000-00009E150000}"/>
    <cellStyle name="_인원계획표 _적격 _순공사비(전체분)_20070504_PAC 회수금삭제_창원반송정수장 오존공정 도입공사(도급)-2" xfId="2291" xr:uid="{00000000-0005-0000-0000-00009F150000}"/>
    <cellStyle name="_인원계획표 _적격 _원가계산서" xfId="2292" xr:uid="{00000000-0005-0000-0000-0000A0150000}"/>
    <cellStyle name="_인원계획표 _적격 _원가계산서,총괄산출내역서-2005" xfId="2293" xr:uid="{00000000-0005-0000-0000-0000A1150000}"/>
    <cellStyle name="_인원계획표 _적격 _원가계산서,총괄산출내역서-2005_0.창원반송정수장 오존공정 도입공사(정수설비)-1" xfId="2294" xr:uid="{00000000-0005-0000-0000-0000A2150000}"/>
    <cellStyle name="_인원계획표 _적격 _원가계산서,총괄산출내역서-2005_사본임-창원반송정수장 오존공정 도입공사(도급)-2" xfId="2295" xr:uid="{00000000-0005-0000-0000-0000A3150000}"/>
    <cellStyle name="_인원계획표 _적격 _원가계산서,총괄산출내역서-2005_순공사비(전체분)_20070504_PAC 회수금삭제" xfId="2296" xr:uid="{00000000-0005-0000-0000-0000A4150000}"/>
    <cellStyle name="_인원계획표 _적격 _원가계산서,총괄산출내역서-2005_순공사비(전체분)_20070504_PAC 회수금삭제_0.창원반송정수장 오존공정 도입공사(정수설비)-1" xfId="2297" xr:uid="{00000000-0005-0000-0000-0000A5150000}"/>
    <cellStyle name="_인원계획표 _적격 _원가계산서,총괄산출내역서-2005_순공사비(전체분)_20070504_PAC 회수금삭제_사본임-창원반송정수장 오존공정 도입공사(도급)-2" xfId="2298" xr:uid="{00000000-0005-0000-0000-0000A6150000}"/>
    <cellStyle name="_인원계획표 _적격 _원가계산서,총괄산출내역서-2005_순공사비(전체분)_20070504_PAC 회수금삭제_순공사비(전체분)_20070504_PAC 회수금삭제" xfId="2299" xr:uid="{00000000-0005-0000-0000-0000A7150000}"/>
    <cellStyle name="_인원계획표 _적격 _원가계산서,총괄산출내역서-2005_순공사비(전체분)_20070504_PAC 회수금삭제_순공사비(전체분)_20070504_PAC 회수금삭제_0.창원반송정수장 오존공정 도입공사(정수설비)-1" xfId="2300" xr:uid="{00000000-0005-0000-0000-0000A8150000}"/>
    <cellStyle name="_인원계획표 _적격 _원가계산서,총괄산출내역서-2005_순공사비(전체분)_20070504_PAC 회수금삭제_순공사비(전체분)_20070504_PAC 회수금삭제_사본임-창원반송정수장 오존공정 도입공사(도급)-2" xfId="2301" xr:uid="{00000000-0005-0000-0000-0000A9150000}"/>
    <cellStyle name="_인원계획표 _적격 _원가계산서,총괄산출내역서-2005_순공사비(전체분)_20070504_PAC 회수금삭제_순공사비(전체분)_20070504_PAC 회수금삭제_창원반송정수장 오존공정 도입공사(도급)-2" xfId="2302" xr:uid="{00000000-0005-0000-0000-0000AA150000}"/>
    <cellStyle name="_인원계획표 _적격 _원가계산서,총괄산출내역서-2005_순공사비(전체분)_20070504_PAC 회수금삭제_창원반송정수장 오존공정 도입공사(도급)-2" xfId="2303" xr:uid="{00000000-0005-0000-0000-0000AB150000}"/>
    <cellStyle name="_인원계획표 _적격 _원가계산서,총괄산출내역서-2005_창원반송정수장 오존공정 도입공사(도급)-2" xfId="2304" xr:uid="{00000000-0005-0000-0000-0000AC150000}"/>
    <cellStyle name="_인원계획표 _적격 _원가계산서_0.창원반송정수장 오존공정 도입공사(정수설비)-1" xfId="2305" xr:uid="{00000000-0005-0000-0000-0000AD150000}"/>
    <cellStyle name="_인원계획표 _적격 _원가계산서_사본임-창원반송정수장 오존공정 도입공사(도급)-2" xfId="2306" xr:uid="{00000000-0005-0000-0000-0000AE150000}"/>
    <cellStyle name="_인원계획표 _적격 _원가계산서_순공사비(전체분)_20070504_PAC 회수금삭제" xfId="2307" xr:uid="{00000000-0005-0000-0000-0000AF150000}"/>
    <cellStyle name="_인원계획표 _적격 _원가계산서_순공사비(전체분)_20070504_PAC 회수금삭제_0.창원반송정수장 오존공정 도입공사(정수설비)-1" xfId="2308" xr:uid="{00000000-0005-0000-0000-0000B0150000}"/>
    <cellStyle name="_인원계획표 _적격 _원가계산서_순공사비(전체분)_20070504_PAC 회수금삭제_사본임-창원반송정수장 오존공정 도입공사(도급)-2" xfId="2309" xr:uid="{00000000-0005-0000-0000-0000B1150000}"/>
    <cellStyle name="_인원계획표 _적격 _원가계산서_순공사비(전체분)_20070504_PAC 회수금삭제_순공사비(전체분)_20070504_PAC 회수금삭제" xfId="2310" xr:uid="{00000000-0005-0000-0000-0000B2150000}"/>
    <cellStyle name="_인원계획표 _적격 _원가계산서_순공사비(전체분)_20070504_PAC 회수금삭제_순공사비(전체분)_20070504_PAC 회수금삭제_0.창원반송정수장 오존공정 도입공사(정수설비)-1" xfId="2311" xr:uid="{00000000-0005-0000-0000-0000B3150000}"/>
    <cellStyle name="_인원계획표 _적격 _원가계산서_순공사비(전체분)_20070504_PAC 회수금삭제_순공사비(전체분)_20070504_PAC 회수금삭제_사본임-창원반송정수장 오존공정 도입공사(도급)-2" xfId="2312" xr:uid="{00000000-0005-0000-0000-0000B4150000}"/>
    <cellStyle name="_인원계획표 _적격 _원가계산서_순공사비(전체분)_20070504_PAC 회수금삭제_순공사비(전체분)_20070504_PAC 회수금삭제_창원반송정수장 오존공정 도입공사(도급)-2" xfId="2313" xr:uid="{00000000-0005-0000-0000-0000B5150000}"/>
    <cellStyle name="_인원계획표 _적격 _원가계산서_순공사비(전체분)_20070504_PAC 회수금삭제_창원반송정수장 오존공정 도입공사(도급)-2" xfId="2314" xr:uid="{00000000-0005-0000-0000-0000B6150000}"/>
    <cellStyle name="_인원계획표 _적격 _원가계산서_창원반송정수장 오존공정 도입공사(도급)-2" xfId="2315" xr:uid="{00000000-0005-0000-0000-0000B7150000}"/>
    <cellStyle name="_인원계획표 _적격 _창원반송정수장 오존공정 도입공사(도급)-2" xfId="2316" xr:uid="{00000000-0005-0000-0000-0000B8150000}"/>
    <cellStyle name="_인원계획표 _적격 _총괄집계및영구설비내역12.22" xfId="2317" xr:uid="{00000000-0005-0000-0000-0000B9150000}"/>
    <cellStyle name="_인원계획표 _적격 _총괄집계및영구설비내역12.22_0.창원반송정수장 오존공정 도입공사(정수설비)-1" xfId="2318" xr:uid="{00000000-0005-0000-0000-0000BA150000}"/>
    <cellStyle name="_인원계획표 _적격 _총괄집계및영구설비내역12.22_사본임-창원반송정수장 오존공정 도입공사(도급)-2" xfId="2319" xr:uid="{00000000-0005-0000-0000-0000BB150000}"/>
    <cellStyle name="_인원계획표 _적격 _총괄집계및영구설비내역12.22_순공사비(전체분)_20070504_PAC 회수금삭제" xfId="2320" xr:uid="{00000000-0005-0000-0000-0000BC150000}"/>
    <cellStyle name="_인원계획표 _적격 _총괄집계및영구설비내역12.22_순공사비(전체분)_20070504_PAC 회수금삭제_0.창원반송정수장 오존공정 도입공사(정수설비)-1" xfId="2321" xr:uid="{00000000-0005-0000-0000-0000BD150000}"/>
    <cellStyle name="_인원계획표 _적격 _총괄집계및영구설비내역12.22_순공사비(전체분)_20070504_PAC 회수금삭제_사본임-창원반송정수장 오존공정 도입공사(도급)-2" xfId="2322" xr:uid="{00000000-0005-0000-0000-0000BE150000}"/>
    <cellStyle name="_인원계획표 _적격 _총괄집계및영구설비내역12.22_순공사비(전체분)_20070504_PAC 회수금삭제_순공사비(전체분)_20070504_PAC 회수금삭제" xfId="2323" xr:uid="{00000000-0005-0000-0000-0000BF150000}"/>
    <cellStyle name="_인원계획표 _적격 _총괄집계및영구설비내역12.22_순공사비(전체분)_20070504_PAC 회수금삭제_순공사비(전체분)_20070504_PAC 회수금삭제_0.창원반송정수장 오존공정 도입공사(정수설비)-1" xfId="2324" xr:uid="{00000000-0005-0000-0000-0000C0150000}"/>
    <cellStyle name="_인원계획표 _적격 _총괄집계및영구설비내역12.22_순공사비(전체분)_20070504_PAC 회수금삭제_순공사비(전체분)_20070504_PAC 회수금삭제_사본임-창원반송정수장 오존공정 도입공사(도급)-2" xfId="2325" xr:uid="{00000000-0005-0000-0000-0000C1150000}"/>
    <cellStyle name="_인원계획표 _적격 _총괄집계및영구설비내역12.22_순공사비(전체분)_20070504_PAC 회수금삭제_순공사비(전체분)_20070504_PAC 회수금삭제_창원반송정수장 오존공정 도입공사(도급)-2" xfId="2326" xr:uid="{00000000-0005-0000-0000-0000C2150000}"/>
    <cellStyle name="_인원계획표 _적격 _총괄집계및영구설비내역12.22_순공사비(전체분)_20070504_PAC 회수금삭제_창원반송정수장 오존공정 도입공사(도급)-2" xfId="2327" xr:uid="{00000000-0005-0000-0000-0000C3150000}"/>
    <cellStyle name="_인원계획표 _적격 _총괄집계및영구설비내역12.22_창원반송정수장 오존공정 도입공사(도급)-2" xfId="2328" xr:uid="{00000000-0005-0000-0000-0000C4150000}"/>
    <cellStyle name="_인원계획표 _적격 _총괄집계및영구설비내역12.22_총괄집계및영구설비내역12.22" xfId="2329" xr:uid="{00000000-0005-0000-0000-0000C5150000}"/>
    <cellStyle name="_인원계획표 _적격 _총괄집계및영구설비내역12.22_총괄집계및영구설비내역12.22_0.창원반송정수장 오존공정 도입공사(정수설비)-1" xfId="2330" xr:uid="{00000000-0005-0000-0000-0000C6150000}"/>
    <cellStyle name="_인원계획표 _적격 _총괄집계및영구설비내역12.22_총괄집계및영구설비내역12.22_사본임-창원반송정수장 오존공정 도입공사(도급)-2" xfId="2331" xr:uid="{00000000-0005-0000-0000-0000C7150000}"/>
    <cellStyle name="_인원계획표 _적격 _총괄집계및영구설비내역12.22_총괄집계및영구설비내역12.22_순공사비(전체분)_20070504_PAC 회수금삭제" xfId="2332" xr:uid="{00000000-0005-0000-0000-0000C8150000}"/>
    <cellStyle name="_인원계획표 _적격 _총괄집계및영구설비내역12.22_총괄집계및영구설비내역12.22_순공사비(전체분)_20070504_PAC 회수금삭제_0.창원반송정수장 오존공정 도입공사(정수설비)-1" xfId="2333" xr:uid="{00000000-0005-0000-0000-0000C9150000}"/>
    <cellStyle name="_인원계획표 _적격 _총괄집계및영구설비내역12.22_총괄집계및영구설비내역12.22_순공사비(전체분)_20070504_PAC 회수금삭제_사본임-창원반송정수장 오존공정 도입공사(도급)-2" xfId="2334" xr:uid="{00000000-0005-0000-0000-0000CA150000}"/>
    <cellStyle name="_인원계획표 _적격 _총괄집계및영구설비내역12.22_총괄집계및영구설비내역12.22_순공사비(전체분)_20070504_PAC 회수금삭제_순공사비(전체분)_20070504_PAC 회수금삭제" xfId="2335" xr:uid="{00000000-0005-0000-0000-0000CB150000}"/>
    <cellStyle name="_인원계획표 _적격 _총괄집계및영구설비내역12.22_총괄집계및영구설비내역12.22_순공사비(전체분)_20070504_PAC 회수금삭제_순공사비(전체분)_20070504_PAC 회수금삭제_0.창원반송정수장 오존공정 도입공사(정수설비)-1" xfId="2336" xr:uid="{00000000-0005-0000-0000-0000CC150000}"/>
    <cellStyle name="_인원계획표 _적격 _총괄집계및영구설비내역12.22_총괄집계및영구설비내역12.22_순공사비(전체분)_20070504_PAC 회수금삭제_순공사비(전체분)_20070504_PAC 회수금삭제_사본임-창원반송정수장 오존공정 도입공사(도급)-2" xfId="2337" xr:uid="{00000000-0005-0000-0000-0000CD150000}"/>
    <cellStyle name="_인원계획표 _적격 _총괄집계및영구설비내역12.22_총괄집계및영구설비내역12.22_순공사비(전체분)_20070504_PAC 회수금삭제_순공사비(전체분)_20070504_PAC 회수금삭제_창원반송정수장 오존공정 도입공사(도급)-2" xfId="2338" xr:uid="{00000000-0005-0000-0000-0000CE150000}"/>
    <cellStyle name="_인원계획표 _적격 _총괄집계및영구설비내역12.22_총괄집계및영구설비내역12.22_순공사비(전체분)_20070504_PAC 회수금삭제_창원반송정수장 오존공정 도입공사(도급)-2" xfId="2339" xr:uid="{00000000-0005-0000-0000-0000CF150000}"/>
    <cellStyle name="_인원계획표 _적격 _총괄집계및영구설비내역12.22_총괄집계및영구설비내역12.22_창원반송정수장 오존공정 도입공사(도급)-2" xfId="2340" xr:uid="{00000000-0005-0000-0000-0000D0150000}"/>
    <cellStyle name="_인원계획표 _적격 _투찰서(시화)" xfId="2341" xr:uid="{00000000-0005-0000-0000-0000D1150000}"/>
    <cellStyle name="_인원계획표 _적격 _투찰서(시화)_0.창원반송정수장 오존공정 도입공사(정수설비)-1" xfId="2342" xr:uid="{00000000-0005-0000-0000-0000D2150000}"/>
    <cellStyle name="_인원계획표 _적격 _투찰서(시화)_사본임-창원반송정수장 오존공정 도입공사(도급)-2" xfId="2343" xr:uid="{00000000-0005-0000-0000-0000D3150000}"/>
    <cellStyle name="_인원계획표 _적격 _투찰서(시화)_순공사비(전체분)_20070504_PAC 회수금삭제" xfId="2344" xr:uid="{00000000-0005-0000-0000-0000D4150000}"/>
    <cellStyle name="_인원계획표 _적격 _투찰서(시화)_순공사비(전체분)_20070504_PAC 회수금삭제_0.창원반송정수장 오존공정 도입공사(정수설비)-1" xfId="2345" xr:uid="{00000000-0005-0000-0000-0000D5150000}"/>
    <cellStyle name="_인원계획표 _적격 _투찰서(시화)_순공사비(전체분)_20070504_PAC 회수금삭제_사본임-창원반송정수장 오존공정 도입공사(도급)-2" xfId="2346" xr:uid="{00000000-0005-0000-0000-0000D6150000}"/>
    <cellStyle name="_인원계획표 _적격 _투찰서(시화)_순공사비(전체분)_20070504_PAC 회수금삭제_순공사비(전체분)_20070504_PAC 회수금삭제" xfId="2347" xr:uid="{00000000-0005-0000-0000-0000D7150000}"/>
    <cellStyle name="_인원계획표 _적격 _투찰서(시화)_순공사비(전체분)_20070504_PAC 회수금삭제_순공사비(전체분)_20070504_PAC 회수금삭제_0.창원반송정수장 오존공정 도입공사(정수설비)-1" xfId="2348" xr:uid="{00000000-0005-0000-0000-0000D8150000}"/>
    <cellStyle name="_인원계획표 _적격 _투찰서(시화)_순공사비(전체분)_20070504_PAC 회수금삭제_순공사비(전체분)_20070504_PAC 회수금삭제_사본임-창원반송정수장 오존공정 도입공사(도급)-2" xfId="2349" xr:uid="{00000000-0005-0000-0000-0000D9150000}"/>
    <cellStyle name="_인원계획표 _적격 _투찰서(시화)_순공사비(전체분)_20070504_PAC 회수금삭제_순공사비(전체분)_20070504_PAC 회수금삭제_창원반송정수장 오존공정 도입공사(도급)-2" xfId="2350" xr:uid="{00000000-0005-0000-0000-0000DA150000}"/>
    <cellStyle name="_인원계획표 _적격 _투찰서(시화)_순공사비(전체분)_20070504_PAC 회수금삭제_창원반송정수장 오존공정 도입공사(도급)-2" xfId="2351" xr:uid="{00000000-0005-0000-0000-0000DB150000}"/>
    <cellStyle name="_인원계획표 _적격 _투찰서(시화)_창원반송정수장 오존공정 도입공사(도급)-2" xfId="2352" xr:uid="{00000000-0005-0000-0000-0000DC150000}"/>
    <cellStyle name="_인원계획표 _적격 _투찰서(시화조력)" xfId="2353" xr:uid="{00000000-0005-0000-0000-0000DD150000}"/>
    <cellStyle name="_인원계획표 _적격 _투찰서(시화조력)_0.창원반송정수장 오존공정 도입공사(정수설비)-1" xfId="2354" xr:uid="{00000000-0005-0000-0000-0000DE150000}"/>
    <cellStyle name="_인원계획표 _적격 _투찰서(시화조력)_사본임-창원반송정수장 오존공정 도입공사(도급)-2" xfId="2355" xr:uid="{00000000-0005-0000-0000-0000DF150000}"/>
    <cellStyle name="_인원계획표 _적격 _투찰서(시화조력)_순공사비(전체분)_20070504_PAC 회수금삭제" xfId="2356" xr:uid="{00000000-0005-0000-0000-0000E0150000}"/>
    <cellStyle name="_인원계획표 _적격 _투찰서(시화조력)_순공사비(전체분)_20070504_PAC 회수금삭제_0.창원반송정수장 오존공정 도입공사(정수설비)-1" xfId="2357" xr:uid="{00000000-0005-0000-0000-0000E1150000}"/>
    <cellStyle name="_인원계획표 _적격 _투찰서(시화조력)_순공사비(전체분)_20070504_PAC 회수금삭제_사본임-창원반송정수장 오존공정 도입공사(도급)-2" xfId="2358" xr:uid="{00000000-0005-0000-0000-0000E2150000}"/>
    <cellStyle name="_인원계획표 _적격 _투찰서(시화조력)_순공사비(전체분)_20070504_PAC 회수금삭제_순공사비(전체분)_20070504_PAC 회수금삭제" xfId="2359" xr:uid="{00000000-0005-0000-0000-0000E3150000}"/>
    <cellStyle name="_인원계획표 _적격 _투찰서(시화조력)_순공사비(전체분)_20070504_PAC 회수금삭제_순공사비(전체분)_20070504_PAC 회수금삭제_0.창원반송정수장 오존공정 도입공사(정수설비)-1" xfId="2360" xr:uid="{00000000-0005-0000-0000-0000E4150000}"/>
    <cellStyle name="_인원계획표 _적격 _투찰서(시화조력)_순공사비(전체분)_20070504_PAC 회수금삭제_순공사비(전체분)_20070504_PAC 회수금삭제_사본임-창원반송정수장 오존공정 도입공사(도급)-2" xfId="2361" xr:uid="{00000000-0005-0000-0000-0000E5150000}"/>
    <cellStyle name="_인원계획표 _적격 _투찰서(시화조력)_순공사비(전체분)_20070504_PAC 회수금삭제_순공사비(전체분)_20070504_PAC 회수금삭제_창원반송정수장 오존공정 도입공사(도급)-2" xfId="2362" xr:uid="{00000000-0005-0000-0000-0000E6150000}"/>
    <cellStyle name="_인원계획표 _적격 _투찰서(시화조력)_순공사비(전체분)_20070504_PAC 회수금삭제_창원반송정수장 오존공정 도입공사(도급)-2" xfId="2363" xr:uid="{00000000-0005-0000-0000-0000E7150000}"/>
    <cellStyle name="_인원계획표 _적격 _투찰서(시화조력)_창원반송정수장 오존공정 도입공사(도급)-2" xfId="2364" xr:uid="{00000000-0005-0000-0000-0000E8150000}"/>
    <cellStyle name="_인원계획표 _창원반송정수장 오존공정 도입공사(도급)-2" xfId="2365" xr:uid="{00000000-0005-0000-0000-0000E9150000}"/>
    <cellStyle name="_인원계획표 _총괄집계및영구설비내역12.22" xfId="2366" xr:uid="{00000000-0005-0000-0000-0000EA150000}"/>
    <cellStyle name="_인원계획표 _총괄집계및영구설비내역12.22_0.창원반송정수장 오존공정 도입공사(정수설비)-1" xfId="2367" xr:uid="{00000000-0005-0000-0000-0000EB150000}"/>
    <cellStyle name="_인원계획표 _총괄집계및영구설비내역12.22_사본임-창원반송정수장 오존공정 도입공사(도급)-2" xfId="2368" xr:uid="{00000000-0005-0000-0000-0000EC150000}"/>
    <cellStyle name="_인원계획표 _총괄집계및영구설비내역12.22_순공사비(전체분)_20070504_PAC 회수금삭제" xfId="2369" xr:uid="{00000000-0005-0000-0000-0000ED150000}"/>
    <cellStyle name="_인원계획표 _총괄집계및영구설비내역12.22_순공사비(전체분)_20070504_PAC 회수금삭제_0.창원반송정수장 오존공정 도입공사(정수설비)-1" xfId="2370" xr:uid="{00000000-0005-0000-0000-0000EE150000}"/>
    <cellStyle name="_인원계획표 _총괄집계및영구설비내역12.22_순공사비(전체분)_20070504_PAC 회수금삭제_사본임-창원반송정수장 오존공정 도입공사(도급)-2" xfId="2371" xr:uid="{00000000-0005-0000-0000-0000EF150000}"/>
    <cellStyle name="_인원계획표 _총괄집계및영구설비내역12.22_순공사비(전체분)_20070504_PAC 회수금삭제_순공사비(전체분)_20070504_PAC 회수금삭제" xfId="2372" xr:uid="{00000000-0005-0000-0000-0000F0150000}"/>
    <cellStyle name="_인원계획표 _총괄집계및영구설비내역12.22_순공사비(전체분)_20070504_PAC 회수금삭제_순공사비(전체분)_20070504_PAC 회수금삭제_0.창원반송정수장 오존공정 도입공사(정수설비)-1" xfId="2373" xr:uid="{00000000-0005-0000-0000-0000F1150000}"/>
    <cellStyle name="_인원계획표 _총괄집계및영구설비내역12.22_순공사비(전체분)_20070504_PAC 회수금삭제_순공사비(전체분)_20070504_PAC 회수금삭제_사본임-창원반송정수장 오존공정 도입공사(도급)-2" xfId="2374" xr:uid="{00000000-0005-0000-0000-0000F2150000}"/>
    <cellStyle name="_인원계획표 _총괄집계및영구설비내역12.22_순공사비(전체분)_20070504_PAC 회수금삭제_순공사비(전체분)_20070504_PAC 회수금삭제_창원반송정수장 오존공정 도입공사(도급)-2" xfId="2375" xr:uid="{00000000-0005-0000-0000-0000F3150000}"/>
    <cellStyle name="_인원계획표 _총괄집계및영구설비내역12.22_순공사비(전체분)_20070504_PAC 회수금삭제_창원반송정수장 오존공정 도입공사(도급)-2" xfId="2376" xr:uid="{00000000-0005-0000-0000-0000F4150000}"/>
    <cellStyle name="_인원계획표 _총괄집계및영구설비내역12.22_창원반송정수장 오존공정 도입공사(도급)-2" xfId="2377" xr:uid="{00000000-0005-0000-0000-0000F5150000}"/>
    <cellStyle name="_인원계획표 _총괄집계및영구설비내역12.22_총괄집계및영구설비내역12.22" xfId="2378" xr:uid="{00000000-0005-0000-0000-0000F6150000}"/>
    <cellStyle name="_인원계획표 _총괄집계및영구설비내역12.22_총괄집계및영구설비내역12.22_0.창원반송정수장 오존공정 도입공사(정수설비)-1" xfId="2379" xr:uid="{00000000-0005-0000-0000-0000F7150000}"/>
    <cellStyle name="_인원계획표 _총괄집계및영구설비내역12.22_총괄집계및영구설비내역12.22_사본임-창원반송정수장 오존공정 도입공사(도급)-2" xfId="2380" xr:uid="{00000000-0005-0000-0000-0000F8150000}"/>
    <cellStyle name="_인원계획표 _총괄집계및영구설비내역12.22_총괄집계및영구설비내역12.22_순공사비(전체분)_20070504_PAC 회수금삭제" xfId="2381" xr:uid="{00000000-0005-0000-0000-0000F9150000}"/>
    <cellStyle name="_인원계획표 _총괄집계및영구설비내역12.22_총괄집계및영구설비내역12.22_순공사비(전체분)_20070504_PAC 회수금삭제_0.창원반송정수장 오존공정 도입공사(정수설비)-1" xfId="2382" xr:uid="{00000000-0005-0000-0000-0000FA150000}"/>
    <cellStyle name="_인원계획표 _총괄집계및영구설비내역12.22_총괄집계및영구설비내역12.22_순공사비(전체분)_20070504_PAC 회수금삭제_사본임-창원반송정수장 오존공정 도입공사(도급)-2" xfId="2383" xr:uid="{00000000-0005-0000-0000-0000FB150000}"/>
    <cellStyle name="_인원계획표 _총괄집계및영구설비내역12.22_총괄집계및영구설비내역12.22_순공사비(전체분)_20070504_PAC 회수금삭제_순공사비(전체분)_20070504_PAC 회수금삭제" xfId="2384" xr:uid="{00000000-0005-0000-0000-0000FC150000}"/>
    <cellStyle name="_인원계획표 _총괄집계및영구설비내역12.22_총괄집계및영구설비내역12.22_순공사비(전체분)_20070504_PAC 회수금삭제_순공사비(전체분)_20070504_PAC 회수금삭제_0.창원반송정수장 오존공정 도입공사(정수설비)-1" xfId="2385" xr:uid="{00000000-0005-0000-0000-0000FD150000}"/>
    <cellStyle name="_인원계획표 _총괄집계및영구설비내역12.22_총괄집계및영구설비내역12.22_순공사비(전체분)_20070504_PAC 회수금삭제_순공사비(전체분)_20070504_PAC 회수금삭제_사본임-창원반송정수장 오존공정 도입공사(도급)-2" xfId="2386" xr:uid="{00000000-0005-0000-0000-0000FE150000}"/>
    <cellStyle name="_인원계획표 _총괄집계및영구설비내역12.22_총괄집계및영구설비내역12.22_순공사비(전체분)_20070504_PAC 회수금삭제_순공사비(전체분)_20070504_PAC 회수금삭제_창원반송정수장 오존공정 도입공사(도급)-2" xfId="2387" xr:uid="{00000000-0005-0000-0000-0000FF150000}"/>
    <cellStyle name="_인원계획표 _총괄집계및영구설비내역12.22_총괄집계및영구설비내역12.22_순공사비(전체분)_20070504_PAC 회수금삭제_창원반송정수장 오존공정 도입공사(도급)-2" xfId="2388" xr:uid="{00000000-0005-0000-0000-000000160000}"/>
    <cellStyle name="_인원계획표 _총괄집계및영구설비내역12.22_총괄집계및영구설비내역12.22_창원반송정수장 오존공정 도입공사(도급)-2" xfId="2389" xr:uid="{00000000-0005-0000-0000-000001160000}"/>
    <cellStyle name="_인원계획표 _투찰서(시화)" xfId="2390" xr:uid="{00000000-0005-0000-0000-000002160000}"/>
    <cellStyle name="_인원계획표 _투찰서(시화)_0.창원반송정수장 오존공정 도입공사(정수설비)-1" xfId="2391" xr:uid="{00000000-0005-0000-0000-000003160000}"/>
    <cellStyle name="_인원계획표 _투찰서(시화)_사본임-창원반송정수장 오존공정 도입공사(도급)-2" xfId="2392" xr:uid="{00000000-0005-0000-0000-000004160000}"/>
    <cellStyle name="_인원계획표 _투찰서(시화)_순공사비(전체분)_20070504_PAC 회수금삭제" xfId="2393" xr:uid="{00000000-0005-0000-0000-000005160000}"/>
    <cellStyle name="_인원계획표 _투찰서(시화)_순공사비(전체분)_20070504_PAC 회수금삭제_0.창원반송정수장 오존공정 도입공사(정수설비)-1" xfId="2394" xr:uid="{00000000-0005-0000-0000-000006160000}"/>
    <cellStyle name="_인원계획표 _투찰서(시화)_순공사비(전체분)_20070504_PAC 회수금삭제_사본임-창원반송정수장 오존공정 도입공사(도급)-2" xfId="2395" xr:uid="{00000000-0005-0000-0000-000007160000}"/>
    <cellStyle name="_인원계획표 _투찰서(시화)_순공사비(전체분)_20070504_PAC 회수금삭제_순공사비(전체분)_20070504_PAC 회수금삭제" xfId="2396" xr:uid="{00000000-0005-0000-0000-000008160000}"/>
    <cellStyle name="_인원계획표 _투찰서(시화)_순공사비(전체분)_20070504_PAC 회수금삭제_순공사비(전체분)_20070504_PAC 회수금삭제_0.창원반송정수장 오존공정 도입공사(정수설비)-1" xfId="2397" xr:uid="{00000000-0005-0000-0000-000009160000}"/>
    <cellStyle name="_인원계획표 _투찰서(시화)_순공사비(전체분)_20070504_PAC 회수금삭제_순공사비(전체분)_20070504_PAC 회수금삭제_사본임-창원반송정수장 오존공정 도입공사(도급)-2" xfId="2398" xr:uid="{00000000-0005-0000-0000-00000A160000}"/>
    <cellStyle name="_인원계획표 _투찰서(시화)_순공사비(전체분)_20070504_PAC 회수금삭제_순공사비(전체분)_20070504_PAC 회수금삭제_창원반송정수장 오존공정 도입공사(도급)-2" xfId="2399" xr:uid="{00000000-0005-0000-0000-00000B160000}"/>
    <cellStyle name="_인원계획표 _투찰서(시화)_순공사비(전체분)_20070504_PAC 회수금삭제_창원반송정수장 오존공정 도입공사(도급)-2" xfId="2400" xr:uid="{00000000-0005-0000-0000-00000C160000}"/>
    <cellStyle name="_인원계획표 _투찰서(시화)_창원반송정수장 오존공정 도입공사(도급)-2" xfId="2401" xr:uid="{00000000-0005-0000-0000-00000D160000}"/>
    <cellStyle name="_인원계획표 _투찰서(시화조력)" xfId="2402" xr:uid="{00000000-0005-0000-0000-00000E160000}"/>
    <cellStyle name="_인원계획표 _투찰서(시화조력)_0.창원반송정수장 오존공정 도입공사(정수설비)-1" xfId="2403" xr:uid="{00000000-0005-0000-0000-00000F160000}"/>
    <cellStyle name="_인원계획표 _투찰서(시화조력)_사본임-창원반송정수장 오존공정 도입공사(도급)-2" xfId="2404" xr:uid="{00000000-0005-0000-0000-000010160000}"/>
    <cellStyle name="_인원계획표 _투찰서(시화조력)_순공사비(전체분)_20070504_PAC 회수금삭제" xfId="2405" xr:uid="{00000000-0005-0000-0000-000011160000}"/>
    <cellStyle name="_인원계획표 _투찰서(시화조력)_순공사비(전체분)_20070504_PAC 회수금삭제_0.창원반송정수장 오존공정 도입공사(정수설비)-1" xfId="2406" xr:uid="{00000000-0005-0000-0000-000012160000}"/>
    <cellStyle name="_인원계획표 _투찰서(시화조력)_순공사비(전체분)_20070504_PAC 회수금삭제_사본임-창원반송정수장 오존공정 도입공사(도급)-2" xfId="2407" xr:uid="{00000000-0005-0000-0000-000013160000}"/>
    <cellStyle name="_인원계획표 _투찰서(시화조력)_순공사비(전체분)_20070504_PAC 회수금삭제_순공사비(전체분)_20070504_PAC 회수금삭제" xfId="2408" xr:uid="{00000000-0005-0000-0000-000014160000}"/>
    <cellStyle name="_인원계획표 _투찰서(시화조력)_순공사비(전체분)_20070504_PAC 회수금삭제_순공사비(전체분)_20070504_PAC 회수금삭제_0.창원반송정수장 오존공정 도입공사(정수설비)-1" xfId="2409" xr:uid="{00000000-0005-0000-0000-000015160000}"/>
    <cellStyle name="_인원계획표 _투찰서(시화조력)_순공사비(전체분)_20070504_PAC 회수금삭제_순공사비(전체분)_20070504_PAC 회수금삭제_사본임-창원반송정수장 오존공정 도입공사(도급)-2" xfId="2410" xr:uid="{00000000-0005-0000-0000-000016160000}"/>
    <cellStyle name="_인원계획표 _투찰서(시화조력)_순공사비(전체분)_20070504_PAC 회수금삭제_순공사비(전체분)_20070504_PAC 회수금삭제_창원반송정수장 오존공정 도입공사(도급)-2" xfId="2411" xr:uid="{00000000-0005-0000-0000-000017160000}"/>
    <cellStyle name="_인원계획표 _투찰서(시화조력)_순공사비(전체분)_20070504_PAC 회수금삭제_창원반송정수장 오존공정 도입공사(도급)-2" xfId="2412" xr:uid="{00000000-0005-0000-0000-000018160000}"/>
    <cellStyle name="_인원계획표 _투찰서(시화조력)_창원반송정수장 오존공정 도입공사(도급)-2" xfId="2413" xr:uid="{00000000-0005-0000-0000-000019160000}"/>
    <cellStyle name="_인원계획표 _포장공(1-1공구)" xfId="6552" xr:uid="{00000000-0005-0000-0000-00001A160000}"/>
    <cellStyle name="_인원계획표 _포장공(1-1공구) 10" xfId="6553" xr:uid="{00000000-0005-0000-0000-00001B160000}"/>
    <cellStyle name="_인원계획표 _포장공(1-1공구) 11" xfId="6554" xr:uid="{00000000-0005-0000-0000-00001C160000}"/>
    <cellStyle name="_인원계획표 _포장공(1-1공구) 12" xfId="6555" xr:uid="{00000000-0005-0000-0000-00001D160000}"/>
    <cellStyle name="_인원계획표 _포장공(1-1공구) 13" xfId="6556" xr:uid="{00000000-0005-0000-0000-00001E160000}"/>
    <cellStyle name="_인원계획표 _포장공(1-1공구) 14" xfId="6557" xr:uid="{00000000-0005-0000-0000-00001F160000}"/>
    <cellStyle name="_인원계획표 _포장공(1-1공구) 15" xfId="6558" xr:uid="{00000000-0005-0000-0000-000020160000}"/>
    <cellStyle name="_인원계획표 _포장공(1-1공구) 16" xfId="6559" xr:uid="{00000000-0005-0000-0000-000021160000}"/>
    <cellStyle name="_인원계획표 _포장공(1-1공구) 17" xfId="6560" xr:uid="{00000000-0005-0000-0000-000022160000}"/>
    <cellStyle name="_인원계획표 _포장공(1-1공구) 18" xfId="6561" xr:uid="{00000000-0005-0000-0000-000023160000}"/>
    <cellStyle name="_인원계획표 _포장공(1-1공구) 19" xfId="6562" xr:uid="{00000000-0005-0000-0000-000024160000}"/>
    <cellStyle name="_인원계획표 _포장공(1-1공구) 2" xfId="6563" xr:uid="{00000000-0005-0000-0000-000025160000}"/>
    <cellStyle name="_인원계획표 _포장공(1-1공구) 3" xfId="6564" xr:uid="{00000000-0005-0000-0000-000026160000}"/>
    <cellStyle name="_인원계획표 _포장공(1-1공구) 4" xfId="6565" xr:uid="{00000000-0005-0000-0000-000027160000}"/>
    <cellStyle name="_인원계획표 _포장공(1-1공구) 5" xfId="6566" xr:uid="{00000000-0005-0000-0000-000028160000}"/>
    <cellStyle name="_인원계획표 _포장공(1-1공구) 6" xfId="6567" xr:uid="{00000000-0005-0000-0000-000029160000}"/>
    <cellStyle name="_인원계획표 _포장공(1-1공구) 7" xfId="6568" xr:uid="{00000000-0005-0000-0000-00002A160000}"/>
    <cellStyle name="_인원계획표 _포장공(1-1공구) 8" xfId="6569" xr:uid="{00000000-0005-0000-0000-00002B160000}"/>
    <cellStyle name="_인원계획표 _포장공(1-1공구) 9" xfId="6570" xr:uid="{00000000-0005-0000-0000-00002C160000}"/>
    <cellStyle name="_인원계획표 _포장공(1-1공구)_017.포장공(하모)" xfId="6571" xr:uid="{00000000-0005-0000-0000-00002D160000}"/>
    <cellStyle name="_인원계획표 _포장공(1-1공구)_017.포장공(하모) 2" xfId="6572" xr:uid="{00000000-0005-0000-0000-00002E160000}"/>
    <cellStyle name="_인원계획표 _포장공(1-1공구)_04.구조물공" xfId="6573" xr:uid="{00000000-0005-0000-0000-00002F160000}"/>
    <cellStyle name="_인원계획표 _포장공(1-1공구)_04.구조물공 2" xfId="6574" xr:uid="{00000000-0005-0000-0000-000030160000}"/>
    <cellStyle name="_인원계획표 _포장공(1-1공구)_사본 - 05.포장공" xfId="6575" xr:uid="{00000000-0005-0000-0000-000031160000}"/>
    <cellStyle name="_인원계획표 _포장공(1-1공구)_사본 - 05.포장공 2" xfId="6576" xr:uid="{00000000-0005-0000-0000-000032160000}"/>
    <cellStyle name="_인원계획표 _포장공(1-1공구)_포장공BOQ" xfId="6577" xr:uid="{00000000-0005-0000-0000-000033160000}"/>
    <cellStyle name="_인원계획표 _포장공(1-1공구)_포장공BOQ 2" xfId="6578" xr:uid="{00000000-0005-0000-0000-000034160000}"/>
    <cellStyle name="_인원계획표 _포장공(1-1공구)_포장수량집계" xfId="6579" xr:uid="{00000000-0005-0000-0000-000035160000}"/>
    <cellStyle name="_인원계획표 _포장공(1-1공구)_포장수량집계 2" xfId="6580" xr:uid="{00000000-0005-0000-0000-000036160000}"/>
    <cellStyle name="_인증견적자료" xfId="134" xr:uid="{00000000-0005-0000-0000-000037160000}"/>
    <cellStyle name="_인천시 지하시설물통합정보시스템 구축사업 설계내역서_0514(FP)" xfId="135" xr:uid="{00000000-0005-0000-0000-000038160000}"/>
    <cellStyle name="_인터넷서버 " xfId="136" xr:uid="{00000000-0005-0000-0000-000039160000}"/>
    <cellStyle name="_인트라넷개발내역" xfId="137" xr:uid="{00000000-0005-0000-0000-00003A160000}"/>
    <cellStyle name="_일위" xfId="11534" xr:uid="{00000000-0005-0000-0000-00003B160000}"/>
    <cellStyle name="_일위대가표-2" xfId="2414" xr:uid="{00000000-0005-0000-0000-00003C160000}"/>
    <cellStyle name="_입찰표지 " xfId="2415" xr:uid="{00000000-0005-0000-0000-00003D160000}"/>
    <cellStyle name="_입찰표지  10" xfId="6581" xr:uid="{00000000-0005-0000-0000-00003E160000}"/>
    <cellStyle name="_입찰표지  2" xfId="6582" xr:uid="{00000000-0005-0000-0000-00003F160000}"/>
    <cellStyle name="_입찰표지  3" xfId="6583" xr:uid="{00000000-0005-0000-0000-000040160000}"/>
    <cellStyle name="_입찰표지  4" xfId="6584" xr:uid="{00000000-0005-0000-0000-000041160000}"/>
    <cellStyle name="_입찰표지  5" xfId="6585" xr:uid="{00000000-0005-0000-0000-000042160000}"/>
    <cellStyle name="_입찰표지  6" xfId="6586" xr:uid="{00000000-0005-0000-0000-000043160000}"/>
    <cellStyle name="_입찰표지  7" xfId="6587" xr:uid="{00000000-0005-0000-0000-000044160000}"/>
    <cellStyle name="_입찰표지  8" xfId="6588" xr:uid="{00000000-0005-0000-0000-000045160000}"/>
    <cellStyle name="_입찰표지  9" xfId="6589" xr:uid="{00000000-0005-0000-0000-000046160000}"/>
    <cellStyle name="_입찰표지 _0.창원반송정수장 오존공정 도입공사(정수설비)-1" xfId="2416" xr:uid="{00000000-0005-0000-0000-000047160000}"/>
    <cellStyle name="_입찰표지 _01.관로공" xfId="6590" xr:uid="{00000000-0005-0000-0000-000048160000}"/>
    <cellStyle name="_입찰표지 _01.관로공 2" xfId="6591" xr:uid="{00000000-0005-0000-0000-000049160000}"/>
    <cellStyle name="_입찰표지 _01.관로공(1-1공구)" xfId="6592" xr:uid="{00000000-0005-0000-0000-00004A160000}"/>
    <cellStyle name="_입찰표지 _01.관로공(1-1공구) 2" xfId="6593" xr:uid="{00000000-0005-0000-0000-00004B160000}"/>
    <cellStyle name="_입찰표지 _01.관로공(1-1공구)_013.관로공(일과)" xfId="6594" xr:uid="{00000000-0005-0000-0000-00004C160000}"/>
    <cellStyle name="_입찰표지 _01.관로공(1-1공구)_013.관로공(일과) 2" xfId="6595" xr:uid="{00000000-0005-0000-0000-00004D160000}"/>
    <cellStyle name="_입찰표지 _01.관로공(1-1공구)_013.관로공(화순)" xfId="6596" xr:uid="{00000000-0005-0000-0000-00004E160000}"/>
    <cellStyle name="_입찰표지 _01.관로공(1-1공구)_013.관로공(화순) 2" xfId="6597" xr:uid="{00000000-0005-0000-0000-00004F160000}"/>
    <cellStyle name="_입찰표지 _01.관로공(1-1공구)_03.관로공" xfId="6598" xr:uid="{00000000-0005-0000-0000-000050160000}"/>
    <cellStyle name="_입찰표지 _01.관로공(1-1공구)_03.관로공 2" xfId="6599" xr:uid="{00000000-0005-0000-0000-000051160000}"/>
    <cellStyle name="_입찰표지 _01.관로공(1-1공구)_관로공BOQ" xfId="6600" xr:uid="{00000000-0005-0000-0000-000052160000}"/>
    <cellStyle name="_입찰표지 _01.관로공(1-1공구)_관로공BOQ 2" xfId="6601" xr:uid="{00000000-0005-0000-0000-000053160000}"/>
    <cellStyle name="_입찰표지 _01.관로공(1-1공구)_관로수량집계" xfId="6602" xr:uid="{00000000-0005-0000-0000-000054160000}"/>
    <cellStyle name="_입찰표지 _01.관로공(1-1공구)_관로수량집계 2" xfId="6603" xr:uid="{00000000-0005-0000-0000-000055160000}"/>
    <cellStyle name="_입찰표지 _01.관로공(1-1공구)_내역적용수량" xfId="6604" xr:uid="{00000000-0005-0000-0000-000056160000}"/>
    <cellStyle name="_입찰표지 _01.관로공(1-1공구)_내역적용수량 2" xfId="6605" xr:uid="{00000000-0005-0000-0000-000057160000}"/>
    <cellStyle name="_입찰표지 _01.관로공(2-1공구)" xfId="6606" xr:uid="{00000000-0005-0000-0000-000058160000}"/>
    <cellStyle name="_입찰표지 _01.관로공(2-1공구) 2" xfId="6607" xr:uid="{00000000-0005-0000-0000-000059160000}"/>
    <cellStyle name="_입찰표지 _01.관로공(2-1공구)_013.관로공(일과)" xfId="6608" xr:uid="{00000000-0005-0000-0000-00005A160000}"/>
    <cellStyle name="_입찰표지 _01.관로공(2-1공구)_013.관로공(일과) 2" xfId="6609" xr:uid="{00000000-0005-0000-0000-00005B160000}"/>
    <cellStyle name="_입찰표지 _01.관로공(2-1공구)_013.관로공(화순)" xfId="6610" xr:uid="{00000000-0005-0000-0000-00005C160000}"/>
    <cellStyle name="_입찰표지 _01.관로공(2-1공구)_013.관로공(화순) 2" xfId="6611" xr:uid="{00000000-0005-0000-0000-00005D160000}"/>
    <cellStyle name="_입찰표지 _01.관로공(2-1공구)_03.관로공" xfId="6612" xr:uid="{00000000-0005-0000-0000-00005E160000}"/>
    <cellStyle name="_입찰표지 _01.관로공(2-1공구)_03.관로공 2" xfId="6613" xr:uid="{00000000-0005-0000-0000-00005F160000}"/>
    <cellStyle name="_입찰표지 _01.관로공(2-1공구)_관로공BOQ" xfId="6614" xr:uid="{00000000-0005-0000-0000-000060160000}"/>
    <cellStyle name="_입찰표지 _01.관로공(2-1공구)_관로공BOQ 2" xfId="6615" xr:uid="{00000000-0005-0000-0000-000061160000}"/>
    <cellStyle name="_입찰표지 _01.관로공(2-1공구)_관로수량집계" xfId="6616" xr:uid="{00000000-0005-0000-0000-000062160000}"/>
    <cellStyle name="_입찰표지 _01.관로공(2-1공구)_관로수량집계 2" xfId="6617" xr:uid="{00000000-0005-0000-0000-000063160000}"/>
    <cellStyle name="_입찰표지 _01.관로공(2-1공구)_내역적용수량" xfId="6618" xr:uid="{00000000-0005-0000-0000-000064160000}"/>
    <cellStyle name="_입찰표지 _01.관로공(2-1공구)_내역적용수량 2" xfId="6619" xr:uid="{00000000-0005-0000-0000-000065160000}"/>
    <cellStyle name="_입찰표지 _01.관로공(주간)" xfId="6620" xr:uid="{00000000-0005-0000-0000-000066160000}"/>
    <cellStyle name="_입찰표지 _01.관로공(주간) 2" xfId="6621" xr:uid="{00000000-0005-0000-0000-000067160000}"/>
    <cellStyle name="_입찰표지 _01.관로공(주간)_013.관로공(일과)" xfId="6622" xr:uid="{00000000-0005-0000-0000-000068160000}"/>
    <cellStyle name="_입찰표지 _01.관로공(주간)_013.관로공(일과) 2" xfId="6623" xr:uid="{00000000-0005-0000-0000-000069160000}"/>
    <cellStyle name="_입찰표지 _01.관로공(주간)_013.관로공(화순)" xfId="6624" xr:uid="{00000000-0005-0000-0000-00006A160000}"/>
    <cellStyle name="_입찰표지 _01.관로공(주간)_013.관로공(화순) 2" xfId="6625" xr:uid="{00000000-0005-0000-0000-00006B160000}"/>
    <cellStyle name="_입찰표지 _01.관로공(주간)_03.관로공" xfId="6626" xr:uid="{00000000-0005-0000-0000-00006C160000}"/>
    <cellStyle name="_입찰표지 _01.관로공(주간)_03.관로공 2" xfId="6627" xr:uid="{00000000-0005-0000-0000-00006D160000}"/>
    <cellStyle name="_입찰표지 _01.관로공(주간)_관로공BOQ" xfId="6628" xr:uid="{00000000-0005-0000-0000-00006E160000}"/>
    <cellStyle name="_입찰표지 _01.관로공(주간)_관로공BOQ 2" xfId="6629" xr:uid="{00000000-0005-0000-0000-00006F160000}"/>
    <cellStyle name="_입찰표지 _01.관로공(주간)_관로수량집계" xfId="6630" xr:uid="{00000000-0005-0000-0000-000070160000}"/>
    <cellStyle name="_입찰표지 _01.관로공(주간)_관로수량집계 2" xfId="6631" xr:uid="{00000000-0005-0000-0000-000071160000}"/>
    <cellStyle name="_입찰표지 _01.관로공(주간)_내역적용수량" xfId="6632" xr:uid="{00000000-0005-0000-0000-000072160000}"/>
    <cellStyle name="_입찰표지 _01.관로공(주간)_내역적용수량 2" xfId="6633" xr:uid="{00000000-0005-0000-0000-000073160000}"/>
    <cellStyle name="_입찰표지 _01.관로공(주간-1구역)" xfId="6634" xr:uid="{00000000-0005-0000-0000-000074160000}"/>
    <cellStyle name="_입찰표지 _01.관로공(주간-1구역) 2" xfId="6635" xr:uid="{00000000-0005-0000-0000-000075160000}"/>
    <cellStyle name="_입찰표지 _01.관로공(주간-1구역)_013.관로공(일과)" xfId="6636" xr:uid="{00000000-0005-0000-0000-000076160000}"/>
    <cellStyle name="_입찰표지 _01.관로공(주간-1구역)_013.관로공(일과) 2" xfId="6637" xr:uid="{00000000-0005-0000-0000-000077160000}"/>
    <cellStyle name="_입찰표지 _01.관로공(주간-1구역)_013.관로공(화순)" xfId="6638" xr:uid="{00000000-0005-0000-0000-000078160000}"/>
    <cellStyle name="_입찰표지 _01.관로공(주간-1구역)_013.관로공(화순) 2" xfId="6639" xr:uid="{00000000-0005-0000-0000-000079160000}"/>
    <cellStyle name="_입찰표지 _01.관로공(주간-1구역)_03.관로공" xfId="6640" xr:uid="{00000000-0005-0000-0000-00007A160000}"/>
    <cellStyle name="_입찰표지 _01.관로공(주간-1구역)_03.관로공 2" xfId="6641" xr:uid="{00000000-0005-0000-0000-00007B160000}"/>
    <cellStyle name="_입찰표지 _01.관로공(주간-1구역)_관로공BOQ" xfId="6642" xr:uid="{00000000-0005-0000-0000-00007C160000}"/>
    <cellStyle name="_입찰표지 _01.관로공(주간-1구역)_관로공BOQ 2" xfId="6643" xr:uid="{00000000-0005-0000-0000-00007D160000}"/>
    <cellStyle name="_입찰표지 _01.관로공(주간-1구역)_관로수량집계" xfId="6644" xr:uid="{00000000-0005-0000-0000-00007E160000}"/>
    <cellStyle name="_입찰표지 _01.관로공(주간-1구역)_관로수량집계 2" xfId="6645" xr:uid="{00000000-0005-0000-0000-00007F160000}"/>
    <cellStyle name="_입찰표지 _01.관로공(주간-1구역)_내역적용수량" xfId="6646" xr:uid="{00000000-0005-0000-0000-000080160000}"/>
    <cellStyle name="_입찰표지 _01.관로공(주간-1구역)_내역적용수량 2" xfId="6647" xr:uid="{00000000-0005-0000-0000-000081160000}"/>
    <cellStyle name="_입찰표지 _01.관로공_00.배수설비공" xfId="6648" xr:uid="{00000000-0005-0000-0000-000082160000}"/>
    <cellStyle name="_입찰표지 _01.관로공_00.배수설비공 10" xfId="6649" xr:uid="{00000000-0005-0000-0000-000083160000}"/>
    <cellStyle name="_입찰표지 _01.관로공_00.배수설비공 2" xfId="6650" xr:uid="{00000000-0005-0000-0000-000084160000}"/>
    <cellStyle name="_입찰표지 _01.관로공_00.배수설비공 3" xfId="6651" xr:uid="{00000000-0005-0000-0000-000085160000}"/>
    <cellStyle name="_입찰표지 _01.관로공_00.배수설비공 4" xfId="6652" xr:uid="{00000000-0005-0000-0000-000086160000}"/>
    <cellStyle name="_입찰표지 _01.관로공_00.배수설비공 5" xfId="6653" xr:uid="{00000000-0005-0000-0000-000087160000}"/>
    <cellStyle name="_입찰표지 _01.관로공_00.배수설비공 6" xfId="6654" xr:uid="{00000000-0005-0000-0000-000088160000}"/>
    <cellStyle name="_입찰표지 _01.관로공_00.배수설비공 7" xfId="6655" xr:uid="{00000000-0005-0000-0000-000089160000}"/>
    <cellStyle name="_입찰표지 _01.관로공_00.배수설비공 8" xfId="6656" xr:uid="{00000000-0005-0000-0000-00008A160000}"/>
    <cellStyle name="_입찰표지 _01.관로공_00.배수설비공 9" xfId="6657" xr:uid="{00000000-0005-0000-0000-00008B160000}"/>
    <cellStyle name="_입찰표지 _01.관로토공" xfId="6658" xr:uid="{00000000-0005-0000-0000-00008C160000}"/>
    <cellStyle name="_입찰표지 _01.관로토공 10" xfId="6659" xr:uid="{00000000-0005-0000-0000-00008D160000}"/>
    <cellStyle name="_입찰표지 _01.관로토공 11" xfId="6660" xr:uid="{00000000-0005-0000-0000-00008E160000}"/>
    <cellStyle name="_입찰표지 _01.관로토공 12" xfId="6661" xr:uid="{00000000-0005-0000-0000-00008F160000}"/>
    <cellStyle name="_입찰표지 _01.관로토공 13" xfId="6662" xr:uid="{00000000-0005-0000-0000-000090160000}"/>
    <cellStyle name="_입찰표지 _01.관로토공 14" xfId="6663" xr:uid="{00000000-0005-0000-0000-000091160000}"/>
    <cellStyle name="_입찰표지 _01.관로토공 15" xfId="6664" xr:uid="{00000000-0005-0000-0000-000092160000}"/>
    <cellStyle name="_입찰표지 _01.관로토공 16" xfId="6665" xr:uid="{00000000-0005-0000-0000-000093160000}"/>
    <cellStyle name="_입찰표지 _01.관로토공 17" xfId="6666" xr:uid="{00000000-0005-0000-0000-000094160000}"/>
    <cellStyle name="_입찰표지 _01.관로토공 18" xfId="6667" xr:uid="{00000000-0005-0000-0000-000095160000}"/>
    <cellStyle name="_입찰표지 _01.관로토공 19" xfId="6668" xr:uid="{00000000-0005-0000-0000-000096160000}"/>
    <cellStyle name="_입찰표지 _01.관로토공 2" xfId="6669" xr:uid="{00000000-0005-0000-0000-000097160000}"/>
    <cellStyle name="_입찰표지 _01.관로토공 3" xfId="6670" xr:uid="{00000000-0005-0000-0000-000098160000}"/>
    <cellStyle name="_입찰표지 _01.관로토공 4" xfId="6671" xr:uid="{00000000-0005-0000-0000-000099160000}"/>
    <cellStyle name="_입찰표지 _01.관로토공 5" xfId="6672" xr:uid="{00000000-0005-0000-0000-00009A160000}"/>
    <cellStyle name="_입찰표지 _01.관로토공 6" xfId="6673" xr:uid="{00000000-0005-0000-0000-00009B160000}"/>
    <cellStyle name="_입찰표지 _01.관로토공 7" xfId="6674" xr:uid="{00000000-0005-0000-0000-00009C160000}"/>
    <cellStyle name="_입찰표지 _01.관로토공 8" xfId="6675" xr:uid="{00000000-0005-0000-0000-00009D160000}"/>
    <cellStyle name="_입찰표지 _01.관로토공 9" xfId="6676" xr:uid="{00000000-0005-0000-0000-00009E160000}"/>
    <cellStyle name="_입찰표지 _01.관로토공_00.배수설비공" xfId="6677" xr:uid="{00000000-0005-0000-0000-00009F160000}"/>
    <cellStyle name="_입찰표지 _01.관로토공_00.배수설비공 2" xfId="6678" xr:uid="{00000000-0005-0000-0000-0000A0160000}"/>
    <cellStyle name="_입찰표지 _01.관로토공_012.토공" xfId="6679" xr:uid="{00000000-0005-0000-0000-0000A1160000}"/>
    <cellStyle name="_입찰표지 _01.관로토공_012.토공 2" xfId="6680" xr:uid="{00000000-0005-0000-0000-0000A2160000}"/>
    <cellStyle name="_입찰표지 _01.관로토공_012.토공(A구간)" xfId="6681" xr:uid="{00000000-0005-0000-0000-0000A3160000}"/>
    <cellStyle name="_입찰표지 _01.관로토공_012.토공(A구간) 2" xfId="6682" xr:uid="{00000000-0005-0000-0000-0000A4160000}"/>
    <cellStyle name="_입찰표지 _01.관로토공_012.토공(사계)(정준)" xfId="6683" xr:uid="{00000000-0005-0000-0000-0000A5160000}"/>
    <cellStyle name="_입찰표지 _01.관로토공_012.토공(사계)(정준) 2" xfId="6684" xr:uid="{00000000-0005-0000-0000-0000A6160000}"/>
    <cellStyle name="_입찰표지 _01.관로토공_012.토공(사계)@" xfId="6685" xr:uid="{00000000-0005-0000-0000-0000A7160000}"/>
    <cellStyle name="_입찰표지 _01.관로토공_012.토공(사계)@ 2" xfId="6686" xr:uid="{00000000-0005-0000-0000-0000A8160000}"/>
    <cellStyle name="_입찰표지 _01.관로토공_012.토공(사계)-동우" xfId="6687" xr:uid="{00000000-0005-0000-0000-0000A9160000}"/>
    <cellStyle name="_입찰표지 _01.관로토공_012.토공(사계)-동우 2" xfId="6688" xr:uid="{00000000-0005-0000-0000-0000AA160000}"/>
    <cellStyle name="_입찰표지 _01.관로토공_012.토공(산이수동)" xfId="6689" xr:uid="{00000000-0005-0000-0000-0000AB160000}"/>
    <cellStyle name="_입찰표지 _01.관로토공_012.토공(산이수동) 2" xfId="6690" xr:uid="{00000000-0005-0000-0000-0000AC160000}"/>
    <cellStyle name="_입찰표지 _01.관로토공_012.토공(하모)" xfId="6691" xr:uid="{00000000-0005-0000-0000-0000AD160000}"/>
    <cellStyle name="_입찰표지 _01.관로토공_012.토공(하모) 2" xfId="6692" xr:uid="{00000000-0005-0000-0000-0000AE160000}"/>
    <cellStyle name="_입찰표지 _01.관로토공_012.토공(하모)취합하는것" xfId="6693" xr:uid="{00000000-0005-0000-0000-0000AF160000}"/>
    <cellStyle name="_입찰표지 _01.관로토공_012.토공(하모)취합하는것 2" xfId="6694" xr:uid="{00000000-0005-0000-0000-0000B0160000}"/>
    <cellStyle name="_입찰표지 _01.관로토공_012.토공(화순)" xfId="6695" xr:uid="{00000000-0005-0000-0000-0000B1160000}"/>
    <cellStyle name="_입찰표지 _01.관로토공_012.토공(화순) 2" xfId="6696" xr:uid="{00000000-0005-0000-0000-0000B2160000}"/>
    <cellStyle name="_입찰표지 _01.관로토공_017.포장공(하모)" xfId="6697" xr:uid="{00000000-0005-0000-0000-0000B3160000}"/>
    <cellStyle name="_입찰표지 _01.관로토공_017.포장공(하모) 2" xfId="6698" xr:uid="{00000000-0005-0000-0000-0000B4160000}"/>
    <cellStyle name="_입찰표지 _01.관로토공_02.토공" xfId="6699" xr:uid="{00000000-0005-0000-0000-0000B5160000}"/>
    <cellStyle name="_입찰표지 _01.관로토공_02.토공 2" xfId="6700" xr:uid="{00000000-0005-0000-0000-0000B6160000}"/>
    <cellStyle name="_입찰표지 _01.관로토공_022.토공(하모)" xfId="6701" xr:uid="{00000000-0005-0000-0000-0000B7160000}"/>
    <cellStyle name="_입찰표지 _01.관로토공_022.토공(하모) 2" xfId="6702" xr:uid="{00000000-0005-0000-0000-0000B8160000}"/>
    <cellStyle name="_입찰표지 _01.관로토공_04.구조물공" xfId="6703" xr:uid="{00000000-0005-0000-0000-0000B9160000}"/>
    <cellStyle name="_입찰표지 _01.관로토공_04.구조물공 2" xfId="6704" xr:uid="{00000000-0005-0000-0000-0000BA160000}"/>
    <cellStyle name="_입찰표지 _01.관로토공_맨홀평균H" xfId="6705" xr:uid="{00000000-0005-0000-0000-0000BB160000}"/>
    <cellStyle name="_입찰표지 _01.관로토공_맨홀평균H 2" xfId="6706" xr:uid="{00000000-0005-0000-0000-0000BC160000}"/>
    <cellStyle name="_입찰표지 _01.관로토공_사본 - 05.포장공" xfId="6707" xr:uid="{00000000-0005-0000-0000-0000BD160000}"/>
    <cellStyle name="_입찰표지 _01.관로토공_사본 - 05.포장공 2" xfId="6708" xr:uid="{00000000-0005-0000-0000-0000BE160000}"/>
    <cellStyle name="_입찰표지 _01.관로토공_토공유용계획" xfId="6709" xr:uid="{00000000-0005-0000-0000-0000BF160000}"/>
    <cellStyle name="_입찰표지 _01.관로토공_토공유용계획 2" xfId="6710" xr:uid="{00000000-0005-0000-0000-0000C0160000}"/>
    <cellStyle name="_입찰표지 _01.관로토공_포장공BOQ" xfId="6711" xr:uid="{00000000-0005-0000-0000-0000C1160000}"/>
    <cellStyle name="_입찰표지 _01.관로토공_포장공BOQ 2" xfId="6712" xr:uid="{00000000-0005-0000-0000-0000C2160000}"/>
    <cellStyle name="_입찰표지 _01.관로토공_포장수량집계" xfId="6713" xr:uid="{00000000-0005-0000-0000-0000C3160000}"/>
    <cellStyle name="_입찰표지 _01.관로토공_포장수량집계 2" xfId="6714" xr:uid="{00000000-0005-0000-0000-0000C4160000}"/>
    <cellStyle name="_입찰표지 _01.맨홀공(1-1공구)" xfId="6715" xr:uid="{00000000-0005-0000-0000-0000C5160000}"/>
    <cellStyle name="_입찰표지 _01.맨홀공(1-1공구) 10" xfId="6716" xr:uid="{00000000-0005-0000-0000-0000C6160000}"/>
    <cellStyle name="_입찰표지 _01.맨홀공(1-1공구) 2" xfId="6717" xr:uid="{00000000-0005-0000-0000-0000C7160000}"/>
    <cellStyle name="_입찰표지 _01.맨홀공(1-1공구) 3" xfId="6718" xr:uid="{00000000-0005-0000-0000-0000C8160000}"/>
    <cellStyle name="_입찰표지 _01.맨홀공(1-1공구) 4" xfId="6719" xr:uid="{00000000-0005-0000-0000-0000C9160000}"/>
    <cellStyle name="_입찰표지 _01.맨홀공(1-1공구) 5" xfId="6720" xr:uid="{00000000-0005-0000-0000-0000CA160000}"/>
    <cellStyle name="_입찰표지 _01.맨홀공(1-1공구) 6" xfId="6721" xr:uid="{00000000-0005-0000-0000-0000CB160000}"/>
    <cellStyle name="_입찰표지 _01.맨홀공(1-1공구) 7" xfId="6722" xr:uid="{00000000-0005-0000-0000-0000CC160000}"/>
    <cellStyle name="_입찰표지 _01.맨홀공(1-1공구) 8" xfId="6723" xr:uid="{00000000-0005-0000-0000-0000CD160000}"/>
    <cellStyle name="_입찰표지 _01.맨홀공(1-1공구) 9" xfId="6724" xr:uid="{00000000-0005-0000-0000-0000CE160000}"/>
    <cellStyle name="_입찰표지 _01.맨홀공(1-1공구)_01.가정배수관" xfId="6725" xr:uid="{00000000-0005-0000-0000-0000CF160000}"/>
    <cellStyle name="_입찰표지 _01.맨홀공(1-1공구)_01.가정배수관 2" xfId="6726" xr:uid="{00000000-0005-0000-0000-0000D0160000}"/>
    <cellStyle name="_입찰표지 _01.맨홀공(1-1공구)_013.관로공(일과)" xfId="6727" xr:uid="{00000000-0005-0000-0000-0000D1160000}"/>
    <cellStyle name="_입찰표지 _01.맨홀공(1-1공구)_013.관로공(일과) 2" xfId="6728" xr:uid="{00000000-0005-0000-0000-0000D2160000}"/>
    <cellStyle name="_입찰표지 _01.맨홀공(1-1공구)_013.관로공(화순)" xfId="6729" xr:uid="{00000000-0005-0000-0000-0000D3160000}"/>
    <cellStyle name="_입찰표지 _01.맨홀공(1-1공구)_013.관로공(화순) 2" xfId="6730" xr:uid="{00000000-0005-0000-0000-0000D4160000}"/>
    <cellStyle name="_입찰표지 _01.맨홀공(1-1공구)_017.포장공(하모)" xfId="6731" xr:uid="{00000000-0005-0000-0000-0000D5160000}"/>
    <cellStyle name="_입찰표지 _01.맨홀공(1-1공구)_017.포장공(하모) 2" xfId="6732" xr:uid="{00000000-0005-0000-0000-0000D6160000}"/>
    <cellStyle name="_입찰표지 _01.맨홀공(1-1공구)_02.오수연결관" xfId="6733" xr:uid="{00000000-0005-0000-0000-0000D7160000}"/>
    <cellStyle name="_입찰표지 _01.맨홀공(1-1공구)_02.오수연결관 2" xfId="6734" xr:uid="{00000000-0005-0000-0000-0000D8160000}"/>
    <cellStyle name="_입찰표지 _01.맨홀공(1-1공구)_02.오수연결관공" xfId="6735" xr:uid="{00000000-0005-0000-0000-0000D9160000}"/>
    <cellStyle name="_입찰표지 _01.맨홀공(1-1공구)_02.오수연결관공 2" xfId="6736" xr:uid="{00000000-0005-0000-0000-0000DA160000}"/>
    <cellStyle name="_입찰표지 _01.맨홀공(1-1공구)_02.토공" xfId="6737" xr:uid="{00000000-0005-0000-0000-0000DB160000}"/>
    <cellStyle name="_입찰표지 _01.맨홀공(1-1공구)_02.토공 2" xfId="6738" xr:uid="{00000000-0005-0000-0000-0000DC160000}"/>
    <cellStyle name="_입찰표지 _01.맨홀공(1-1공구)_03.관로공" xfId="6739" xr:uid="{00000000-0005-0000-0000-0000DD160000}"/>
    <cellStyle name="_입찰표지 _01.맨홀공(1-1공구)_03.관로공 2" xfId="6740" xr:uid="{00000000-0005-0000-0000-0000DE160000}"/>
    <cellStyle name="_입찰표지 _01.맨홀공(1-1공구)_032.가정배수관" xfId="6741" xr:uid="{00000000-0005-0000-0000-0000DF160000}"/>
    <cellStyle name="_입찰표지 _01.맨홀공(1-1공구)_032.가정배수관 2" xfId="6742" xr:uid="{00000000-0005-0000-0000-0000E0160000}"/>
    <cellStyle name="_입찰표지 _01.맨홀공(1-1공구)_033.오수연결관(영락)" xfId="6743" xr:uid="{00000000-0005-0000-0000-0000E1160000}"/>
    <cellStyle name="_입찰표지 _01.맨홀공(1-1공구)_033.오수연결관(영락) 2" xfId="6744" xr:uid="{00000000-0005-0000-0000-0000E2160000}"/>
    <cellStyle name="_입찰표지 _01.맨홀공(1-1공구)_033.오수연결관(일과)" xfId="6745" xr:uid="{00000000-0005-0000-0000-0000E3160000}"/>
    <cellStyle name="_입찰표지 _01.맨홀공(1-1공구)_033.오수연결관(일과) 2" xfId="6746" xr:uid="{00000000-0005-0000-0000-0000E4160000}"/>
    <cellStyle name="_입찰표지 _01.맨홀공(1-1공구)_033.오수연결관(하모)" xfId="6747" xr:uid="{00000000-0005-0000-0000-0000E5160000}"/>
    <cellStyle name="_입찰표지 _01.맨홀공(1-1공구)_033.오수연결관(하모) 2" xfId="6748" xr:uid="{00000000-0005-0000-0000-0000E6160000}"/>
    <cellStyle name="_입찰표지 _01.맨홀공(1-1공구)_033.오수연결관(화순)" xfId="6749" xr:uid="{00000000-0005-0000-0000-0000E7160000}"/>
    <cellStyle name="_입찰표지 _01.맨홀공(1-1공구)_033.오수연결관(화순) 2" xfId="6750" xr:uid="{00000000-0005-0000-0000-0000E8160000}"/>
    <cellStyle name="_입찰표지 _01.맨홀공(1-1공구)_041.부대공(화순)" xfId="6751" xr:uid="{00000000-0005-0000-0000-0000E9160000}"/>
    <cellStyle name="_입찰표지 _01.맨홀공(1-1공구)_041.부대공(화순) 2" xfId="6752" xr:uid="{00000000-0005-0000-0000-0000EA160000}"/>
    <cellStyle name="_입찰표지 _01.맨홀공(1-1공구)_관로공BOQ" xfId="6753" xr:uid="{00000000-0005-0000-0000-0000EB160000}"/>
    <cellStyle name="_입찰표지 _01.맨홀공(1-1공구)_관로공BOQ 2" xfId="6754" xr:uid="{00000000-0005-0000-0000-0000EC160000}"/>
    <cellStyle name="_입찰표지 _01.맨홀공(1-1공구)_관로수량집계" xfId="6755" xr:uid="{00000000-0005-0000-0000-0000ED160000}"/>
    <cellStyle name="_입찰표지 _01.맨홀공(1-1공구)_관로수량집계 2" xfId="6756" xr:uid="{00000000-0005-0000-0000-0000EE160000}"/>
    <cellStyle name="_입찰표지 _01.맨홀공(1-1공구)_내역적용수량" xfId="6757" xr:uid="{00000000-0005-0000-0000-0000EF160000}"/>
    <cellStyle name="_입찰표지 _01.맨홀공(1-1공구)_내역적용수량 2" xfId="6758" xr:uid="{00000000-0005-0000-0000-0000F0160000}"/>
    <cellStyle name="_입찰표지 _01.맨홀펌프장공(2-4공구)" xfId="6759" xr:uid="{00000000-0005-0000-0000-0000F1160000}"/>
    <cellStyle name="_입찰표지 _01.맨홀펌프장공(2-4공구)_015.맨홀펌프장공(사계1)" xfId="6760" xr:uid="{00000000-0005-0000-0000-0000F2160000}"/>
    <cellStyle name="_입찰표지 _01.맨홀펌프장공(2-4공구)_015.맨홀펌프장공(화순)" xfId="6761" xr:uid="{00000000-0005-0000-0000-0000F3160000}"/>
    <cellStyle name="_입찰표지 _01.맨홀펌프장공(2-4공구)_016.맨홀펌프장공(하모)" xfId="6762" xr:uid="{00000000-0005-0000-0000-0000F4160000}"/>
    <cellStyle name="_입찰표지 _01.맨홀펌프장공(2-4공구)_맨홀펌프장공BOQ" xfId="6763" xr:uid="{00000000-0005-0000-0000-0000F5160000}"/>
    <cellStyle name="_입찰표지 _01.맨홀펌프장공(2-4공구)-1" xfId="6764" xr:uid="{00000000-0005-0000-0000-0000F6160000}"/>
    <cellStyle name="_입찰표지 _01.맨홀펌프장공(2-4공구)-1_015.맨홀펌프장공(사계1)" xfId="6765" xr:uid="{00000000-0005-0000-0000-0000F7160000}"/>
    <cellStyle name="_입찰표지 _01.맨홀펌프장공(2-4공구)-1_015.맨홀펌프장공(화순)" xfId="6766" xr:uid="{00000000-0005-0000-0000-0000F8160000}"/>
    <cellStyle name="_입찰표지 _01.맨홀펌프장공(2-4공구)-1_016.맨홀펌프장공(하모)" xfId="6767" xr:uid="{00000000-0005-0000-0000-0000F9160000}"/>
    <cellStyle name="_입찰표지 _01.맨홀펌프장공(2-4공구)-1_맨홀펌프장공BOQ" xfId="6768" xr:uid="{00000000-0005-0000-0000-0000FA160000}"/>
    <cellStyle name="_입찰표지 _01.자재집계표" xfId="6769" xr:uid="{00000000-0005-0000-0000-0000FB160000}"/>
    <cellStyle name="_입찰표지 _01.자재집계표 2" xfId="6770" xr:uid="{00000000-0005-0000-0000-0000FC160000}"/>
    <cellStyle name="_입찰표지 _01.자재집계표_00.배수설비공" xfId="6771" xr:uid="{00000000-0005-0000-0000-0000FD160000}"/>
    <cellStyle name="_입찰표지 _01.자재집계표_00.배수설비공 10" xfId="6772" xr:uid="{00000000-0005-0000-0000-0000FE160000}"/>
    <cellStyle name="_입찰표지 _01.자재집계표_00.배수설비공 2" xfId="6773" xr:uid="{00000000-0005-0000-0000-0000FF160000}"/>
    <cellStyle name="_입찰표지 _01.자재집계표_00.배수설비공 3" xfId="6774" xr:uid="{00000000-0005-0000-0000-000000170000}"/>
    <cellStyle name="_입찰표지 _01.자재집계표_00.배수설비공 4" xfId="6775" xr:uid="{00000000-0005-0000-0000-000001170000}"/>
    <cellStyle name="_입찰표지 _01.자재집계표_00.배수설비공 5" xfId="6776" xr:uid="{00000000-0005-0000-0000-000002170000}"/>
    <cellStyle name="_입찰표지 _01.자재집계표_00.배수설비공 6" xfId="6777" xr:uid="{00000000-0005-0000-0000-000003170000}"/>
    <cellStyle name="_입찰표지 _01.자재집계표_00.배수설비공 7" xfId="6778" xr:uid="{00000000-0005-0000-0000-000004170000}"/>
    <cellStyle name="_입찰표지 _01.자재집계표_00.배수설비공 8" xfId="6779" xr:uid="{00000000-0005-0000-0000-000005170000}"/>
    <cellStyle name="_입찰표지 _01.자재집계표_00.배수설비공 9" xfId="6780" xr:uid="{00000000-0005-0000-0000-000006170000}"/>
    <cellStyle name="_입찰표지 _02.관로공(2-2공구)" xfId="6781" xr:uid="{00000000-0005-0000-0000-000007170000}"/>
    <cellStyle name="_입찰표지 _02.관로공(2-2공구) 2" xfId="6782" xr:uid="{00000000-0005-0000-0000-000008170000}"/>
    <cellStyle name="_입찰표지 _02.관로공(2-2공구)_013.관로공(일과)" xfId="6783" xr:uid="{00000000-0005-0000-0000-000009170000}"/>
    <cellStyle name="_입찰표지 _02.관로공(2-2공구)_013.관로공(일과) 2" xfId="6784" xr:uid="{00000000-0005-0000-0000-00000A170000}"/>
    <cellStyle name="_입찰표지 _02.관로공(2-2공구)_013.관로공(화순)" xfId="6785" xr:uid="{00000000-0005-0000-0000-00000B170000}"/>
    <cellStyle name="_입찰표지 _02.관로공(2-2공구)_013.관로공(화순) 2" xfId="6786" xr:uid="{00000000-0005-0000-0000-00000C170000}"/>
    <cellStyle name="_입찰표지 _02.관로공(2-2공구)_03.관로공" xfId="6787" xr:uid="{00000000-0005-0000-0000-00000D170000}"/>
    <cellStyle name="_입찰표지 _02.관로공(2-2공구)_03.관로공 2" xfId="6788" xr:uid="{00000000-0005-0000-0000-00000E170000}"/>
    <cellStyle name="_입찰표지 _02.관로공(2-2공구)_관로공BOQ" xfId="6789" xr:uid="{00000000-0005-0000-0000-00000F170000}"/>
    <cellStyle name="_입찰표지 _02.관로공(2-2공구)_관로공BOQ 2" xfId="6790" xr:uid="{00000000-0005-0000-0000-000010170000}"/>
    <cellStyle name="_입찰표지 _02.관로공(2-2공구)_관로수량집계" xfId="6791" xr:uid="{00000000-0005-0000-0000-000011170000}"/>
    <cellStyle name="_입찰표지 _02.관로공(2-2공구)_관로수량집계 2" xfId="6792" xr:uid="{00000000-0005-0000-0000-000012170000}"/>
    <cellStyle name="_입찰표지 _02.관로공(2-2공구)_내역적용수량" xfId="6793" xr:uid="{00000000-0005-0000-0000-000013170000}"/>
    <cellStyle name="_입찰표지 _02.관로공(2-2공구)_내역적용수량 2" xfId="6794" xr:uid="{00000000-0005-0000-0000-000014170000}"/>
    <cellStyle name="_입찰표지 _02.토공" xfId="6795" xr:uid="{00000000-0005-0000-0000-000015170000}"/>
    <cellStyle name="_입찰표지 _02.토공 10" xfId="6796" xr:uid="{00000000-0005-0000-0000-000016170000}"/>
    <cellStyle name="_입찰표지 _02.토공 11" xfId="6797" xr:uid="{00000000-0005-0000-0000-000017170000}"/>
    <cellStyle name="_입찰표지 _02.토공 12" xfId="6798" xr:uid="{00000000-0005-0000-0000-000018170000}"/>
    <cellStyle name="_입찰표지 _02.토공 13" xfId="6799" xr:uid="{00000000-0005-0000-0000-000019170000}"/>
    <cellStyle name="_입찰표지 _02.토공 14" xfId="6800" xr:uid="{00000000-0005-0000-0000-00001A170000}"/>
    <cellStyle name="_입찰표지 _02.토공 15" xfId="6801" xr:uid="{00000000-0005-0000-0000-00001B170000}"/>
    <cellStyle name="_입찰표지 _02.토공 16" xfId="6802" xr:uid="{00000000-0005-0000-0000-00001C170000}"/>
    <cellStyle name="_입찰표지 _02.토공 17" xfId="6803" xr:uid="{00000000-0005-0000-0000-00001D170000}"/>
    <cellStyle name="_입찰표지 _02.토공 18" xfId="6804" xr:uid="{00000000-0005-0000-0000-00001E170000}"/>
    <cellStyle name="_입찰표지 _02.토공 19" xfId="6805" xr:uid="{00000000-0005-0000-0000-00001F170000}"/>
    <cellStyle name="_입찰표지 _02.토공 2" xfId="6806" xr:uid="{00000000-0005-0000-0000-000020170000}"/>
    <cellStyle name="_입찰표지 _02.토공 3" xfId="6807" xr:uid="{00000000-0005-0000-0000-000021170000}"/>
    <cellStyle name="_입찰표지 _02.토공 4" xfId="6808" xr:uid="{00000000-0005-0000-0000-000022170000}"/>
    <cellStyle name="_입찰표지 _02.토공 5" xfId="6809" xr:uid="{00000000-0005-0000-0000-000023170000}"/>
    <cellStyle name="_입찰표지 _02.토공 6" xfId="6810" xr:uid="{00000000-0005-0000-0000-000024170000}"/>
    <cellStyle name="_입찰표지 _02.토공 7" xfId="6811" xr:uid="{00000000-0005-0000-0000-000025170000}"/>
    <cellStyle name="_입찰표지 _02.토공 8" xfId="6812" xr:uid="{00000000-0005-0000-0000-000026170000}"/>
    <cellStyle name="_입찰표지 _02.토공 9" xfId="6813" xr:uid="{00000000-0005-0000-0000-000027170000}"/>
    <cellStyle name="_입찰표지 _02.토공_017.포장공(하모)" xfId="6814" xr:uid="{00000000-0005-0000-0000-000028170000}"/>
    <cellStyle name="_입찰표지 _02.토공_017.포장공(하모) 2" xfId="6815" xr:uid="{00000000-0005-0000-0000-000029170000}"/>
    <cellStyle name="_입찰표지 _02.토공_04.구조물공" xfId="6816" xr:uid="{00000000-0005-0000-0000-00002A170000}"/>
    <cellStyle name="_입찰표지 _02.토공_04.구조물공 2" xfId="6817" xr:uid="{00000000-0005-0000-0000-00002B170000}"/>
    <cellStyle name="_입찰표지 _02.토공_사본 - 05.포장공" xfId="6818" xr:uid="{00000000-0005-0000-0000-00002C170000}"/>
    <cellStyle name="_입찰표지 _02.토공_사본 - 05.포장공 2" xfId="6819" xr:uid="{00000000-0005-0000-0000-00002D170000}"/>
    <cellStyle name="_입찰표지 _02.토공_포장공BOQ" xfId="6820" xr:uid="{00000000-0005-0000-0000-00002E170000}"/>
    <cellStyle name="_입찰표지 _02.토공_포장공BOQ 2" xfId="6821" xr:uid="{00000000-0005-0000-0000-00002F170000}"/>
    <cellStyle name="_입찰표지 _02.토공_포장수량집계" xfId="6822" xr:uid="{00000000-0005-0000-0000-000030170000}"/>
    <cellStyle name="_입찰표지 _02.토공_포장수량집계 2" xfId="6823" xr:uid="{00000000-0005-0000-0000-000031170000}"/>
    <cellStyle name="_입찰표지 _02.토공집계표" xfId="6824" xr:uid="{00000000-0005-0000-0000-000032170000}"/>
    <cellStyle name="_입찰표지 _02.토공집계표 2" xfId="6825" xr:uid="{00000000-0005-0000-0000-000033170000}"/>
    <cellStyle name="_입찰표지 _02.토공집계표_00.배수설비공" xfId="6826" xr:uid="{00000000-0005-0000-0000-000034170000}"/>
    <cellStyle name="_입찰표지 _02.토공집계표_00.배수설비공 10" xfId="6827" xr:uid="{00000000-0005-0000-0000-000035170000}"/>
    <cellStyle name="_입찰표지 _02.토공집계표_00.배수설비공 2" xfId="6828" xr:uid="{00000000-0005-0000-0000-000036170000}"/>
    <cellStyle name="_입찰표지 _02.토공집계표_00.배수설비공 3" xfId="6829" xr:uid="{00000000-0005-0000-0000-000037170000}"/>
    <cellStyle name="_입찰표지 _02.토공집계표_00.배수설비공 4" xfId="6830" xr:uid="{00000000-0005-0000-0000-000038170000}"/>
    <cellStyle name="_입찰표지 _02.토공집계표_00.배수설비공 5" xfId="6831" xr:uid="{00000000-0005-0000-0000-000039170000}"/>
    <cellStyle name="_입찰표지 _02.토공집계표_00.배수설비공 6" xfId="6832" xr:uid="{00000000-0005-0000-0000-00003A170000}"/>
    <cellStyle name="_입찰표지 _02.토공집계표_00.배수설비공 7" xfId="6833" xr:uid="{00000000-0005-0000-0000-00003B170000}"/>
    <cellStyle name="_입찰표지 _02.토공집계표_00.배수설비공 8" xfId="6834" xr:uid="{00000000-0005-0000-0000-00003C170000}"/>
    <cellStyle name="_입찰표지 _02.토공집계표_00.배수설비공 9" xfId="6835" xr:uid="{00000000-0005-0000-0000-00003D170000}"/>
    <cellStyle name="_입찰표지 _02-1.토적표(1)" xfId="6836" xr:uid="{00000000-0005-0000-0000-00003E170000}"/>
    <cellStyle name="_입찰표지 _02-1.토적표(1) 2" xfId="6837" xr:uid="{00000000-0005-0000-0000-00003F170000}"/>
    <cellStyle name="_입찰표지 _02-1.토적표(1)_00.배수설비공" xfId="6838" xr:uid="{00000000-0005-0000-0000-000040170000}"/>
    <cellStyle name="_입찰표지 _02-1.토적표(1)_00.배수설비공 10" xfId="6839" xr:uid="{00000000-0005-0000-0000-000041170000}"/>
    <cellStyle name="_입찰표지 _02-1.토적표(1)_00.배수설비공 2" xfId="6840" xr:uid="{00000000-0005-0000-0000-000042170000}"/>
    <cellStyle name="_입찰표지 _02-1.토적표(1)_00.배수설비공 3" xfId="6841" xr:uid="{00000000-0005-0000-0000-000043170000}"/>
    <cellStyle name="_입찰표지 _02-1.토적표(1)_00.배수설비공 4" xfId="6842" xr:uid="{00000000-0005-0000-0000-000044170000}"/>
    <cellStyle name="_입찰표지 _02-1.토적표(1)_00.배수설비공 5" xfId="6843" xr:uid="{00000000-0005-0000-0000-000045170000}"/>
    <cellStyle name="_입찰표지 _02-1.토적표(1)_00.배수설비공 6" xfId="6844" xr:uid="{00000000-0005-0000-0000-000046170000}"/>
    <cellStyle name="_입찰표지 _02-1.토적표(1)_00.배수설비공 7" xfId="6845" xr:uid="{00000000-0005-0000-0000-000047170000}"/>
    <cellStyle name="_입찰표지 _02-1.토적표(1)_00.배수설비공 8" xfId="6846" xr:uid="{00000000-0005-0000-0000-000048170000}"/>
    <cellStyle name="_입찰표지 _02-1.토적표(1)_00.배수설비공 9" xfId="6847" xr:uid="{00000000-0005-0000-0000-000049170000}"/>
    <cellStyle name="_입찰표지 _03.가시설공" xfId="6848" xr:uid="{00000000-0005-0000-0000-00004A170000}"/>
    <cellStyle name="_입찰표지 _03.가시설공 2" xfId="6849" xr:uid="{00000000-0005-0000-0000-00004B170000}"/>
    <cellStyle name="_입찰표지 _03.가시설공_00.배수설비공" xfId="6850" xr:uid="{00000000-0005-0000-0000-00004C170000}"/>
    <cellStyle name="_입찰표지 _03.가시설공_00.배수설비공 10" xfId="6851" xr:uid="{00000000-0005-0000-0000-00004D170000}"/>
    <cellStyle name="_입찰표지 _03.가시설공_00.배수설비공 2" xfId="6852" xr:uid="{00000000-0005-0000-0000-00004E170000}"/>
    <cellStyle name="_입찰표지 _03.가시설공_00.배수설비공 3" xfId="6853" xr:uid="{00000000-0005-0000-0000-00004F170000}"/>
    <cellStyle name="_입찰표지 _03.가시설공_00.배수설비공 4" xfId="6854" xr:uid="{00000000-0005-0000-0000-000050170000}"/>
    <cellStyle name="_입찰표지 _03.가시설공_00.배수설비공 5" xfId="6855" xr:uid="{00000000-0005-0000-0000-000051170000}"/>
    <cellStyle name="_입찰표지 _03.가시설공_00.배수설비공 6" xfId="6856" xr:uid="{00000000-0005-0000-0000-000052170000}"/>
    <cellStyle name="_입찰표지 _03.가시설공_00.배수설비공 7" xfId="6857" xr:uid="{00000000-0005-0000-0000-000053170000}"/>
    <cellStyle name="_입찰표지 _03.가시설공_00.배수설비공 8" xfId="6858" xr:uid="{00000000-0005-0000-0000-000054170000}"/>
    <cellStyle name="_입찰표지 _03.가시설공_00.배수설비공 9" xfId="6859" xr:uid="{00000000-0005-0000-0000-000055170000}"/>
    <cellStyle name="_입찰표지 _03.가시설공_013.관로공(일과)" xfId="6860" xr:uid="{00000000-0005-0000-0000-000056170000}"/>
    <cellStyle name="_입찰표지 _03.가시설공_013.관로공(일과) 2" xfId="6861" xr:uid="{00000000-0005-0000-0000-000057170000}"/>
    <cellStyle name="_입찰표지 _03.가시설공_013.관로공(화순)" xfId="6862" xr:uid="{00000000-0005-0000-0000-000058170000}"/>
    <cellStyle name="_입찰표지 _03.가시설공_013.관로공(화순) 2" xfId="6863" xr:uid="{00000000-0005-0000-0000-000059170000}"/>
    <cellStyle name="_입찰표지 _03.가시설공_02.토공" xfId="6864" xr:uid="{00000000-0005-0000-0000-00005A170000}"/>
    <cellStyle name="_입찰표지 _03.가시설공_02.토공 2" xfId="6865" xr:uid="{00000000-0005-0000-0000-00005B170000}"/>
    <cellStyle name="_입찰표지 _03.가시설공_03.관로공" xfId="6866" xr:uid="{00000000-0005-0000-0000-00005C170000}"/>
    <cellStyle name="_입찰표지 _03.가시설공_03.관로공 2" xfId="6867" xr:uid="{00000000-0005-0000-0000-00005D170000}"/>
    <cellStyle name="_입찰표지 _03.가시설공_관로공BOQ" xfId="6868" xr:uid="{00000000-0005-0000-0000-00005E170000}"/>
    <cellStyle name="_입찰표지 _03.가시설공_관로공BOQ 2" xfId="6869" xr:uid="{00000000-0005-0000-0000-00005F170000}"/>
    <cellStyle name="_입찰표지 _03.가시설공_관로수량집계" xfId="6870" xr:uid="{00000000-0005-0000-0000-000060170000}"/>
    <cellStyle name="_입찰표지 _03.가시설공_관로수량집계 2" xfId="6871" xr:uid="{00000000-0005-0000-0000-000061170000}"/>
    <cellStyle name="_입찰표지 _03.가시설공_내역적용수량" xfId="6872" xr:uid="{00000000-0005-0000-0000-000062170000}"/>
    <cellStyle name="_입찰표지 _03.가시설공_내역적용수량 2" xfId="6873" xr:uid="{00000000-0005-0000-0000-000063170000}"/>
    <cellStyle name="_입찰표지 _03.관로공" xfId="6874" xr:uid="{00000000-0005-0000-0000-000064170000}"/>
    <cellStyle name="_입찰표지 _03.관로공 2" xfId="6875" xr:uid="{00000000-0005-0000-0000-000065170000}"/>
    <cellStyle name="_입찰표지 _03.관로공(2-3공구)" xfId="6876" xr:uid="{00000000-0005-0000-0000-000066170000}"/>
    <cellStyle name="_입찰표지 _03.관로공(2-3공구) 2" xfId="6877" xr:uid="{00000000-0005-0000-0000-000067170000}"/>
    <cellStyle name="_입찰표지 _03.관로공(2-3공구)_013.관로공(일과)" xfId="6878" xr:uid="{00000000-0005-0000-0000-000068170000}"/>
    <cellStyle name="_입찰표지 _03.관로공(2-3공구)_013.관로공(일과) 2" xfId="6879" xr:uid="{00000000-0005-0000-0000-000069170000}"/>
    <cellStyle name="_입찰표지 _03.관로공(2-3공구)_013.관로공(화순)" xfId="6880" xr:uid="{00000000-0005-0000-0000-00006A170000}"/>
    <cellStyle name="_입찰표지 _03.관로공(2-3공구)_013.관로공(화순) 2" xfId="6881" xr:uid="{00000000-0005-0000-0000-00006B170000}"/>
    <cellStyle name="_입찰표지 _03.관로공(2-3공구)_03.관로공" xfId="6882" xr:uid="{00000000-0005-0000-0000-00006C170000}"/>
    <cellStyle name="_입찰표지 _03.관로공(2-3공구)_03.관로공 2" xfId="6883" xr:uid="{00000000-0005-0000-0000-00006D170000}"/>
    <cellStyle name="_입찰표지 _03.관로공(2-3공구)_관로공BOQ" xfId="6884" xr:uid="{00000000-0005-0000-0000-00006E170000}"/>
    <cellStyle name="_입찰표지 _03.관로공(2-3공구)_관로공BOQ 2" xfId="6885" xr:uid="{00000000-0005-0000-0000-00006F170000}"/>
    <cellStyle name="_입찰표지 _03.관로공(2-3공구)_관로수량집계" xfId="6886" xr:uid="{00000000-0005-0000-0000-000070170000}"/>
    <cellStyle name="_입찰표지 _03.관로공(2-3공구)_관로수량집계 2" xfId="6887" xr:uid="{00000000-0005-0000-0000-000071170000}"/>
    <cellStyle name="_입찰표지 _03.관로공(2-3공구)_내역적용수량" xfId="6888" xr:uid="{00000000-0005-0000-0000-000072170000}"/>
    <cellStyle name="_입찰표지 _03.관로공(2-3공구)_내역적용수량 2" xfId="6889" xr:uid="{00000000-0005-0000-0000-000073170000}"/>
    <cellStyle name="_입찰표지 _03.관로공_013.관로공(일과)" xfId="6890" xr:uid="{00000000-0005-0000-0000-000074170000}"/>
    <cellStyle name="_입찰표지 _03.관로공_013.관로공(일과) 2" xfId="6891" xr:uid="{00000000-0005-0000-0000-000075170000}"/>
    <cellStyle name="_입찰표지 _03.관로공_013.관로공(화순)" xfId="6892" xr:uid="{00000000-0005-0000-0000-000076170000}"/>
    <cellStyle name="_입찰표지 _03.관로공_013.관로공(화순) 2" xfId="6893" xr:uid="{00000000-0005-0000-0000-000077170000}"/>
    <cellStyle name="_입찰표지 _03.관로공_03.관로공" xfId="6894" xr:uid="{00000000-0005-0000-0000-000078170000}"/>
    <cellStyle name="_입찰표지 _03.관로공_03.관로공 2" xfId="6895" xr:uid="{00000000-0005-0000-0000-000079170000}"/>
    <cellStyle name="_입찰표지 _03.관로공_관로공BOQ" xfId="6896" xr:uid="{00000000-0005-0000-0000-00007A170000}"/>
    <cellStyle name="_입찰표지 _03.관로공_관로공BOQ 2" xfId="6897" xr:uid="{00000000-0005-0000-0000-00007B170000}"/>
    <cellStyle name="_입찰표지 _03.관로공_관로수량집계" xfId="6898" xr:uid="{00000000-0005-0000-0000-00007C170000}"/>
    <cellStyle name="_입찰표지 _03.관로공_관로수량집계 2" xfId="6899" xr:uid="{00000000-0005-0000-0000-00007D170000}"/>
    <cellStyle name="_입찰표지 _03.관로공_내역적용수량" xfId="6900" xr:uid="{00000000-0005-0000-0000-00007E170000}"/>
    <cellStyle name="_입찰표지 _03.관로공_내역적용수량 2" xfId="6901" xr:uid="{00000000-0005-0000-0000-00007F170000}"/>
    <cellStyle name="_입찰표지 _03.구조물철거(1-1공구)" xfId="6902" xr:uid="{00000000-0005-0000-0000-000080170000}"/>
    <cellStyle name="_입찰표지 _03.구조물철거(1-1공구) 2" xfId="6903" xr:uid="{00000000-0005-0000-0000-000081170000}"/>
    <cellStyle name="_입찰표지 _03.구조물철거(1-1공구)_012.토공(신도2)" xfId="6904" xr:uid="{00000000-0005-0000-0000-000082170000}"/>
    <cellStyle name="_입찰표지 _03.구조물철거(1-1공구)_012.토공(신도2) 2" xfId="6905" xr:uid="{00000000-0005-0000-0000-000083170000}"/>
    <cellStyle name="_입찰표지 _03.구조물철거(1-1공구)_02.토공" xfId="6906" xr:uid="{00000000-0005-0000-0000-000084170000}"/>
    <cellStyle name="_입찰표지 _03.구조물철거(1-1공구)_02.토공 2" xfId="6907" xr:uid="{00000000-0005-0000-0000-000085170000}"/>
    <cellStyle name="_입찰표지 _03.구조물철거(1-1공구)_022.토공" xfId="6908" xr:uid="{00000000-0005-0000-0000-000086170000}"/>
    <cellStyle name="_입찰표지 _03.구조물철거(1-1공구)_022.토공 2" xfId="6909" xr:uid="{00000000-0005-0000-0000-000087170000}"/>
    <cellStyle name="_입찰표지 _03.구조물철거(1-1공구)_041.부대공" xfId="6910" xr:uid="{00000000-0005-0000-0000-000088170000}"/>
    <cellStyle name="_입찰표지 _03.구조물철거(1-1공구)_041.부대공 2" xfId="6911" xr:uid="{00000000-0005-0000-0000-000089170000}"/>
    <cellStyle name="_입찰표지 _03.구조물철거(1-1공구)_041.부대공(덕수)" xfId="6912" xr:uid="{00000000-0005-0000-0000-00008A170000}"/>
    <cellStyle name="_입찰표지 _03.구조물철거(1-1공구)_041.부대공(덕수) 2" xfId="6913" xr:uid="{00000000-0005-0000-0000-00008B170000}"/>
    <cellStyle name="_입찰표지 _03.구조물철거(1-1공구)_041.부대공(신도2)" xfId="6914" xr:uid="{00000000-0005-0000-0000-00008C170000}"/>
    <cellStyle name="_입찰표지 _03.구조물철거(1-1공구)_041.부대공(신도2) 2" xfId="6915" xr:uid="{00000000-0005-0000-0000-00008D170000}"/>
    <cellStyle name="_입찰표지 _03.구조물철거(1-1공구)_041.부대공(영락)" xfId="6916" xr:uid="{00000000-0005-0000-0000-00008E170000}"/>
    <cellStyle name="_입찰표지 _03.구조물철거(1-1공구)_041.부대공(영락) 2" xfId="6917" xr:uid="{00000000-0005-0000-0000-00008F170000}"/>
    <cellStyle name="_입찰표지 _03.구조물철거(1-1공구)_041.부대공(하모)" xfId="6918" xr:uid="{00000000-0005-0000-0000-000090170000}"/>
    <cellStyle name="_입찰표지 _03.구조물철거(1-1공구)_041.부대공(하모) 2" xfId="6919" xr:uid="{00000000-0005-0000-0000-000091170000}"/>
    <cellStyle name="_입찰표지 _03.구조물철거(1-1공구)_041.부대공(화순)" xfId="6920" xr:uid="{00000000-0005-0000-0000-000092170000}"/>
    <cellStyle name="_입찰표지 _03.구조물철거(1-1공구)_041.부대공(화순) 2" xfId="6921" xr:uid="{00000000-0005-0000-0000-000093170000}"/>
    <cellStyle name="_입찰표지 _03.구조물철거(1-1공구)_06.사계리" xfId="6922" xr:uid="{00000000-0005-0000-0000-000094170000}"/>
    <cellStyle name="_입찰표지 _03.구조물철거(1-1공구)_06.사계리 2" xfId="6923" xr:uid="{00000000-0005-0000-0000-000095170000}"/>
    <cellStyle name="_입찰표지 _03.구조물철거(1-1공구)_07.부대공" xfId="6924" xr:uid="{00000000-0005-0000-0000-000096170000}"/>
    <cellStyle name="_입찰표지 _03.구조물철거(1-1공구)_07.부대공 2" xfId="6925" xr:uid="{00000000-0005-0000-0000-000097170000}"/>
    <cellStyle name="_입찰표지 _03.포장공(성천포)" xfId="6926" xr:uid="{00000000-0005-0000-0000-000098170000}"/>
    <cellStyle name="_입찰표지 _03.포장공(성천포) 10" xfId="6927" xr:uid="{00000000-0005-0000-0000-000099170000}"/>
    <cellStyle name="_입찰표지 _03.포장공(성천포) 11" xfId="6928" xr:uid="{00000000-0005-0000-0000-00009A170000}"/>
    <cellStyle name="_입찰표지 _03.포장공(성천포) 12" xfId="6929" xr:uid="{00000000-0005-0000-0000-00009B170000}"/>
    <cellStyle name="_입찰표지 _03.포장공(성천포) 13" xfId="6930" xr:uid="{00000000-0005-0000-0000-00009C170000}"/>
    <cellStyle name="_입찰표지 _03.포장공(성천포) 14" xfId="6931" xr:uid="{00000000-0005-0000-0000-00009D170000}"/>
    <cellStyle name="_입찰표지 _03.포장공(성천포) 15" xfId="6932" xr:uid="{00000000-0005-0000-0000-00009E170000}"/>
    <cellStyle name="_입찰표지 _03.포장공(성천포) 16" xfId="6933" xr:uid="{00000000-0005-0000-0000-00009F170000}"/>
    <cellStyle name="_입찰표지 _03.포장공(성천포) 17" xfId="6934" xr:uid="{00000000-0005-0000-0000-0000A0170000}"/>
    <cellStyle name="_입찰표지 _03.포장공(성천포) 18" xfId="6935" xr:uid="{00000000-0005-0000-0000-0000A1170000}"/>
    <cellStyle name="_입찰표지 _03.포장공(성천포) 19" xfId="6936" xr:uid="{00000000-0005-0000-0000-0000A2170000}"/>
    <cellStyle name="_입찰표지 _03.포장공(성천포) 2" xfId="6937" xr:uid="{00000000-0005-0000-0000-0000A3170000}"/>
    <cellStyle name="_입찰표지 _03.포장공(성천포) 3" xfId="6938" xr:uid="{00000000-0005-0000-0000-0000A4170000}"/>
    <cellStyle name="_입찰표지 _03.포장공(성천포) 4" xfId="6939" xr:uid="{00000000-0005-0000-0000-0000A5170000}"/>
    <cellStyle name="_입찰표지 _03.포장공(성천포) 5" xfId="6940" xr:uid="{00000000-0005-0000-0000-0000A6170000}"/>
    <cellStyle name="_입찰표지 _03.포장공(성천포) 6" xfId="6941" xr:uid="{00000000-0005-0000-0000-0000A7170000}"/>
    <cellStyle name="_입찰표지 _03.포장공(성천포) 7" xfId="6942" xr:uid="{00000000-0005-0000-0000-0000A8170000}"/>
    <cellStyle name="_입찰표지 _03.포장공(성천포) 8" xfId="6943" xr:uid="{00000000-0005-0000-0000-0000A9170000}"/>
    <cellStyle name="_입찰표지 _03.포장공(성천포) 9" xfId="6944" xr:uid="{00000000-0005-0000-0000-0000AA170000}"/>
    <cellStyle name="_입찰표지 _03.포장공(성천포)_017.포장공(하모)" xfId="6945" xr:uid="{00000000-0005-0000-0000-0000AB170000}"/>
    <cellStyle name="_입찰표지 _03.포장공(성천포)_017.포장공(하모) 2" xfId="6946" xr:uid="{00000000-0005-0000-0000-0000AC170000}"/>
    <cellStyle name="_입찰표지 _03.포장공(성천포)_04.구조물공" xfId="6947" xr:uid="{00000000-0005-0000-0000-0000AD170000}"/>
    <cellStyle name="_입찰표지 _03.포장공(성천포)_04.구조물공 2" xfId="6948" xr:uid="{00000000-0005-0000-0000-0000AE170000}"/>
    <cellStyle name="_입찰표지 _03.포장공(성천포)_사본 - 05.포장공" xfId="6949" xr:uid="{00000000-0005-0000-0000-0000AF170000}"/>
    <cellStyle name="_입찰표지 _03.포장공(성천포)_사본 - 05.포장공 2" xfId="6950" xr:uid="{00000000-0005-0000-0000-0000B0170000}"/>
    <cellStyle name="_입찰표지 _03.포장공(성천포)_포장공BOQ" xfId="6951" xr:uid="{00000000-0005-0000-0000-0000B1170000}"/>
    <cellStyle name="_입찰표지 _03.포장공(성천포)_포장공BOQ 2" xfId="6952" xr:uid="{00000000-0005-0000-0000-0000B2170000}"/>
    <cellStyle name="_입찰표지 _03.포장공(성천포)_포장수량집계" xfId="6953" xr:uid="{00000000-0005-0000-0000-0000B3170000}"/>
    <cellStyle name="_입찰표지 _03.포장공(성천포)_포장수량집계 2" xfId="6954" xr:uid="{00000000-0005-0000-0000-0000B4170000}"/>
    <cellStyle name="_입찰표지 _04.관로공" xfId="6955" xr:uid="{00000000-0005-0000-0000-0000B5170000}"/>
    <cellStyle name="_입찰표지 _04.관로공 2" xfId="6956" xr:uid="{00000000-0005-0000-0000-0000B6170000}"/>
    <cellStyle name="_입찰표지 _04.관로공(2-4공구)" xfId="6957" xr:uid="{00000000-0005-0000-0000-0000B7170000}"/>
    <cellStyle name="_입찰표지 _04.관로공(2-4공구) 2" xfId="6958" xr:uid="{00000000-0005-0000-0000-0000B8170000}"/>
    <cellStyle name="_입찰표지 _04.관로공(2-4공구)_013.관로공(일과)" xfId="6959" xr:uid="{00000000-0005-0000-0000-0000B9170000}"/>
    <cellStyle name="_입찰표지 _04.관로공(2-4공구)_013.관로공(일과) 2" xfId="6960" xr:uid="{00000000-0005-0000-0000-0000BA170000}"/>
    <cellStyle name="_입찰표지 _04.관로공(2-4공구)_013.관로공(화순)" xfId="6961" xr:uid="{00000000-0005-0000-0000-0000BB170000}"/>
    <cellStyle name="_입찰표지 _04.관로공(2-4공구)_013.관로공(화순) 2" xfId="6962" xr:uid="{00000000-0005-0000-0000-0000BC170000}"/>
    <cellStyle name="_입찰표지 _04.관로공(2-4공구)_03.관로공" xfId="6963" xr:uid="{00000000-0005-0000-0000-0000BD170000}"/>
    <cellStyle name="_입찰표지 _04.관로공(2-4공구)_03.관로공 2" xfId="6964" xr:uid="{00000000-0005-0000-0000-0000BE170000}"/>
    <cellStyle name="_입찰표지 _04.관로공(2-4공구)_관로공BOQ" xfId="6965" xr:uid="{00000000-0005-0000-0000-0000BF170000}"/>
    <cellStyle name="_입찰표지 _04.관로공(2-4공구)_관로공BOQ 2" xfId="6966" xr:uid="{00000000-0005-0000-0000-0000C0170000}"/>
    <cellStyle name="_입찰표지 _04.관로공(2-4공구)_관로수량집계" xfId="6967" xr:uid="{00000000-0005-0000-0000-0000C1170000}"/>
    <cellStyle name="_입찰표지 _04.관로공(2-4공구)_관로수량집계 2" xfId="6968" xr:uid="{00000000-0005-0000-0000-0000C2170000}"/>
    <cellStyle name="_입찰표지 _04.관로공(2-4공구)_내역적용수량" xfId="6969" xr:uid="{00000000-0005-0000-0000-0000C3170000}"/>
    <cellStyle name="_입찰표지 _04.관로공(2-4공구)_내역적용수량 2" xfId="6970" xr:uid="{00000000-0005-0000-0000-0000C4170000}"/>
    <cellStyle name="_입찰표지 _04.관로공(B구역)" xfId="6971" xr:uid="{00000000-0005-0000-0000-0000C5170000}"/>
    <cellStyle name="_입찰표지 _04.관로공(B구역) 2" xfId="6972" xr:uid="{00000000-0005-0000-0000-0000C6170000}"/>
    <cellStyle name="_입찰표지 _04.관로공(B구역)_00.배수설비공" xfId="6973" xr:uid="{00000000-0005-0000-0000-0000C7170000}"/>
    <cellStyle name="_입찰표지 _04.관로공(B구역)_00.배수설비공 10" xfId="6974" xr:uid="{00000000-0005-0000-0000-0000C8170000}"/>
    <cellStyle name="_입찰표지 _04.관로공(B구역)_00.배수설비공 2" xfId="6975" xr:uid="{00000000-0005-0000-0000-0000C9170000}"/>
    <cellStyle name="_입찰표지 _04.관로공(B구역)_00.배수설비공 3" xfId="6976" xr:uid="{00000000-0005-0000-0000-0000CA170000}"/>
    <cellStyle name="_입찰표지 _04.관로공(B구역)_00.배수설비공 4" xfId="6977" xr:uid="{00000000-0005-0000-0000-0000CB170000}"/>
    <cellStyle name="_입찰표지 _04.관로공(B구역)_00.배수설비공 5" xfId="6978" xr:uid="{00000000-0005-0000-0000-0000CC170000}"/>
    <cellStyle name="_입찰표지 _04.관로공(B구역)_00.배수설비공 6" xfId="6979" xr:uid="{00000000-0005-0000-0000-0000CD170000}"/>
    <cellStyle name="_입찰표지 _04.관로공(B구역)_00.배수설비공 7" xfId="6980" xr:uid="{00000000-0005-0000-0000-0000CE170000}"/>
    <cellStyle name="_입찰표지 _04.관로공(B구역)_00.배수설비공 8" xfId="6981" xr:uid="{00000000-0005-0000-0000-0000CF170000}"/>
    <cellStyle name="_입찰표지 _04.관로공(B구역)_00.배수설비공 9" xfId="6982" xr:uid="{00000000-0005-0000-0000-0000D0170000}"/>
    <cellStyle name="_입찰표지 _04.관로공(B구역)_01.가정배수관" xfId="6983" xr:uid="{00000000-0005-0000-0000-0000D1170000}"/>
    <cellStyle name="_입찰표지 _04.관로공(B구역)_01.가정배수관 2" xfId="6984" xr:uid="{00000000-0005-0000-0000-0000D2170000}"/>
    <cellStyle name="_입찰표지 _04.관로공(B구역)_01.맨홀공(1-1공구)" xfId="6985" xr:uid="{00000000-0005-0000-0000-0000D3170000}"/>
    <cellStyle name="_입찰표지 _04.관로공(B구역)_01.맨홀공(1-1공구) 2" xfId="6986" xr:uid="{00000000-0005-0000-0000-0000D4170000}"/>
    <cellStyle name="_입찰표지 _04.관로공(B구역)_013.관로공(일과)" xfId="6987" xr:uid="{00000000-0005-0000-0000-0000D5170000}"/>
    <cellStyle name="_입찰표지 _04.관로공(B구역)_013.관로공(일과) 2" xfId="6988" xr:uid="{00000000-0005-0000-0000-0000D6170000}"/>
    <cellStyle name="_입찰표지 _04.관로공(B구역)_013.관로공(화순)" xfId="6989" xr:uid="{00000000-0005-0000-0000-0000D7170000}"/>
    <cellStyle name="_입찰표지 _04.관로공(B구역)_013.관로공(화순) 2" xfId="6990" xr:uid="{00000000-0005-0000-0000-0000D8170000}"/>
    <cellStyle name="_입찰표지 _04.관로공(B구역)_017.포장공(하모)" xfId="6991" xr:uid="{00000000-0005-0000-0000-0000D9170000}"/>
    <cellStyle name="_입찰표지 _04.관로공(B구역)_017.포장공(하모) 2" xfId="6992" xr:uid="{00000000-0005-0000-0000-0000DA170000}"/>
    <cellStyle name="_입찰표지 _04.관로공(B구역)_02.오수연결관" xfId="6993" xr:uid="{00000000-0005-0000-0000-0000DB170000}"/>
    <cellStyle name="_입찰표지 _04.관로공(B구역)_02.오수연결관 2" xfId="6994" xr:uid="{00000000-0005-0000-0000-0000DC170000}"/>
    <cellStyle name="_입찰표지 _04.관로공(B구역)_02.오수연결관공" xfId="6995" xr:uid="{00000000-0005-0000-0000-0000DD170000}"/>
    <cellStyle name="_입찰표지 _04.관로공(B구역)_02.오수연결관공 2" xfId="6996" xr:uid="{00000000-0005-0000-0000-0000DE170000}"/>
    <cellStyle name="_입찰표지 _04.관로공(B구역)_02.토공" xfId="6997" xr:uid="{00000000-0005-0000-0000-0000DF170000}"/>
    <cellStyle name="_입찰표지 _04.관로공(B구역)_02.토공 2" xfId="6998" xr:uid="{00000000-0005-0000-0000-0000E0170000}"/>
    <cellStyle name="_입찰표지 _04.관로공(B구역)_03.관로공" xfId="6999" xr:uid="{00000000-0005-0000-0000-0000E1170000}"/>
    <cellStyle name="_입찰표지 _04.관로공(B구역)_03.관로공 2" xfId="7000" xr:uid="{00000000-0005-0000-0000-0000E2170000}"/>
    <cellStyle name="_입찰표지 _04.관로공(B구역)_032.가정배수관" xfId="7001" xr:uid="{00000000-0005-0000-0000-0000E3170000}"/>
    <cellStyle name="_입찰표지 _04.관로공(B구역)_032.가정배수관 2" xfId="7002" xr:uid="{00000000-0005-0000-0000-0000E4170000}"/>
    <cellStyle name="_입찰표지 _04.관로공(B구역)_033.오수연결관(영락)" xfId="7003" xr:uid="{00000000-0005-0000-0000-0000E5170000}"/>
    <cellStyle name="_입찰표지 _04.관로공(B구역)_033.오수연결관(영락) 2" xfId="7004" xr:uid="{00000000-0005-0000-0000-0000E6170000}"/>
    <cellStyle name="_입찰표지 _04.관로공(B구역)_033.오수연결관(일과)" xfId="7005" xr:uid="{00000000-0005-0000-0000-0000E7170000}"/>
    <cellStyle name="_입찰표지 _04.관로공(B구역)_033.오수연결관(일과) 2" xfId="7006" xr:uid="{00000000-0005-0000-0000-0000E8170000}"/>
    <cellStyle name="_입찰표지 _04.관로공(B구역)_033.오수연결관(하모)" xfId="7007" xr:uid="{00000000-0005-0000-0000-0000E9170000}"/>
    <cellStyle name="_입찰표지 _04.관로공(B구역)_033.오수연결관(하모) 2" xfId="7008" xr:uid="{00000000-0005-0000-0000-0000EA170000}"/>
    <cellStyle name="_입찰표지 _04.관로공(B구역)_033.오수연결관(화순)" xfId="7009" xr:uid="{00000000-0005-0000-0000-0000EB170000}"/>
    <cellStyle name="_입찰표지 _04.관로공(B구역)_033.오수연결관(화순) 2" xfId="7010" xr:uid="{00000000-0005-0000-0000-0000EC170000}"/>
    <cellStyle name="_입찰표지 _04.관로공(B구역)_04.관로공" xfId="7011" xr:uid="{00000000-0005-0000-0000-0000ED170000}"/>
    <cellStyle name="_입찰표지 _04.관로공(B구역)_04.관로공 2" xfId="7012" xr:uid="{00000000-0005-0000-0000-0000EE170000}"/>
    <cellStyle name="_입찰표지 _04.관로공(B구역)_04.관로공_00.배수설비공" xfId="7013" xr:uid="{00000000-0005-0000-0000-0000EF170000}"/>
    <cellStyle name="_입찰표지 _04.관로공(B구역)_04.관로공_00.배수설비공 10" xfId="7014" xr:uid="{00000000-0005-0000-0000-0000F0170000}"/>
    <cellStyle name="_입찰표지 _04.관로공(B구역)_04.관로공_00.배수설비공 2" xfId="7015" xr:uid="{00000000-0005-0000-0000-0000F1170000}"/>
    <cellStyle name="_입찰표지 _04.관로공(B구역)_04.관로공_00.배수설비공 3" xfId="7016" xr:uid="{00000000-0005-0000-0000-0000F2170000}"/>
    <cellStyle name="_입찰표지 _04.관로공(B구역)_04.관로공_00.배수설비공 4" xfId="7017" xr:uid="{00000000-0005-0000-0000-0000F3170000}"/>
    <cellStyle name="_입찰표지 _04.관로공(B구역)_04.관로공_00.배수설비공 5" xfId="7018" xr:uid="{00000000-0005-0000-0000-0000F4170000}"/>
    <cellStyle name="_입찰표지 _04.관로공(B구역)_04.관로공_00.배수설비공 6" xfId="7019" xr:uid="{00000000-0005-0000-0000-0000F5170000}"/>
    <cellStyle name="_입찰표지 _04.관로공(B구역)_04.관로공_00.배수설비공 7" xfId="7020" xr:uid="{00000000-0005-0000-0000-0000F6170000}"/>
    <cellStyle name="_입찰표지 _04.관로공(B구역)_04.관로공_00.배수설비공 8" xfId="7021" xr:uid="{00000000-0005-0000-0000-0000F7170000}"/>
    <cellStyle name="_입찰표지 _04.관로공(B구역)_04.관로공_00.배수설비공 9" xfId="7022" xr:uid="{00000000-0005-0000-0000-0000F8170000}"/>
    <cellStyle name="_입찰표지 _04.관로공(B구역)_04.관로공_01.관로공(주간)" xfId="7023" xr:uid="{00000000-0005-0000-0000-0000F9170000}"/>
    <cellStyle name="_입찰표지 _04.관로공(B구역)_04.관로공_01.관로공(주간) 2" xfId="7024" xr:uid="{00000000-0005-0000-0000-0000FA170000}"/>
    <cellStyle name="_입찰표지 _04.관로공(B구역)_04.관로공_01.관로공(주간)_013.관로공(일과)" xfId="7025" xr:uid="{00000000-0005-0000-0000-0000FB170000}"/>
    <cellStyle name="_입찰표지 _04.관로공(B구역)_04.관로공_01.관로공(주간)_013.관로공(일과) 2" xfId="7026" xr:uid="{00000000-0005-0000-0000-0000FC170000}"/>
    <cellStyle name="_입찰표지 _04.관로공(B구역)_04.관로공_01.관로공(주간)_013.관로공(화순)" xfId="7027" xr:uid="{00000000-0005-0000-0000-0000FD170000}"/>
    <cellStyle name="_입찰표지 _04.관로공(B구역)_04.관로공_01.관로공(주간)_013.관로공(화순) 2" xfId="7028" xr:uid="{00000000-0005-0000-0000-0000FE170000}"/>
    <cellStyle name="_입찰표지 _04.관로공(B구역)_04.관로공_01.관로공(주간)_03.관로공" xfId="7029" xr:uid="{00000000-0005-0000-0000-0000FF170000}"/>
    <cellStyle name="_입찰표지 _04.관로공(B구역)_04.관로공_01.관로공(주간)_03.관로공 2" xfId="7030" xr:uid="{00000000-0005-0000-0000-000000180000}"/>
    <cellStyle name="_입찰표지 _04.관로공(B구역)_04.관로공_01.관로공(주간)_관로공BOQ" xfId="7031" xr:uid="{00000000-0005-0000-0000-000001180000}"/>
    <cellStyle name="_입찰표지 _04.관로공(B구역)_04.관로공_01.관로공(주간)_관로공BOQ 2" xfId="7032" xr:uid="{00000000-0005-0000-0000-000002180000}"/>
    <cellStyle name="_입찰표지 _04.관로공(B구역)_04.관로공_01.관로공(주간)_관로수량집계" xfId="7033" xr:uid="{00000000-0005-0000-0000-000003180000}"/>
    <cellStyle name="_입찰표지 _04.관로공(B구역)_04.관로공_01.관로공(주간)_관로수량집계 2" xfId="7034" xr:uid="{00000000-0005-0000-0000-000004180000}"/>
    <cellStyle name="_입찰표지 _04.관로공(B구역)_04.관로공_01.관로공(주간)_내역적용수량" xfId="7035" xr:uid="{00000000-0005-0000-0000-000005180000}"/>
    <cellStyle name="_입찰표지 _04.관로공(B구역)_04.관로공_01.관로공(주간)_내역적용수량 2" xfId="7036" xr:uid="{00000000-0005-0000-0000-000006180000}"/>
    <cellStyle name="_입찰표지 _04.관로공(B구역)_04.관로공_01.관로공(주간-1구역)" xfId="7037" xr:uid="{00000000-0005-0000-0000-000007180000}"/>
    <cellStyle name="_입찰표지 _04.관로공(B구역)_04.관로공_01.관로공(주간-1구역) 2" xfId="7038" xr:uid="{00000000-0005-0000-0000-000008180000}"/>
    <cellStyle name="_입찰표지 _04.관로공(B구역)_04.관로공_01.관로공(주간-1구역)_013.관로공(일과)" xfId="7039" xr:uid="{00000000-0005-0000-0000-000009180000}"/>
    <cellStyle name="_입찰표지 _04.관로공(B구역)_04.관로공_01.관로공(주간-1구역)_013.관로공(일과) 2" xfId="7040" xr:uid="{00000000-0005-0000-0000-00000A180000}"/>
    <cellStyle name="_입찰표지 _04.관로공(B구역)_04.관로공_01.관로공(주간-1구역)_013.관로공(화순)" xfId="7041" xr:uid="{00000000-0005-0000-0000-00000B180000}"/>
    <cellStyle name="_입찰표지 _04.관로공(B구역)_04.관로공_01.관로공(주간-1구역)_013.관로공(화순) 2" xfId="7042" xr:uid="{00000000-0005-0000-0000-00000C180000}"/>
    <cellStyle name="_입찰표지 _04.관로공(B구역)_04.관로공_01.관로공(주간-1구역)_03.관로공" xfId="7043" xr:uid="{00000000-0005-0000-0000-00000D180000}"/>
    <cellStyle name="_입찰표지 _04.관로공(B구역)_04.관로공_01.관로공(주간-1구역)_03.관로공 2" xfId="7044" xr:uid="{00000000-0005-0000-0000-00000E180000}"/>
    <cellStyle name="_입찰표지 _04.관로공(B구역)_04.관로공_01.관로공(주간-1구역)_관로공BOQ" xfId="7045" xr:uid="{00000000-0005-0000-0000-00000F180000}"/>
    <cellStyle name="_입찰표지 _04.관로공(B구역)_04.관로공_01.관로공(주간-1구역)_관로공BOQ 2" xfId="7046" xr:uid="{00000000-0005-0000-0000-000010180000}"/>
    <cellStyle name="_입찰표지 _04.관로공(B구역)_04.관로공_01.관로공(주간-1구역)_관로수량집계" xfId="7047" xr:uid="{00000000-0005-0000-0000-000011180000}"/>
    <cellStyle name="_입찰표지 _04.관로공(B구역)_04.관로공_01.관로공(주간-1구역)_관로수량집계 2" xfId="7048" xr:uid="{00000000-0005-0000-0000-000012180000}"/>
    <cellStyle name="_입찰표지 _04.관로공(B구역)_04.관로공_01.관로공(주간-1구역)_내역적용수량" xfId="7049" xr:uid="{00000000-0005-0000-0000-000013180000}"/>
    <cellStyle name="_입찰표지 _04.관로공(B구역)_04.관로공_01.관로공(주간-1구역)_내역적용수량 2" xfId="7050" xr:uid="{00000000-0005-0000-0000-000014180000}"/>
    <cellStyle name="_입찰표지 _04.관로공(B구역)_04.관로공_04.관로공" xfId="7051" xr:uid="{00000000-0005-0000-0000-000015180000}"/>
    <cellStyle name="_입찰표지 _04.관로공(B구역)_04.관로공_04.관로공 2" xfId="7052" xr:uid="{00000000-0005-0000-0000-000016180000}"/>
    <cellStyle name="_입찰표지 _04.관로공(B구역)_04.관로공_04.관로공(양마단지)" xfId="7053" xr:uid="{00000000-0005-0000-0000-000017180000}"/>
    <cellStyle name="_입찰표지 _04.관로공(B구역)_04.관로공_04.관로공(양마단지) 2" xfId="7054" xr:uid="{00000000-0005-0000-0000-000018180000}"/>
    <cellStyle name="_입찰표지 _04.관로공(B구역)_04.관로공_04.관로공(양마단지)_013.관로공(일과)" xfId="7055" xr:uid="{00000000-0005-0000-0000-000019180000}"/>
    <cellStyle name="_입찰표지 _04.관로공(B구역)_04.관로공_04.관로공(양마단지)_013.관로공(일과) 2" xfId="7056" xr:uid="{00000000-0005-0000-0000-00001A180000}"/>
    <cellStyle name="_입찰표지 _04.관로공(B구역)_04.관로공_04.관로공(양마단지)_013.관로공(화순)" xfId="7057" xr:uid="{00000000-0005-0000-0000-00001B180000}"/>
    <cellStyle name="_입찰표지 _04.관로공(B구역)_04.관로공_04.관로공(양마단지)_013.관로공(화순) 2" xfId="7058" xr:uid="{00000000-0005-0000-0000-00001C180000}"/>
    <cellStyle name="_입찰표지 _04.관로공(B구역)_04.관로공_04.관로공(양마단지)_03.관로공" xfId="7059" xr:uid="{00000000-0005-0000-0000-00001D180000}"/>
    <cellStyle name="_입찰표지 _04.관로공(B구역)_04.관로공_04.관로공(양마단지)_03.관로공 2" xfId="7060" xr:uid="{00000000-0005-0000-0000-00001E180000}"/>
    <cellStyle name="_입찰표지 _04.관로공(B구역)_04.관로공_04.관로공(양마단지)_관로공BOQ" xfId="7061" xr:uid="{00000000-0005-0000-0000-00001F180000}"/>
    <cellStyle name="_입찰표지 _04.관로공(B구역)_04.관로공_04.관로공(양마단지)_관로공BOQ 2" xfId="7062" xr:uid="{00000000-0005-0000-0000-000020180000}"/>
    <cellStyle name="_입찰표지 _04.관로공(B구역)_04.관로공_04.관로공(양마단지)_관로수량집계" xfId="7063" xr:uid="{00000000-0005-0000-0000-000021180000}"/>
    <cellStyle name="_입찰표지 _04.관로공(B구역)_04.관로공_04.관로공(양마단지)_관로수량집계 2" xfId="7064" xr:uid="{00000000-0005-0000-0000-000022180000}"/>
    <cellStyle name="_입찰표지 _04.관로공(B구역)_04.관로공_04.관로공(양마단지)_내역적용수량" xfId="7065" xr:uid="{00000000-0005-0000-0000-000023180000}"/>
    <cellStyle name="_입찰표지 _04.관로공(B구역)_04.관로공_04.관로공(양마단지)_내역적용수량 2" xfId="7066" xr:uid="{00000000-0005-0000-0000-000024180000}"/>
    <cellStyle name="_입찰표지 _04.관로공(B구역)_04.관로공_04.관로공_00.배수설비공" xfId="7067" xr:uid="{00000000-0005-0000-0000-000025180000}"/>
    <cellStyle name="_입찰표지 _04.관로공(B구역)_04.관로공_04.관로공_00.배수설비공 10" xfId="7068" xr:uid="{00000000-0005-0000-0000-000026180000}"/>
    <cellStyle name="_입찰표지 _04.관로공(B구역)_04.관로공_04.관로공_00.배수설비공 2" xfId="7069" xr:uid="{00000000-0005-0000-0000-000027180000}"/>
    <cellStyle name="_입찰표지 _04.관로공(B구역)_04.관로공_04.관로공_00.배수설비공 3" xfId="7070" xr:uid="{00000000-0005-0000-0000-000028180000}"/>
    <cellStyle name="_입찰표지 _04.관로공(B구역)_04.관로공_04.관로공_00.배수설비공 4" xfId="7071" xr:uid="{00000000-0005-0000-0000-000029180000}"/>
    <cellStyle name="_입찰표지 _04.관로공(B구역)_04.관로공_04.관로공_00.배수설비공 5" xfId="7072" xr:uid="{00000000-0005-0000-0000-00002A180000}"/>
    <cellStyle name="_입찰표지 _04.관로공(B구역)_04.관로공_04.관로공_00.배수설비공 6" xfId="7073" xr:uid="{00000000-0005-0000-0000-00002B180000}"/>
    <cellStyle name="_입찰표지 _04.관로공(B구역)_04.관로공_04.관로공_00.배수설비공 7" xfId="7074" xr:uid="{00000000-0005-0000-0000-00002C180000}"/>
    <cellStyle name="_입찰표지 _04.관로공(B구역)_04.관로공_04.관로공_00.배수설비공 8" xfId="7075" xr:uid="{00000000-0005-0000-0000-00002D180000}"/>
    <cellStyle name="_입찰표지 _04.관로공(B구역)_04.관로공_04.관로공_00.배수설비공 9" xfId="7076" xr:uid="{00000000-0005-0000-0000-00002E180000}"/>
    <cellStyle name="_입찰표지 _04.관로공(B구역)_04.관로공_04.관로공_013.관로공(일과)" xfId="7077" xr:uid="{00000000-0005-0000-0000-00002F180000}"/>
    <cellStyle name="_입찰표지 _04.관로공(B구역)_04.관로공_04.관로공_013.관로공(일과) 2" xfId="7078" xr:uid="{00000000-0005-0000-0000-000030180000}"/>
    <cellStyle name="_입찰표지 _04.관로공(B구역)_04.관로공_04.관로공_013.관로공(화순)" xfId="7079" xr:uid="{00000000-0005-0000-0000-000031180000}"/>
    <cellStyle name="_입찰표지 _04.관로공(B구역)_04.관로공_04.관로공_013.관로공(화순) 2" xfId="7080" xr:uid="{00000000-0005-0000-0000-000032180000}"/>
    <cellStyle name="_입찰표지 _04.관로공(B구역)_04.관로공_04.관로공_02.토공" xfId="7081" xr:uid="{00000000-0005-0000-0000-000033180000}"/>
    <cellStyle name="_입찰표지 _04.관로공(B구역)_04.관로공_04.관로공_02.토공 2" xfId="7082" xr:uid="{00000000-0005-0000-0000-000034180000}"/>
    <cellStyle name="_입찰표지 _04.관로공(B구역)_04.관로공_04.관로공_03.관로공" xfId="7083" xr:uid="{00000000-0005-0000-0000-000035180000}"/>
    <cellStyle name="_입찰표지 _04.관로공(B구역)_04.관로공_04.관로공_03.관로공 2" xfId="7084" xr:uid="{00000000-0005-0000-0000-000036180000}"/>
    <cellStyle name="_입찰표지 _04.관로공(B구역)_04.관로공_04.관로공_관로공BOQ" xfId="7085" xr:uid="{00000000-0005-0000-0000-000037180000}"/>
    <cellStyle name="_입찰표지 _04.관로공(B구역)_04.관로공_04.관로공_관로공BOQ 2" xfId="7086" xr:uid="{00000000-0005-0000-0000-000038180000}"/>
    <cellStyle name="_입찰표지 _04.관로공(B구역)_04.관로공_04.관로공_관로수량집계" xfId="7087" xr:uid="{00000000-0005-0000-0000-000039180000}"/>
    <cellStyle name="_입찰표지 _04.관로공(B구역)_04.관로공_04.관로공_관로수량집계 2" xfId="7088" xr:uid="{00000000-0005-0000-0000-00003A180000}"/>
    <cellStyle name="_입찰표지 _04.관로공(B구역)_04.관로공_04.관로공_내역적용수량" xfId="7089" xr:uid="{00000000-0005-0000-0000-00003B180000}"/>
    <cellStyle name="_입찰표지 _04.관로공(B구역)_04.관로공_04.관로공_내역적용수량 2" xfId="7090" xr:uid="{00000000-0005-0000-0000-00003C180000}"/>
    <cellStyle name="_입찰표지 _04.관로공(B구역)_041.부대공(화순)" xfId="7091" xr:uid="{00000000-0005-0000-0000-00003D180000}"/>
    <cellStyle name="_입찰표지 _04.관로공(B구역)_041.부대공(화순) 2" xfId="7092" xr:uid="{00000000-0005-0000-0000-00003E180000}"/>
    <cellStyle name="_입찰표지 _04.관로공(B구역)_관로공BOQ" xfId="7093" xr:uid="{00000000-0005-0000-0000-00003F180000}"/>
    <cellStyle name="_입찰표지 _04.관로공(B구역)_관로공BOQ 2" xfId="7094" xr:uid="{00000000-0005-0000-0000-000040180000}"/>
    <cellStyle name="_입찰표지 _04.관로공(B구역)_관로수량집계" xfId="7095" xr:uid="{00000000-0005-0000-0000-000041180000}"/>
    <cellStyle name="_입찰표지 _04.관로공(B구역)_관로수량집계 2" xfId="7096" xr:uid="{00000000-0005-0000-0000-000042180000}"/>
    <cellStyle name="_입찰표지 _04.관로공(B구역)_내역적용수량" xfId="7097" xr:uid="{00000000-0005-0000-0000-000043180000}"/>
    <cellStyle name="_입찰표지 _04.관로공(B구역)_내역적용수량 2" xfId="7098" xr:uid="{00000000-0005-0000-0000-000044180000}"/>
    <cellStyle name="_입찰표지 _04.관로공(C구역)" xfId="7099" xr:uid="{00000000-0005-0000-0000-000045180000}"/>
    <cellStyle name="_입찰표지 _04.관로공(C구역) 2" xfId="7100" xr:uid="{00000000-0005-0000-0000-000046180000}"/>
    <cellStyle name="_입찰표지 _04.관로공(C구역)_00.배수설비공" xfId="7101" xr:uid="{00000000-0005-0000-0000-000047180000}"/>
    <cellStyle name="_입찰표지 _04.관로공(C구역)_00.배수설비공 10" xfId="7102" xr:uid="{00000000-0005-0000-0000-000048180000}"/>
    <cellStyle name="_입찰표지 _04.관로공(C구역)_00.배수설비공 2" xfId="7103" xr:uid="{00000000-0005-0000-0000-000049180000}"/>
    <cellStyle name="_입찰표지 _04.관로공(C구역)_00.배수설비공 3" xfId="7104" xr:uid="{00000000-0005-0000-0000-00004A180000}"/>
    <cellStyle name="_입찰표지 _04.관로공(C구역)_00.배수설비공 4" xfId="7105" xr:uid="{00000000-0005-0000-0000-00004B180000}"/>
    <cellStyle name="_입찰표지 _04.관로공(C구역)_00.배수설비공 5" xfId="7106" xr:uid="{00000000-0005-0000-0000-00004C180000}"/>
    <cellStyle name="_입찰표지 _04.관로공(C구역)_00.배수설비공 6" xfId="7107" xr:uid="{00000000-0005-0000-0000-00004D180000}"/>
    <cellStyle name="_입찰표지 _04.관로공(C구역)_00.배수설비공 7" xfId="7108" xr:uid="{00000000-0005-0000-0000-00004E180000}"/>
    <cellStyle name="_입찰표지 _04.관로공(C구역)_00.배수설비공 8" xfId="7109" xr:uid="{00000000-0005-0000-0000-00004F180000}"/>
    <cellStyle name="_입찰표지 _04.관로공(C구역)_00.배수설비공 9" xfId="7110" xr:uid="{00000000-0005-0000-0000-000050180000}"/>
    <cellStyle name="_입찰표지 _04.관로공(C구역)_01.가정배수관" xfId="7111" xr:uid="{00000000-0005-0000-0000-000051180000}"/>
    <cellStyle name="_입찰표지 _04.관로공(C구역)_01.가정배수관 2" xfId="7112" xr:uid="{00000000-0005-0000-0000-000052180000}"/>
    <cellStyle name="_입찰표지 _04.관로공(C구역)_01.맨홀공(1-1공구)" xfId="7113" xr:uid="{00000000-0005-0000-0000-000053180000}"/>
    <cellStyle name="_입찰표지 _04.관로공(C구역)_01.맨홀공(1-1공구) 2" xfId="7114" xr:uid="{00000000-0005-0000-0000-000054180000}"/>
    <cellStyle name="_입찰표지 _04.관로공(C구역)_013.관로공(일과)" xfId="7115" xr:uid="{00000000-0005-0000-0000-000055180000}"/>
    <cellStyle name="_입찰표지 _04.관로공(C구역)_013.관로공(일과) 2" xfId="7116" xr:uid="{00000000-0005-0000-0000-000056180000}"/>
    <cellStyle name="_입찰표지 _04.관로공(C구역)_013.관로공(화순)" xfId="7117" xr:uid="{00000000-0005-0000-0000-000057180000}"/>
    <cellStyle name="_입찰표지 _04.관로공(C구역)_013.관로공(화순) 2" xfId="7118" xr:uid="{00000000-0005-0000-0000-000058180000}"/>
    <cellStyle name="_입찰표지 _04.관로공(C구역)_017.포장공(하모)" xfId="7119" xr:uid="{00000000-0005-0000-0000-000059180000}"/>
    <cellStyle name="_입찰표지 _04.관로공(C구역)_017.포장공(하모) 2" xfId="7120" xr:uid="{00000000-0005-0000-0000-00005A180000}"/>
    <cellStyle name="_입찰표지 _04.관로공(C구역)_02.오수연결관" xfId="7121" xr:uid="{00000000-0005-0000-0000-00005B180000}"/>
    <cellStyle name="_입찰표지 _04.관로공(C구역)_02.오수연결관 2" xfId="7122" xr:uid="{00000000-0005-0000-0000-00005C180000}"/>
    <cellStyle name="_입찰표지 _04.관로공(C구역)_02.오수연결관공" xfId="7123" xr:uid="{00000000-0005-0000-0000-00005D180000}"/>
    <cellStyle name="_입찰표지 _04.관로공(C구역)_02.오수연결관공 2" xfId="7124" xr:uid="{00000000-0005-0000-0000-00005E180000}"/>
    <cellStyle name="_입찰표지 _04.관로공(C구역)_02.토공" xfId="7125" xr:uid="{00000000-0005-0000-0000-00005F180000}"/>
    <cellStyle name="_입찰표지 _04.관로공(C구역)_02.토공 2" xfId="7126" xr:uid="{00000000-0005-0000-0000-000060180000}"/>
    <cellStyle name="_입찰표지 _04.관로공(C구역)_03.관로공" xfId="7127" xr:uid="{00000000-0005-0000-0000-000061180000}"/>
    <cellStyle name="_입찰표지 _04.관로공(C구역)_03.관로공 2" xfId="7128" xr:uid="{00000000-0005-0000-0000-000062180000}"/>
    <cellStyle name="_입찰표지 _04.관로공(C구역)_032.가정배수관" xfId="7129" xr:uid="{00000000-0005-0000-0000-000063180000}"/>
    <cellStyle name="_입찰표지 _04.관로공(C구역)_032.가정배수관 2" xfId="7130" xr:uid="{00000000-0005-0000-0000-000064180000}"/>
    <cellStyle name="_입찰표지 _04.관로공(C구역)_033.오수연결관(영락)" xfId="7131" xr:uid="{00000000-0005-0000-0000-000065180000}"/>
    <cellStyle name="_입찰표지 _04.관로공(C구역)_033.오수연결관(영락) 2" xfId="7132" xr:uid="{00000000-0005-0000-0000-000066180000}"/>
    <cellStyle name="_입찰표지 _04.관로공(C구역)_033.오수연결관(일과)" xfId="7133" xr:uid="{00000000-0005-0000-0000-000067180000}"/>
    <cellStyle name="_입찰표지 _04.관로공(C구역)_033.오수연결관(일과) 2" xfId="7134" xr:uid="{00000000-0005-0000-0000-000068180000}"/>
    <cellStyle name="_입찰표지 _04.관로공(C구역)_033.오수연결관(하모)" xfId="7135" xr:uid="{00000000-0005-0000-0000-000069180000}"/>
    <cellStyle name="_입찰표지 _04.관로공(C구역)_033.오수연결관(하모) 2" xfId="7136" xr:uid="{00000000-0005-0000-0000-00006A180000}"/>
    <cellStyle name="_입찰표지 _04.관로공(C구역)_033.오수연결관(화순)" xfId="7137" xr:uid="{00000000-0005-0000-0000-00006B180000}"/>
    <cellStyle name="_입찰표지 _04.관로공(C구역)_033.오수연결관(화순) 2" xfId="7138" xr:uid="{00000000-0005-0000-0000-00006C180000}"/>
    <cellStyle name="_입찰표지 _04.관로공(C구역)_04.관로공" xfId="7139" xr:uid="{00000000-0005-0000-0000-00006D180000}"/>
    <cellStyle name="_입찰표지 _04.관로공(C구역)_04.관로공 2" xfId="7140" xr:uid="{00000000-0005-0000-0000-00006E180000}"/>
    <cellStyle name="_입찰표지 _04.관로공(C구역)_04.관로공_00.배수설비공" xfId="7141" xr:uid="{00000000-0005-0000-0000-00006F180000}"/>
    <cellStyle name="_입찰표지 _04.관로공(C구역)_04.관로공_00.배수설비공 10" xfId="7142" xr:uid="{00000000-0005-0000-0000-000070180000}"/>
    <cellStyle name="_입찰표지 _04.관로공(C구역)_04.관로공_00.배수설비공 2" xfId="7143" xr:uid="{00000000-0005-0000-0000-000071180000}"/>
    <cellStyle name="_입찰표지 _04.관로공(C구역)_04.관로공_00.배수설비공 3" xfId="7144" xr:uid="{00000000-0005-0000-0000-000072180000}"/>
    <cellStyle name="_입찰표지 _04.관로공(C구역)_04.관로공_00.배수설비공 4" xfId="7145" xr:uid="{00000000-0005-0000-0000-000073180000}"/>
    <cellStyle name="_입찰표지 _04.관로공(C구역)_04.관로공_00.배수설비공 5" xfId="7146" xr:uid="{00000000-0005-0000-0000-000074180000}"/>
    <cellStyle name="_입찰표지 _04.관로공(C구역)_04.관로공_00.배수설비공 6" xfId="7147" xr:uid="{00000000-0005-0000-0000-000075180000}"/>
    <cellStyle name="_입찰표지 _04.관로공(C구역)_04.관로공_00.배수설비공 7" xfId="7148" xr:uid="{00000000-0005-0000-0000-000076180000}"/>
    <cellStyle name="_입찰표지 _04.관로공(C구역)_04.관로공_00.배수설비공 8" xfId="7149" xr:uid="{00000000-0005-0000-0000-000077180000}"/>
    <cellStyle name="_입찰표지 _04.관로공(C구역)_04.관로공_00.배수설비공 9" xfId="7150" xr:uid="{00000000-0005-0000-0000-000078180000}"/>
    <cellStyle name="_입찰표지 _04.관로공(C구역)_04.관로공_01.관로공(주간)" xfId="7151" xr:uid="{00000000-0005-0000-0000-000079180000}"/>
    <cellStyle name="_입찰표지 _04.관로공(C구역)_04.관로공_01.관로공(주간) 2" xfId="7152" xr:uid="{00000000-0005-0000-0000-00007A180000}"/>
    <cellStyle name="_입찰표지 _04.관로공(C구역)_04.관로공_01.관로공(주간)_013.관로공(일과)" xfId="7153" xr:uid="{00000000-0005-0000-0000-00007B180000}"/>
    <cellStyle name="_입찰표지 _04.관로공(C구역)_04.관로공_01.관로공(주간)_013.관로공(일과) 2" xfId="7154" xr:uid="{00000000-0005-0000-0000-00007C180000}"/>
    <cellStyle name="_입찰표지 _04.관로공(C구역)_04.관로공_01.관로공(주간)_013.관로공(화순)" xfId="7155" xr:uid="{00000000-0005-0000-0000-00007D180000}"/>
    <cellStyle name="_입찰표지 _04.관로공(C구역)_04.관로공_01.관로공(주간)_013.관로공(화순) 2" xfId="7156" xr:uid="{00000000-0005-0000-0000-00007E180000}"/>
    <cellStyle name="_입찰표지 _04.관로공(C구역)_04.관로공_01.관로공(주간)_03.관로공" xfId="7157" xr:uid="{00000000-0005-0000-0000-00007F180000}"/>
    <cellStyle name="_입찰표지 _04.관로공(C구역)_04.관로공_01.관로공(주간)_03.관로공 2" xfId="7158" xr:uid="{00000000-0005-0000-0000-000080180000}"/>
    <cellStyle name="_입찰표지 _04.관로공(C구역)_04.관로공_01.관로공(주간)_관로공BOQ" xfId="7159" xr:uid="{00000000-0005-0000-0000-000081180000}"/>
    <cellStyle name="_입찰표지 _04.관로공(C구역)_04.관로공_01.관로공(주간)_관로공BOQ 2" xfId="7160" xr:uid="{00000000-0005-0000-0000-000082180000}"/>
    <cellStyle name="_입찰표지 _04.관로공(C구역)_04.관로공_01.관로공(주간)_관로수량집계" xfId="7161" xr:uid="{00000000-0005-0000-0000-000083180000}"/>
    <cellStyle name="_입찰표지 _04.관로공(C구역)_04.관로공_01.관로공(주간)_관로수량집계 2" xfId="7162" xr:uid="{00000000-0005-0000-0000-000084180000}"/>
    <cellStyle name="_입찰표지 _04.관로공(C구역)_04.관로공_01.관로공(주간)_내역적용수량" xfId="7163" xr:uid="{00000000-0005-0000-0000-000085180000}"/>
    <cellStyle name="_입찰표지 _04.관로공(C구역)_04.관로공_01.관로공(주간)_내역적용수량 2" xfId="7164" xr:uid="{00000000-0005-0000-0000-000086180000}"/>
    <cellStyle name="_입찰표지 _04.관로공(C구역)_04.관로공_01.관로공(주간-1구역)" xfId="7165" xr:uid="{00000000-0005-0000-0000-000087180000}"/>
    <cellStyle name="_입찰표지 _04.관로공(C구역)_04.관로공_01.관로공(주간-1구역) 2" xfId="7166" xr:uid="{00000000-0005-0000-0000-000088180000}"/>
    <cellStyle name="_입찰표지 _04.관로공(C구역)_04.관로공_01.관로공(주간-1구역)_013.관로공(일과)" xfId="7167" xr:uid="{00000000-0005-0000-0000-000089180000}"/>
    <cellStyle name="_입찰표지 _04.관로공(C구역)_04.관로공_01.관로공(주간-1구역)_013.관로공(일과) 2" xfId="7168" xr:uid="{00000000-0005-0000-0000-00008A180000}"/>
    <cellStyle name="_입찰표지 _04.관로공(C구역)_04.관로공_01.관로공(주간-1구역)_013.관로공(화순)" xfId="7169" xr:uid="{00000000-0005-0000-0000-00008B180000}"/>
    <cellStyle name="_입찰표지 _04.관로공(C구역)_04.관로공_01.관로공(주간-1구역)_013.관로공(화순) 2" xfId="7170" xr:uid="{00000000-0005-0000-0000-00008C180000}"/>
    <cellStyle name="_입찰표지 _04.관로공(C구역)_04.관로공_01.관로공(주간-1구역)_03.관로공" xfId="7171" xr:uid="{00000000-0005-0000-0000-00008D180000}"/>
    <cellStyle name="_입찰표지 _04.관로공(C구역)_04.관로공_01.관로공(주간-1구역)_03.관로공 2" xfId="7172" xr:uid="{00000000-0005-0000-0000-00008E180000}"/>
    <cellStyle name="_입찰표지 _04.관로공(C구역)_04.관로공_01.관로공(주간-1구역)_관로공BOQ" xfId="7173" xr:uid="{00000000-0005-0000-0000-00008F180000}"/>
    <cellStyle name="_입찰표지 _04.관로공(C구역)_04.관로공_01.관로공(주간-1구역)_관로공BOQ 2" xfId="7174" xr:uid="{00000000-0005-0000-0000-000090180000}"/>
    <cellStyle name="_입찰표지 _04.관로공(C구역)_04.관로공_01.관로공(주간-1구역)_관로수량집계" xfId="7175" xr:uid="{00000000-0005-0000-0000-000091180000}"/>
    <cellStyle name="_입찰표지 _04.관로공(C구역)_04.관로공_01.관로공(주간-1구역)_관로수량집계 2" xfId="7176" xr:uid="{00000000-0005-0000-0000-000092180000}"/>
    <cellStyle name="_입찰표지 _04.관로공(C구역)_04.관로공_01.관로공(주간-1구역)_내역적용수량" xfId="7177" xr:uid="{00000000-0005-0000-0000-000093180000}"/>
    <cellStyle name="_입찰표지 _04.관로공(C구역)_04.관로공_01.관로공(주간-1구역)_내역적용수량 2" xfId="7178" xr:uid="{00000000-0005-0000-0000-000094180000}"/>
    <cellStyle name="_입찰표지 _04.관로공(C구역)_04.관로공_04.관로공" xfId="7179" xr:uid="{00000000-0005-0000-0000-000095180000}"/>
    <cellStyle name="_입찰표지 _04.관로공(C구역)_04.관로공_04.관로공 2" xfId="7180" xr:uid="{00000000-0005-0000-0000-000096180000}"/>
    <cellStyle name="_입찰표지 _04.관로공(C구역)_04.관로공_04.관로공(양마단지)" xfId="7181" xr:uid="{00000000-0005-0000-0000-000097180000}"/>
    <cellStyle name="_입찰표지 _04.관로공(C구역)_04.관로공_04.관로공(양마단지) 2" xfId="7182" xr:uid="{00000000-0005-0000-0000-000098180000}"/>
    <cellStyle name="_입찰표지 _04.관로공(C구역)_04.관로공_04.관로공(양마단지)_013.관로공(일과)" xfId="7183" xr:uid="{00000000-0005-0000-0000-000099180000}"/>
    <cellStyle name="_입찰표지 _04.관로공(C구역)_04.관로공_04.관로공(양마단지)_013.관로공(일과) 2" xfId="7184" xr:uid="{00000000-0005-0000-0000-00009A180000}"/>
    <cellStyle name="_입찰표지 _04.관로공(C구역)_04.관로공_04.관로공(양마단지)_013.관로공(화순)" xfId="7185" xr:uid="{00000000-0005-0000-0000-00009B180000}"/>
    <cellStyle name="_입찰표지 _04.관로공(C구역)_04.관로공_04.관로공(양마단지)_013.관로공(화순) 2" xfId="7186" xr:uid="{00000000-0005-0000-0000-00009C180000}"/>
    <cellStyle name="_입찰표지 _04.관로공(C구역)_04.관로공_04.관로공(양마단지)_03.관로공" xfId="7187" xr:uid="{00000000-0005-0000-0000-00009D180000}"/>
    <cellStyle name="_입찰표지 _04.관로공(C구역)_04.관로공_04.관로공(양마단지)_03.관로공 2" xfId="7188" xr:uid="{00000000-0005-0000-0000-00009E180000}"/>
    <cellStyle name="_입찰표지 _04.관로공(C구역)_04.관로공_04.관로공(양마단지)_관로공BOQ" xfId="7189" xr:uid="{00000000-0005-0000-0000-00009F180000}"/>
    <cellStyle name="_입찰표지 _04.관로공(C구역)_04.관로공_04.관로공(양마단지)_관로공BOQ 2" xfId="7190" xr:uid="{00000000-0005-0000-0000-0000A0180000}"/>
    <cellStyle name="_입찰표지 _04.관로공(C구역)_04.관로공_04.관로공(양마단지)_관로수량집계" xfId="7191" xr:uid="{00000000-0005-0000-0000-0000A1180000}"/>
    <cellStyle name="_입찰표지 _04.관로공(C구역)_04.관로공_04.관로공(양마단지)_관로수량집계 2" xfId="7192" xr:uid="{00000000-0005-0000-0000-0000A2180000}"/>
    <cellStyle name="_입찰표지 _04.관로공(C구역)_04.관로공_04.관로공(양마단지)_내역적용수량" xfId="7193" xr:uid="{00000000-0005-0000-0000-0000A3180000}"/>
    <cellStyle name="_입찰표지 _04.관로공(C구역)_04.관로공_04.관로공(양마단지)_내역적용수량 2" xfId="7194" xr:uid="{00000000-0005-0000-0000-0000A4180000}"/>
    <cellStyle name="_입찰표지 _04.관로공(C구역)_04.관로공_04.관로공_00.배수설비공" xfId="7195" xr:uid="{00000000-0005-0000-0000-0000A5180000}"/>
    <cellStyle name="_입찰표지 _04.관로공(C구역)_04.관로공_04.관로공_00.배수설비공 10" xfId="7196" xr:uid="{00000000-0005-0000-0000-0000A6180000}"/>
    <cellStyle name="_입찰표지 _04.관로공(C구역)_04.관로공_04.관로공_00.배수설비공 2" xfId="7197" xr:uid="{00000000-0005-0000-0000-0000A7180000}"/>
    <cellStyle name="_입찰표지 _04.관로공(C구역)_04.관로공_04.관로공_00.배수설비공 3" xfId="7198" xr:uid="{00000000-0005-0000-0000-0000A8180000}"/>
    <cellStyle name="_입찰표지 _04.관로공(C구역)_04.관로공_04.관로공_00.배수설비공 4" xfId="7199" xr:uid="{00000000-0005-0000-0000-0000A9180000}"/>
    <cellStyle name="_입찰표지 _04.관로공(C구역)_04.관로공_04.관로공_00.배수설비공 5" xfId="7200" xr:uid="{00000000-0005-0000-0000-0000AA180000}"/>
    <cellStyle name="_입찰표지 _04.관로공(C구역)_04.관로공_04.관로공_00.배수설비공 6" xfId="7201" xr:uid="{00000000-0005-0000-0000-0000AB180000}"/>
    <cellStyle name="_입찰표지 _04.관로공(C구역)_04.관로공_04.관로공_00.배수설비공 7" xfId="7202" xr:uid="{00000000-0005-0000-0000-0000AC180000}"/>
    <cellStyle name="_입찰표지 _04.관로공(C구역)_04.관로공_04.관로공_00.배수설비공 8" xfId="7203" xr:uid="{00000000-0005-0000-0000-0000AD180000}"/>
    <cellStyle name="_입찰표지 _04.관로공(C구역)_04.관로공_04.관로공_00.배수설비공 9" xfId="7204" xr:uid="{00000000-0005-0000-0000-0000AE180000}"/>
    <cellStyle name="_입찰표지 _04.관로공(C구역)_04.관로공_04.관로공_013.관로공(일과)" xfId="7205" xr:uid="{00000000-0005-0000-0000-0000AF180000}"/>
    <cellStyle name="_입찰표지 _04.관로공(C구역)_04.관로공_04.관로공_013.관로공(일과) 2" xfId="7206" xr:uid="{00000000-0005-0000-0000-0000B0180000}"/>
    <cellStyle name="_입찰표지 _04.관로공(C구역)_04.관로공_04.관로공_013.관로공(화순)" xfId="7207" xr:uid="{00000000-0005-0000-0000-0000B1180000}"/>
    <cellStyle name="_입찰표지 _04.관로공(C구역)_04.관로공_04.관로공_013.관로공(화순) 2" xfId="7208" xr:uid="{00000000-0005-0000-0000-0000B2180000}"/>
    <cellStyle name="_입찰표지 _04.관로공(C구역)_04.관로공_04.관로공_02.토공" xfId="7209" xr:uid="{00000000-0005-0000-0000-0000B3180000}"/>
    <cellStyle name="_입찰표지 _04.관로공(C구역)_04.관로공_04.관로공_02.토공 2" xfId="7210" xr:uid="{00000000-0005-0000-0000-0000B4180000}"/>
    <cellStyle name="_입찰표지 _04.관로공(C구역)_04.관로공_04.관로공_03.관로공" xfId="7211" xr:uid="{00000000-0005-0000-0000-0000B5180000}"/>
    <cellStyle name="_입찰표지 _04.관로공(C구역)_04.관로공_04.관로공_03.관로공 2" xfId="7212" xr:uid="{00000000-0005-0000-0000-0000B6180000}"/>
    <cellStyle name="_입찰표지 _04.관로공(C구역)_04.관로공_04.관로공_관로공BOQ" xfId="7213" xr:uid="{00000000-0005-0000-0000-0000B7180000}"/>
    <cellStyle name="_입찰표지 _04.관로공(C구역)_04.관로공_04.관로공_관로공BOQ 2" xfId="7214" xr:uid="{00000000-0005-0000-0000-0000B8180000}"/>
    <cellStyle name="_입찰표지 _04.관로공(C구역)_04.관로공_04.관로공_관로수량집계" xfId="7215" xr:uid="{00000000-0005-0000-0000-0000B9180000}"/>
    <cellStyle name="_입찰표지 _04.관로공(C구역)_04.관로공_04.관로공_관로수량집계 2" xfId="7216" xr:uid="{00000000-0005-0000-0000-0000BA180000}"/>
    <cellStyle name="_입찰표지 _04.관로공(C구역)_04.관로공_04.관로공_내역적용수량" xfId="7217" xr:uid="{00000000-0005-0000-0000-0000BB180000}"/>
    <cellStyle name="_입찰표지 _04.관로공(C구역)_04.관로공_04.관로공_내역적용수량 2" xfId="7218" xr:uid="{00000000-0005-0000-0000-0000BC180000}"/>
    <cellStyle name="_입찰표지 _04.관로공(C구역)_041.부대공(화순)" xfId="7219" xr:uid="{00000000-0005-0000-0000-0000BD180000}"/>
    <cellStyle name="_입찰표지 _04.관로공(C구역)_041.부대공(화순) 2" xfId="7220" xr:uid="{00000000-0005-0000-0000-0000BE180000}"/>
    <cellStyle name="_입찰표지 _04.관로공(C구역)_관로공BOQ" xfId="7221" xr:uid="{00000000-0005-0000-0000-0000BF180000}"/>
    <cellStyle name="_입찰표지 _04.관로공(C구역)_관로공BOQ 2" xfId="7222" xr:uid="{00000000-0005-0000-0000-0000C0180000}"/>
    <cellStyle name="_입찰표지 _04.관로공(C구역)_관로수량집계" xfId="7223" xr:uid="{00000000-0005-0000-0000-0000C1180000}"/>
    <cellStyle name="_입찰표지 _04.관로공(C구역)_관로수량집계 2" xfId="7224" xr:uid="{00000000-0005-0000-0000-0000C2180000}"/>
    <cellStyle name="_입찰표지 _04.관로공(C구역)_내역적용수량" xfId="7225" xr:uid="{00000000-0005-0000-0000-0000C3180000}"/>
    <cellStyle name="_입찰표지 _04.관로공(C구역)_내역적용수량 2" xfId="7226" xr:uid="{00000000-0005-0000-0000-0000C4180000}"/>
    <cellStyle name="_입찰표지 _04.관로공(D구역)" xfId="7227" xr:uid="{00000000-0005-0000-0000-0000C5180000}"/>
    <cellStyle name="_입찰표지 _04.관로공(D구역) 2" xfId="7228" xr:uid="{00000000-0005-0000-0000-0000C6180000}"/>
    <cellStyle name="_입찰표지 _04.관로공(D구역)_00.배수설비공" xfId="7229" xr:uid="{00000000-0005-0000-0000-0000C7180000}"/>
    <cellStyle name="_입찰표지 _04.관로공(D구역)_00.배수설비공 10" xfId="7230" xr:uid="{00000000-0005-0000-0000-0000C8180000}"/>
    <cellStyle name="_입찰표지 _04.관로공(D구역)_00.배수설비공 2" xfId="7231" xr:uid="{00000000-0005-0000-0000-0000C9180000}"/>
    <cellStyle name="_입찰표지 _04.관로공(D구역)_00.배수설비공 3" xfId="7232" xr:uid="{00000000-0005-0000-0000-0000CA180000}"/>
    <cellStyle name="_입찰표지 _04.관로공(D구역)_00.배수설비공 4" xfId="7233" xr:uid="{00000000-0005-0000-0000-0000CB180000}"/>
    <cellStyle name="_입찰표지 _04.관로공(D구역)_00.배수설비공 5" xfId="7234" xr:uid="{00000000-0005-0000-0000-0000CC180000}"/>
    <cellStyle name="_입찰표지 _04.관로공(D구역)_00.배수설비공 6" xfId="7235" xr:uid="{00000000-0005-0000-0000-0000CD180000}"/>
    <cellStyle name="_입찰표지 _04.관로공(D구역)_00.배수설비공 7" xfId="7236" xr:uid="{00000000-0005-0000-0000-0000CE180000}"/>
    <cellStyle name="_입찰표지 _04.관로공(D구역)_00.배수설비공 8" xfId="7237" xr:uid="{00000000-0005-0000-0000-0000CF180000}"/>
    <cellStyle name="_입찰표지 _04.관로공(D구역)_00.배수설비공 9" xfId="7238" xr:uid="{00000000-0005-0000-0000-0000D0180000}"/>
    <cellStyle name="_입찰표지 _04.관로공(D구역)_01.가정배수관" xfId="7239" xr:uid="{00000000-0005-0000-0000-0000D1180000}"/>
    <cellStyle name="_입찰표지 _04.관로공(D구역)_01.가정배수관 2" xfId="7240" xr:uid="{00000000-0005-0000-0000-0000D2180000}"/>
    <cellStyle name="_입찰표지 _04.관로공(D구역)_01.맨홀공(1-1공구)" xfId="7241" xr:uid="{00000000-0005-0000-0000-0000D3180000}"/>
    <cellStyle name="_입찰표지 _04.관로공(D구역)_01.맨홀공(1-1공구) 2" xfId="7242" xr:uid="{00000000-0005-0000-0000-0000D4180000}"/>
    <cellStyle name="_입찰표지 _04.관로공(D구역)_013.관로공(일과)" xfId="7243" xr:uid="{00000000-0005-0000-0000-0000D5180000}"/>
    <cellStyle name="_입찰표지 _04.관로공(D구역)_013.관로공(일과) 2" xfId="7244" xr:uid="{00000000-0005-0000-0000-0000D6180000}"/>
    <cellStyle name="_입찰표지 _04.관로공(D구역)_013.관로공(화순)" xfId="7245" xr:uid="{00000000-0005-0000-0000-0000D7180000}"/>
    <cellStyle name="_입찰표지 _04.관로공(D구역)_013.관로공(화순) 2" xfId="7246" xr:uid="{00000000-0005-0000-0000-0000D8180000}"/>
    <cellStyle name="_입찰표지 _04.관로공(D구역)_017.포장공(하모)" xfId="7247" xr:uid="{00000000-0005-0000-0000-0000D9180000}"/>
    <cellStyle name="_입찰표지 _04.관로공(D구역)_017.포장공(하모) 2" xfId="7248" xr:uid="{00000000-0005-0000-0000-0000DA180000}"/>
    <cellStyle name="_입찰표지 _04.관로공(D구역)_02.오수연결관" xfId="7249" xr:uid="{00000000-0005-0000-0000-0000DB180000}"/>
    <cellStyle name="_입찰표지 _04.관로공(D구역)_02.오수연결관 2" xfId="7250" xr:uid="{00000000-0005-0000-0000-0000DC180000}"/>
    <cellStyle name="_입찰표지 _04.관로공(D구역)_02.오수연결관공" xfId="7251" xr:uid="{00000000-0005-0000-0000-0000DD180000}"/>
    <cellStyle name="_입찰표지 _04.관로공(D구역)_02.오수연결관공 2" xfId="7252" xr:uid="{00000000-0005-0000-0000-0000DE180000}"/>
    <cellStyle name="_입찰표지 _04.관로공(D구역)_02.토공" xfId="7253" xr:uid="{00000000-0005-0000-0000-0000DF180000}"/>
    <cellStyle name="_입찰표지 _04.관로공(D구역)_02.토공 2" xfId="7254" xr:uid="{00000000-0005-0000-0000-0000E0180000}"/>
    <cellStyle name="_입찰표지 _04.관로공(D구역)_03.관로공" xfId="7255" xr:uid="{00000000-0005-0000-0000-0000E1180000}"/>
    <cellStyle name="_입찰표지 _04.관로공(D구역)_03.관로공 2" xfId="7256" xr:uid="{00000000-0005-0000-0000-0000E2180000}"/>
    <cellStyle name="_입찰표지 _04.관로공(D구역)_032.가정배수관" xfId="7257" xr:uid="{00000000-0005-0000-0000-0000E3180000}"/>
    <cellStyle name="_입찰표지 _04.관로공(D구역)_032.가정배수관 2" xfId="7258" xr:uid="{00000000-0005-0000-0000-0000E4180000}"/>
    <cellStyle name="_입찰표지 _04.관로공(D구역)_033.오수연결관(영락)" xfId="7259" xr:uid="{00000000-0005-0000-0000-0000E5180000}"/>
    <cellStyle name="_입찰표지 _04.관로공(D구역)_033.오수연결관(영락) 2" xfId="7260" xr:uid="{00000000-0005-0000-0000-0000E6180000}"/>
    <cellStyle name="_입찰표지 _04.관로공(D구역)_033.오수연결관(일과)" xfId="7261" xr:uid="{00000000-0005-0000-0000-0000E7180000}"/>
    <cellStyle name="_입찰표지 _04.관로공(D구역)_033.오수연결관(일과) 2" xfId="7262" xr:uid="{00000000-0005-0000-0000-0000E8180000}"/>
    <cellStyle name="_입찰표지 _04.관로공(D구역)_033.오수연결관(하모)" xfId="7263" xr:uid="{00000000-0005-0000-0000-0000E9180000}"/>
    <cellStyle name="_입찰표지 _04.관로공(D구역)_033.오수연결관(하모) 2" xfId="7264" xr:uid="{00000000-0005-0000-0000-0000EA180000}"/>
    <cellStyle name="_입찰표지 _04.관로공(D구역)_033.오수연결관(화순)" xfId="7265" xr:uid="{00000000-0005-0000-0000-0000EB180000}"/>
    <cellStyle name="_입찰표지 _04.관로공(D구역)_033.오수연결관(화순) 2" xfId="7266" xr:uid="{00000000-0005-0000-0000-0000EC180000}"/>
    <cellStyle name="_입찰표지 _04.관로공(D구역)_041.부대공(화순)" xfId="7267" xr:uid="{00000000-0005-0000-0000-0000ED180000}"/>
    <cellStyle name="_입찰표지 _04.관로공(D구역)_041.부대공(화순) 2" xfId="7268" xr:uid="{00000000-0005-0000-0000-0000EE180000}"/>
    <cellStyle name="_입찰표지 _04.관로공(D구역)_관로공BOQ" xfId="7269" xr:uid="{00000000-0005-0000-0000-0000EF180000}"/>
    <cellStyle name="_입찰표지 _04.관로공(D구역)_관로공BOQ 2" xfId="7270" xr:uid="{00000000-0005-0000-0000-0000F0180000}"/>
    <cellStyle name="_입찰표지 _04.관로공(D구역)_관로수량집계" xfId="7271" xr:uid="{00000000-0005-0000-0000-0000F1180000}"/>
    <cellStyle name="_입찰표지 _04.관로공(D구역)_관로수량집계 2" xfId="7272" xr:uid="{00000000-0005-0000-0000-0000F2180000}"/>
    <cellStyle name="_입찰표지 _04.관로공(D구역)_내역적용수량" xfId="7273" xr:uid="{00000000-0005-0000-0000-0000F3180000}"/>
    <cellStyle name="_입찰표지 _04.관로공(D구역)_내역적용수량 2" xfId="7274" xr:uid="{00000000-0005-0000-0000-0000F4180000}"/>
    <cellStyle name="_입찰표지 _04.관로공(대평)" xfId="7275" xr:uid="{00000000-0005-0000-0000-0000F5180000}"/>
    <cellStyle name="_입찰표지 _04.관로공(대평) 2" xfId="7276" xr:uid="{00000000-0005-0000-0000-0000F6180000}"/>
    <cellStyle name="_입찰표지 _04.관로공(대평)_00.배수설비공" xfId="7277" xr:uid="{00000000-0005-0000-0000-0000F7180000}"/>
    <cellStyle name="_입찰표지 _04.관로공(대평)_00.배수설비공 10" xfId="7278" xr:uid="{00000000-0005-0000-0000-0000F8180000}"/>
    <cellStyle name="_입찰표지 _04.관로공(대평)_00.배수설비공 2" xfId="7279" xr:uid="{00000000-0005-0000-0000-0000F9180000}"/>
    <cellStyle name="_입찰표지 _04.관로공(대평)_00.배수설비공 3" xfId="7280" xr:uid="{00000000-0005-0000-0000-0000FA180000}"/>
    <cellStyle name="_입찰표지 _04.관로공(대평)_00.배수설비공 4" xfId="7281" xr:uid="{00000000-0005-0000-0000-0000FB180000}"/>
    <cellStyle name="_입찰표지 _04.관로공(대평)_00.배수설비공 5" xfId="7282" xr:uid="{00000000-0005-0000-0000-0000FC180000}"/>
    <cellStyle name="_입찰표지 _04.관로공(대평)_00.배수설비공 6" xfId="7283" xr:uid="{00000000-0005-0000-0000-0000FD180000}"/>
    <cellStyle name="_입찰표지 _04.관로공(대평)_00.배수설비공 7" xfId="7284" xr:uid="{00000000-0005-0000-0000-0000FE180000}"/>
    <cellStyle name="_입찰표지 _04.관로공(대평)_00.배수설비공 8" xfId="7285" xr:uid="{00000000-0005-0000-0000-0000FF180000}"/>
    <cellStyle name="_입찰표지 _04.관로공(대평)_00.배수설비공 9" xfId="7286" xr:uid="{00000000-0005-0000-0000-000000190000}"/>
    <cellStyle name="_입찰표지 _04.관로공(대평)_01.가정배수관" xfId="7287" xr:uid="{00000000-0005-0000-0000-000001190000}"/>
    <cellStyle name="_입찰표지 _04.관로공(대평)_01.가정배수관 2" xfId="7288" xr:uid="{00000000-0005-0000-0000-000002190000}"/>
    <cellStyle name="_입찰표지 _04.관로공(대평)_01.맨홀공(1-1공구)" xfId="7289" xr:uid="{00000000-0005-0000-0000-000003190000}"/>
    <cellStyle name="_입찰표지 _04.관로공(대평)_01.맨홀공(1-1공구) 2" xfId="7290" xr:uid="{00000000-0005-0000-0000-000004190000}"/>
    <cellStyle name="_입찰표지 _04.관로공(대평)_013.관로공(일과)" xfId="7291" xr:uid="{00000000-0005-0000-0000-000005190000}"/>
    <cellStyle name="_입찰표지 _04.관로공(대평)_013.관로공(일과) 2" xfId="7292" xr:uid="{00000000-0005-0000-0000-000006190000}"/>
    <cellStyle name="_입찰표지 _04.관로공(대평)_013.관로공(화순)" xfId="7293" xr:uid="{00000000-0005-0000-0000-000007190000}"/>
    <cellStyle name="_입찰표지 _04.관로공(대평)_013.관로공(화순) 2" xfId="7294" xr:uid="{00000000-0005-0000-0000-000008190000}"/>
    <cellStyle name="_입찰표지 _04.관로공(대평)_017.포장공(하모)" xfId="7295" xr:uid="{00000000-0005-0000-0000-000009190000}"/>
    <cellStyle name="_입찰표지 _04.관로공(대평)_017.포장공(하모) 2" xfId="7296" xr:uid="{00000000-0005-0000-0000-00000A190000}"/>
    <cellStyle name="_입찰표지 _04.관로공(대평)_02.오수연결관" xfId="7297" xr:uid="{00000000-0005-0000-0000-00000B190000}"/>
    <cellStyle name="_입찰표지 _04.관로공(대평)_02.오수연결관 2" xfId="7298" xr:uid="{00000000-0005-0000-0000-00000C190000}"/>
    <cellStyle name="_입찰표지 _04.관로공(대평)_02.오수연결관공" xfId="7299" xr:uid="{00000000-0005-0000-0000-00000D190000}"/>
    <cellStyle name="_입찰표지 _04.관로공(대평)_02.오수연결관공 2" xfId="7300" xr:uid="{00000000-0005-0000-0000-00000E190000}"/>
    <cellStyle name="_입찰표지 _04.관로공(대평)_02.토공" xfId="7301" xr:uid="{00000000-0005-0000-0000-00000F190000}"/>
    <cellStyle name="_입찰표지 _04.관로공(대평)_02.토공 2" xfId="7302" xr:uid="{00000000-0005-0000-0000-000010190000}"/>
    <cellStyle name="_입찰표지 _04.관로공(대평)_03.관로공" xfId="7303" xr:uid="{00000000-0005-0000-0000-000011190000}"/>
    <cellStyle name="_입찰표지 _04.관로공(대평)_03.관로공 2" xfId="7304" xr:uid="{00000000-0005-0000-0000-000012190000}"/>
    <cellStyle name="_입찰표지 _04.관로공(대평)_032.가정배수관" xfId="7305" xr:uid="{00000000-0005-0000-0000-000013190000}"/>
    <cellStyle name="_입찰표지 _04.관로공(대평)_032.가정배수관 2" xfId="7306" xr:uid="{00000000-0005-0000-0000-000014190000}"/>
    <cellStyle name="_입찰표지 _04.관로공(대평)_033.오수연결관(영락)" xfId="7307" xr:uid="{00000000-0005-0000-0000-000015190000}"/>
    <cellStyle name="_입찰표지 _04.관로공(대평)_033.오수연결관(영락) 2" xfId="7308" xr:uid="{00000000-0005-0000-0000-000016190000}"/>
    <cellStyle name="_입찰표지 _04.관로공(대평)_033.오수연결관(일과)" xfId="7309" xr:uid="{00000000-0005-0000-0000-000017190000}"/>
    <cellStyle name="_입찰표지 _04.관로공(대평)_033.오수연결관(일과) 2" xfId="7310" xr:uid="{00000000-0005-0000-0000-000018190000}"/>
    <cellStyle name="_입찰표지 _04.관로공(대평)_033.오수연결관(하모)" xfId="7311" xr:uid="{00000000-0005-0000-0000-000019190000}"/>
    <cellStyle name="_입찰표지 _04.관로공(대평)_033.오수연결관(하모) 2" xfId="7312" xr:uid="{00000000-0005-0000-0000-00001A190000}"/>
    <cellStyle name="_입찰표지 _04.관로공(대평)_033.오수연결관(화순)" xfId="7313" xr:uid="{00000000-0005-0000-0000-00001B190000}"/>
    <cellStyle name="_입찰표지 _04.관로공(대평)_033.오수연결관(화순) 2" xfId="7314" xr:uid="{00000000-0005-0000-0000-00001C190000}"/>
    <cellStyle name="_입찰표지 _04.관로공(대평)_04.관로공" xfId="7315" xr:uid="{00000000-0005-0000-0000-00001D190000}"/>
    <cellStyle name="_입찰표지 _04.관로공(대평)_04.관로공 2" xfId="7316" xr:uid="{00000000-0005-0000-0000-00001E190000}"/>
    <cellStyle name="_입찰표지 _04.관로공(대평)_04.관로공_00.배수설비공" xfId="7317" xr:uid="{00000000-0005-0000-0000-00001F190000}"/>
    <cellStyle name="_입찰표지 _04.관로공(대평)_04.관로공_00.배수설비공 10" xfId="7318" xr:uid="{00000000-0005-0000-0000-000020190000}"/>
    <cellStyle name="_입찰표지 _04.관로공(대평)_04.관로공_00.배수설비공 2" xfId="7319" xr:uid="{00000000-0005-0000-0000-000021190000}"/>
    <cellStyle name="_입찰표지 _04.관로공(대평)_04.관로공_00.배수설비공 3" xfId="7320" xr:uid="{00000000-0005-0000-0000-000022190000}"/>
    <cellStyle name="_입찰표지 _04.관로공(대평)_04.관로공_00.배수설비공 4" xfId="7321" xr:uid="{00000000-0005-0000-0000-000023190000}"/>
    <cellStyle name="_입찰표지 _04.관로공(대평)_04.관로공_00.배수설비공 5" xfId="7322" xr:uid="{00000000-0005-0000-0000-000024190000}"/>
    <cellStyle name="_입찰표지 _04.관로공(대평)_04.관로공_00.배수설비공 6" xfId="7323" xr:uid="{00000000-0005-0000-0000-000025190000}"/>
    <cellStyle name="_입찰표지 _04.관로공(대평)_04.관로공_00.배수설비공 7" xfId="7324" xr:uid="{00000000-0005-0000-0000-000026190000}"/>
    <cellStyle name="_입찰표지 _04.관로공(대평)_04.관로공_00.배수설비공 8" xfId="7325" xr:uid="{00000000-0005-0000-0000-000027190000}"/>
    <cellStyle name="_입찰표지 _04.관로공(대평)_04.관로공_00.배수설비공 9" xfId="7326" xr:uid="{00000000-0005-0000-0000-000028190000}"/>
    <cellStyle name="_입찰표지 _04.관로공(대평)_04.관로공_01.관로공(주간)" xfId="7327" xr:uid="{00000000-0005-0000-0000-000029190000}"/>
    <cellStyle name="_입찰표지 _04.관로공(대평)_04.관로공_01.관로공(주간) 2" xfId="7328" xr:uid="{00000000-0005-0000-0000-00002A190000}"/>
    <cellStyle name="_입찰표지 _04.관로공(대평)_04.관로공_01.관로공(주간)_013.관로공(일과)" xfId="7329" xr:uid="{00000000-0005-0000-0000-00002B190000}"/>
    <cellStyle name="_입찰표지 _04.관로공(대평)_04.관로공_01.관로공(주간)_013.관로공(일과) 2" xfId="7330" xr:uid="{00000000-0005-0000-0000-00002C190000}"/>
    <cellStyle name="_입찰표지 _04.관로공(대평)_04.관로공_01.관로공(주간)_013.관로공(화순)" xfId="7331" xr:uid="{00000000-0005-0000-0000-00002D190000}"/>
    <cellStyle name="_입찰표지 _04.관로공(대평)_04.관로공_01.관로공(주간)_013.관로공(화순) 2" xfId="7332" xr:uid="{00000000-0005-0000-0000-00002E190000}"/>
    <cellStyle name="_입찰표지 _04.관로공(대평)_04.관로공_01.관로공(주간)_03.관로공" xfId="7333" xr:uid="{00000000-0005-0000-0000-00002F190000}"/>
    <cellStyle name="_입찰표지 _04.관로공(대평)_04.관로공_01.관로공(주간)_03.관로공 2" xfId="7334" xr:uid="{00000000-0005-0000-0000-000030190000}"/>
    <cellStyle name="_입찰표지 _04.관로공(대평)_04.관로공_01.관로공(주간)_관로공BOQ" xfId="7335" xr:uid="{00000000-0005-0000-0000-000031190000}"/>
    <cellStyle name="_입찰표지 _04.관로공(대평)_04.관로공_01.관로공(주간)_관로공BOQ 2" xfId="7336" xr:uid="{00000000-0005-0000-0000-000032190000}"/>
    <cellStyle name="_입찰표지 _04.관로공(대평)_04.관로공_01.관로공(주간)_관로수량집계" xfId="7337" xr:uid="{00000000-0005-0000-0000-000033190000}"/>
    <cellStyle name="_입찰표지 _04.관로공(대평)_04.관로공_01.관로공(주간)_관로수량집계 2" xfId="7338" xr:uid="{00000000-0005-0000-0000-000034190000}"/>
    <cellStyle name="_입찰표지 _04.관로공(대평)_04.관로공_01.관로공(주간)_내역적용수량" xfId="7339" xr:uid="{00000000-0005-0000-0000-000035190000}"/>
    <cellStyle name="_입찰표지 _04.관로공(대평)_04.관로공_01.관로공(주간)_내역적용수량 2" xfId="7340" xr:uid="{00000000-0005-0000-0000-000036190000}"/>
    <cellStyle name="_입찰표지 _04.관로공(대평)_04.관로공_01.관로공(주간-1구역)" xfId="7341" xr:uid="{00000000-0005-0000-0000-000037190000}"/>
    <cellStyle name="_입찰표지 _04.관로공(대평)_04.관로공_01.관로공(주간-1구역) 2" xfId="7342" xr:uid="{00000000-0005-0000-0000-000038190000}"/>
    <cellStyle name="_입찰표지 _04.관로공(대평)_04.관로공_01.관로공(주간-1구역)_013.관로공(일과)" xfId="7343" xr:uid="{00000000-0005-0000-0000-000039190000}"/>
    <cellStyle name="_입찰표지 _04.관로공(대평)_04.관로공_01.관로공(주간-1구역)_013.관로공(일과) 2" xfId="7344" xr:uid="{00000000-0005-0000-0000-00003A190000}"/>
    <cellStyle name="_입찰표지 _04.관로공(대평)_04.관로공_01.관로공(주간-1구역)_013.관로공(화순)" xfId="7345" xr:uid="{00000000-0005-0000-0000-00003B190000}"/>
    <cellStyle name="_입찰표지 _04.관로공(대평)_04.관로공_01.관로공(주간-1구역)_013.관로공(화순) 2" xfId="7346" xr:uid="{00000000-0005-0000-0000-00003C190000}"/>
    <cellStyle name="_입찰표지 _04.관로공(대평)_04.관로공_01.관로공(주간-1구역)_03.관로공" xfId="7347" xr:uid="{00000000-0005-0000-0000-00003D190000}"/>
    <cellStyle name="_입찰표지 _04.관로공(대평)_04.관로공_01.관로공(주간-1구역)_03.관로공 2" xfId="7348" xr:uid="{00000000-0005-0000-0000-00003E190000}"/>
    <cellStyle name="_입찰표지 _04.관로공(대평)_04.관로공_01.관로공(주간-1구역)_관로공BOQ" xfId="7349" xr:uid="{00000000-0005-0000-0000-00003F190000}"/>
    <cellStyle name="_입찰표지 _04.관로공(대평)_04.관로공_01.관로공(주간-1구역)_관로공BOQ 2" xfId="7350" xr:uid="{00000000-0005-0000-0000-000040190000}"/>
    <cellStyle name="_입찰표지 _04.관로공(대평)_04.관로공_01.관로공(주간-1구역)_관로수량집계" xfId="7351" xr:uid="{00000000-0005-0000-0000-000041190000}"/>
    <cellStyle name="_입찰표지 _04.관로공(대평)_04.관로공_01.관로공(주간-1구역)_관로수량집계 2" xfId="7352" xr:uid="{00000000-0005-0000-0000-000042190000}"/>
    <cellStyle name="_입찰표지 _04.관로공(대평)_04.관로공_01.관로공(주간-1구역)_내역적용수량" xfId="7353" xr:uid="{00000000-0005-0000-0000-000043190000}"/>
    <cellStyle name="_입찰표지 _04.관로공(대평)_04.관로공_01.관로공(주간-1구역)_내역적용수량 2" xfId="7354" xr:uid="{00000000-0005-0000-0000-000044190000}"/>
    <cellStyle name="_입찰표지 _04.관로공(대평)_04.관로공_04.관로공" xfId="7355" xr:uid="{00000000-0005-0000-0000-000045190000}"/>
    <cellStyle name="_입찰표지 _04.관로공(대평)_04.관로공_04.관로공 2" xfId="7356" xr:uid="{00000000-0005-0000-0000-000046190000}"/>
    <cellStyle name="_입찰표지 _04.관로공(대평)_04.관로공_04.관로공(양마단지)" xfId="7357" xr:uid="{00000000-0005-0000-0000-000047190000}"/>
    <cellStyle name="_입찰표지 _04.관로공(대평)_04.관로공_04.관로공(양마단지) 2" xfId="7358" xr:uid="{00000000-0005-0000-0000-000048190000}"/>
    <cellStyle name="_입찰표지 _04.관로공(대평)_04.관로공_04.관로공(양마단지)_013.관로공(일과)" xfId="7359" xr:uid="{00000000-0005-0000-0000-000049190000}"/>
    <cellStyle name="_입찰표지 _04.관로공(대평)_04.관로공_04.관로공(양마단지)_013.관로공(일과) 2" xfId="7360" xr:uid="{00000000-0005-0000-0000-00004A190000}"/>
    <cellStyle name="_입찰표지 _04.관로공(대평)_04.관로공_04.관로공(양마단지)_013.관로공(화순)" xfId="7361" xr:uid="{00000000-0005-0000-0000-00004B190000}"/>
    <cellStyle name="_입찰표지 _04.관로공(대평)_04.관로공_04.관로공(양마단지)_013.관로공(화순) 2" xfId="7362" xr:uid="{00000000-0005-0000-0000-00004C190000}"/>
    <cellStyle name="_입찰표지 _04.관로공(대평)_04.관로공_04.관로공(양마단지)_03.관로공" xfId="7363" xr:uid="{00000000-0005-0000-0000-00004D190000}"/>
    <cellStyle name="_입찰표지 _04.관로공(대평)_04.관로공_04.관로공(양마단지)_03.관로공 2" xfId="7364" xr:uid="{00000000-0005-0000-0000-00004E190000}"/>
    <cellStyle name="_입찰표지 _04.관로공(대평)_04.관로공_04.관로공(양마단지)_관로공BOQ" xfId="7365" xr:uid="{00000000-0005-0000-0000-00004F190000}"/>
    <cellStyle name="_입찰표지 _04.관로공(대평)_04.관로공_04.관로공(양마단지)_관로공BOQ 2" xfId="7366" xr:uid="{00000000-0005-0000-0000-000050190000}"/>
    <cellStyle name="_입찰표지 _04.관로공(대평)_04.관로공_04.관로공(양마단지)_관로수량집계" xfId="7367" xr:uid="{00000000-0005-0000-0000-000051190000}"/>
    <cellStyle name="_입찰표지 _04.관로공(대평)_04.관로공_04.관로공(양마단지)_관로수량집계 2" xfId="7368" xr:uid="{00000000-0005-0000-0000-000052190000}"/>
    <cellStyle name="_입찰표지 _04.관로공(대평)_04.관로공_04.관로공(양마단지)_내역적용수량" xfId="7369" xr:uid="{00000000-0005-0000-0000-000053190000}"/>
    <cellStyle name="_입찰표지 _04.관로공(대평)_04.관로공_04.관로공(양마단지)_내역적용수량 2" xfId="7370" xr:uid="{00000000-0005-0000-0000-000054190000}"/>
    <cellStyle name="_입찰표지 _04.관로공(대평)_04.관로공_04.관로공_00.배수설비공" xfId="7371" xr:uid="{00000000-0005-0000-0000-000055190000}"/>
    <cellStyle name="_입찰표지 _04.관로공(대평)_04.관로공_04.관로공_00.배수설비공 10" xfId="7372" xr:uid="{00000000-0005-0000-0000-000056190000}"/>
    <cellStyle name="_입찰표지 _04.관로공(대평)_04.관로공_04.관로공_00.배수설비공 2" xfId="7373" xr:uid="{00000000-0005-0000-0000-000057190000}"/>
    <cellStyle name="_입찰표지 _04.관로공(대평)_04.관로공_04.관로공_00.배수설비공 3" xfId="7374" xr:uid="{00000000-0005-0000-0000-000058190000}"/>
    <cellStyle name="_입찰표지 _04.관로공(대평)_04.관로공_04.관로공_00.배수설비공 4" xfId="7375" xr:uid="{00000000-0005-0000-0000-000059190000}"/>
    <cellStyle name="_입찰표지 _04.관로공(대평)_04.관로공_04.관로공_00.배수설비공 5" xfId="7376" xr:uid="{00000000-0005-0000-0000-00005A190000}"/>
    <cellStyle name="_입찰표지 _04.관로공(대평)_04.관로공_04.관로공_00.배수설비공 6" xfId="7377" xr:uid="{00000000-0005-0000-0000-00005B190000}"/>
    <cellStyle name="_입찰표지 _04.관로공(대평)_04.관로공_04.관로공_00.배수설비공 7" xfId="7378" xr:uid="{00000000-0005-0000-0000-00005C190000}"/>
    <cellStyle name="_입찰표지 _04.관로공(대평)_04.관로공_04.관로공_00.배수설비공 8" xfId="7379" xr:uid="{00000000-0005-0000-0000-00005D190000}"/>
    <cellStyle name="_입찰표지 _04.관로공(대평)_04.관로공_04.관로공_00.배수설비공 9" xfId="7380" xr:uid="{00000000-0005-0000-0000-00005E190000}"/>
    <cellStyle name="_입찰표지 _04.관로공(대평)_04.관로공_04.관로공_013.관로공(일과)" xfId="7381" xr:uid="{00000000-0005-0000-0000-00005F190000}"/>
    <cellStyle name="_입찰표지 _04.관로공(대평)_04.관로공_04.관로공_013.관로공(일과) 2" xfId="7382" xr:uid="{00000000-0005-0000-0000-000060190000}"/>
    <cellStyle name="_입찰표지 _04.관로공(대평)_04.관로공_04.관로공_013.관로공(화순)" xfId="7383" xr:uid="{00000000-0005-0000-0000-000061190000}"/>
    <cellStyle name="_입찰표지 _04.관로공(대평)_04.관로공_04.관로공_013.관로공(화순) 2" xfId="7384" xr:uid="{00000000-0005-0000-0000-000062190000}"/>
    <cellStyle name="_입찰표지 _04.관로공(대평)_04.관로공_04.관로공_02.토공" xfId="7385" xr:uid="{00000000-0005-0000-0000-000063190000}"/>
    <cellStyle name="_입찰표지 _04.관로공(대평)_04.관로공_04.관로공_02.토공 2" xfId="7386" xr:uid="{00000000-0005-0000-0000-000064190000}"/>
    <cellStyle name="_입찰표지 _04.관로공(대평)_04.관로공_04.관로공_03.관로공" xfId="7387" xr:uid="{00000000-0005-0000-0000-000065190000}"/>
    <cellStyle name="_입찰표지 _04.관로공(대평)_04.관로공_04.관로공_03.관로공 2" xfId="7388" xr:uid="{00000000-0005-0000-0000-000066190000}"/>
    <cellStyle name="_입찰표지 _04.관로공(대평)_04.관로공_04.관로공_관로공BOQ" xfId="7389" xr:uid="{00000000-0005-0000-0000-000067190000}"/>
    <cellStyle name="_입찰표지 _04.관로공(대평)_04.관로공_04.관로공_관로공BOQ 2" xfId="7390" xr:uid="{00000000-0005-0000-0000-000068190000}"/>
    <cellStyle name="_입찰표지 _04.관로공(대평)_04.관로공_04.관로공_관로수량집계" xfId="7391" xr:uid="{00000000-0005-0000-0000-000069190000}"/>
    <cellStyle name="_입찰표지 _04.관로공(대평)_04.관로공_04.관로공_관로수량집계 2" xfId="7392" xr:uid="{00000000-0005-0000-0000-00006A190000}"/>
    <cellStyle name="_입찰표지 _04.관로공(대평)_04.관로공_04.관로공_내역적용수량" xfId="7393" xr:uid="{00000000-0005-0000-0000-00006B190000}"/>
    <cellStyle name="_입찰표지 _04.관로공(대평)_04.관로공_04.관로공_내역적용수량 2" xfId="7394" xr:uid="{00000000-0005-0000-0000-00006C190000}"/>
    <cellStyle name="_입찰표지 _04.관로공(대평)_041.부대공(화순)" xfId="7395" xr:uid="{00000000-0005-0000-0000-00006D190000}"/>
    <cellStyle name="_입찰표지 _04.관로공(대평)_041.부대공(화순) 2" xfId="7396" xr:uid="{00000000-0005-0000-0000-00006E190000}"/>
    <cellStyle name="_입찰표지 _04.관로공(대평)_관로공BOQ" xfId="7397" xr:uid="{00000000-0005-0000-0000-00006F190000}"/>
    <cellStyle name="_입찰표지 _04.관로공(대평)_관로공BOQ 2" xfId="7398" xr:uid="{00000000-0005-0000-0000-000070190000}"/>
    <cellStyle name="_입찰표지 _04.관로공(대평)_관로수량집계" xfId="7399" xr:uid="{00000000-0005-0000-0000-000071190000}"/>
    <cellStyle name="_입찰표지 _04.관로공(대평)_관로수량집계 2" xfId="7400" xr:uid="{00000000-0005-0000-0000-000072190000}"/>
    <cellStyle name="_입찰표지 _04.관로공(대평)_내역적용수량" xfId="7401" xr:uid="{00000000-0005-0000-0000-000073190000}"/>
    <cellStyle name="_입찰표지 _04.관로공(대평)_내역적용수량 2" xfId="7402" xr:uid="{00000000-0005-0000-0000-000074190000}"/>
    <cellStyle name="_입찰표지 _04.관로공(양마단지)" xfId="7403" xr:uid="{00000000-0005-0000-0000-000075190000}"/>
    <cellStyle name="_입찰표지 _04.관로공(양마단지) 2" xfId="7404" xr:uid="{00000000-0005-0000-0000-000076190000}"/>
    <cellStyle name="_입찰표지 _04.관로공(양마단지)_013.관로공(일과)" xfId="7405" xr:uid="{00000000-0005-0000-0000-000077190000}"/>
    <cellStyle name="_입찰표지 _04.관로공(양마단지)_013.관로공(일과) 2" xfId="7406" xr:uid="{00000000-0005-0000-0000-000078190000}"/>
    <cellStyle name="_입찰표지 _04.관로공(양마단지)_013.관로공(화순)" xfId="7407" xr:uid="{00000000-0005-0000-0000-000079190000}"/>
    <cellStyle name="_입찰표지 _04.관로공(양마단지)_013.관로공(화순) 2" xfId="7408" xr:uid="{00000000-0005-0000-0000-00007A190000}"/>
    <cellStyle name="_입찰표지 _04.관로공(양마단지)_03.관로공" xfId="7409" xr:uid="{00000000-0005-0000-0000-00007B190000}"/>
    <cellStyle name="_입찰표지 _04.관로공(양마단지)_03.관로공 2" xfId="7410" xr:uid="{00000000-0005-0000-0000-00007C190000}"/>
    <cellStyle name="_입찰표지 _04.관로공(양마단지)_관로공BOQ" xfId="7411" xr:uid="{00000000-0005-0000-0000-00007D190000}"/>
    <cellStyle name="_입찰표지 _04.관로공(양마단지)_관로공BOQ 2" xfId="7412" xr:uid="{00000000-0005-0000-0000-00007E190000}"/>
    <cellStyle name="_입찰표지 _04.관로공(양마단지)_관로수량집계" xfId="7413" xr:uid="{00000000-0005-0000-0000-00007F190000}"/>
    <cellStyle name="_입찰표지 _04.관로공(양마단지)_관로수량집계 2" xfId="7414" xr:uid="{00000000-0005-0000-0000-000080190000}"/>
    <cellStyle name="_입찰표지 _04.관로공(양마단지)_내역적용수량" xfId="7415" xr:uid="{00000000-0005-0000-0000-000081190000}"/>
    <cellStyle name="_입찰표지 _04.관로공(양마단지)_내역적용수량 2" xfId="7416" xr:uid="{00000000-0005-0000-0000-000082190000}"/>
    <cellStyle name="_입찰표지 _04.관로공_00.배수설비공" xfId="7417" xr:uid="{00000000-0005-0000-0000-000083190000}"/>
    <cellStyle name="_입찰표지 _04.관로공_00.배수설비공 10" xfId="7418" xr:uid="{00000000-0005-0000-0000-000084190000}"/>
    <cellStyle name="_입찰표지 _04.관로공_00.배수설비공 2" xfId="7419" xr:uid="{00000000-0005-0000-0000-000085190000}"/>
    <cellStyle name="_입찰표지 _04.관로공_00.배수설비공 3" xfId="7420" xr:uid="{00000000-0005-0000-0000-000086190000}"/>
    <cellStyle name="_입찰표지 _04.관로공_00.배수설비공 4" xfId="7421" xr:uid="{00000000-0005-0000-0000-000087190000}"/>
    <cellStyle name="_입찰표지 _04.관로공_00.배수설비공 5" xfId="7422" xr:uid="{00000000-0005-0000-0000-000088190000}"/>
    <cellStyle name="_입찰표지 _04.관로공_00.배수설비공 6" xfId="7423" xr:uid="{00000000-0005-0000-0000-000089190000}"/>
    <cellStyle name="_입찰표지 _04.관로공_00.배수설비공 7" xfId="7424" xr:uid="{00000000-0005-0000-0000-00008A190000}"/>
    <cellStyle name="_입찰표지 _04.관로공_00.배수설비공 8" xfId="7425" xr:uid="{00000000-0005-0000-0000-00008B190000}"/>
    <cellStyle name="_입찰표지 _04.관로공_00.배수설비공 9" xfId="7426" xr:uid="{00000000-0005-0000-0000-00008C190000}"/>
    <cellStyle name="_입찰표지 _04.관로공_013.관로공(일과)" xfId="7427" xr:uid="{00000000-0005-0000-0000-00008D190000}"/>
    <cellStyle name="_입찰표지 _04.관로공_013.관로공(일과) 2" xfId="7428" xr:uid="{00000000-0005-0000-0000-00008E190000}"/>
    <cellStyle name="_입찰표지 _04.관로공_013.관로공(화순)" xfId="7429" xr:uid="{00000000-0005-0000-0000-00008F190000}"/>
    <cellStyle name="_입찰표지 _04.관로공_013.관로공(화순) 2" xfId="7430" xr:uid="{00000000-0005-0000-0000-000090190000}"/>
    <cellStyle name="_입찰표지 _04.관로공_02.토공" xfId="7431" xr:uid="{00000000-0005-0000-0000-000091190000}"/>
    <cellStyle name="_입찰표지 _04.관로공_02.토공 2" xfId="7432" xr:uid="{00000000-0005-0000-0000-000092190000}"/>
    <cellStyle name="_입찰표지 _04.관로공_03.관로공" xfId="7433" xr:uid="{00000000-0005-0000-0000-000093190000}"/>
    <cellStyle name="_입찰표지 _04.관로공_03.관로공 2" xfId="7434" xr:uid="{00000000-0005-0000-0000-000094190000}"/>
    <cellStyle name="_입찰표지 _04.관로공_04.관로공" xfId="7435" xr:uid="{00000000-0005-0000-0000-000095190000}"/>
    <cellStyle name="_입찰표지 _04.관로공_04.관로공 2" xfId="7436" xr:uid="{00000000-0005-0000-0000-000096190000}"/>
    <cellStyle name="_입찰표지 _04.관로공_04.관로공_00.배수설비공" xfId="7437" xr:uid="{00000000-0005-0000-0000-000097190000}"/>
    <cellStyle name="_입찰표지 _04.관로공_04.관로공_00.배수설비공 10" xfId="7438" xr:uid="{00000000-0005-0000-0000-000098190000}"/>
    <cellStyle name="_입찰표지 _04.관로공_04.관로공_00.배수설비공 2" xfId="7439" xr:uid="{00000000-0005-0000-0000-000099190000}"/>
    <cellStyle name="_입찰표지 _04.관로공_04.관로공_00.배수설비공 3" xfId="7440" xr:uid="{00000000-0005-0000-0000-00009A190000}"/>
    <cellStyle name="_입찰표지 _04.관로공_04.관로공_00.배수설비공 4" xfId="7441" xr:uid="{00000000-0005-0000-0000-00009B190000}"/>
    <cellStyle name="_입찰표지 _04.관로공_04.관로공_00.배수설비공 5" xfId="7442" xr:uid="{00000000-0005-0000-0000-00009C190000}"/>
    <cellStyle name="_입찰표지 _04.관로공_04.관로공_00.배수설비공 6" xfId="7443" xr:uid="{00000000-0005-0000-0000-00009D190000}"/>
    <cellStyle name="_입찰표지 _04.관로공_04.관로공_00.배수설비공 7" xfId="7444" xr:uid="{00000000-0005-0000-0000-00009E190000}"/>
    <cellStyle name="_입찰표지 _04.관로공_04.관로공_00.배수설비공 8" xfId="7445" xr:uid="{00000000-0005-0000-0000-00009F190000}"/>
    <cellStyle name="_입찰표지 _04.관로공_04.관로공_00.배수설비공 9" xfId="7446" xr:uid="{00000000-0005-0000-0000-0000A0190000}"/>
    <cellStyle name="_입찰표지 _04.관로공_04.관로공_01.관로공(주간)" xfId="7447" xr:uid="{00000000-0005-0000-0000-0000A1190000}"/>
    <cellStyle name="_입찰표지 _04.관로공_04.관로공_01.관로공(주간) 2" xfId="7448" xr:uid="{00000000-0005-0000-0000-0000A2190000}"/>
    <cellStyle name="_입찰표지 _04.관로공_04.관로공_01.관로공(주간)_013.관로공(일과)" xfId="7449" xr:uid="{00000000-0005-0000-0000-0000A3190000}"/>
    <cellStyle name="_입찰표지 _04.관로공_04.관로공_01.관로공(주간)_013.관로공(일과) 2" xfId="7450" xr:uid="{00000000-0005-0000-0000-0000A4190000}"/>
    <cellStyle name="_입찰표지 _04.관로공_04.관로공_01.관로공(주간)_013.관로공(화순)" xfId="7451" xr:uid="{00000000-0005-0000-0000-0000A5190000}"/>
    <cellStyle name="_입찰표지 _04.관로공_04.관로공_01.관로공(주간)_013.관로공(화순) 2" xfId="7452" xr:uid="{00000000-0005-0000-0000-0000A6190000}"/>
    <cellStyle name="_입찰표지 _04.관로공_04.관로공_01.관로공(주간)_03.관로공" xfId="7453" xr:uid="{00000000-0005-0000-0000-0000A7190000}"/>
    <cellStyle name="_입찰표지 _04.관로공_04.관로공_01.관로공(주간)_03.관로공 2" xfId="7454" xr:uid="{00000000-0005-0000-0000-0000A8190000}"/>
    <cellStyle name="_입찰표지 _04.관로공_04.관로공_01.관로공(주간)_관로공BOQ" xfId="7455" xr:uid="{00000000-0005-0000-0000-0000A9190000}"/>
    <cellStyle name="_입찰표지 _04.관로공_04.관로공_01.관로공(주간)_관로공BOQ 2" xfId="7456" xr:uid="{00000000-0005-0000-0000-0000AA190000}"/>
    <cellStyle name="_입찰표지 _04.관로공_04.관로공_01.관로공(주간)_관로수량집계" xfId="7457" xr:uid="{00000000-0005-0000-0000-0000AB190000}"/>
    <cellStyle name="_입찰표지 _04.관로공_04.관로공_01.관로공(주간)_관로수량집계 2" xfId="7458" xr:uid="{00000000-0005-0000-0000-0000AC190000}"/>
    <cellStyle name="_입찰표지 _04.관로공_04.관로공_01.관로공(주간)_내역적용수량" xfId="7459" xr:uid="{00000000-0005-0000-0000-0000AD190000}"/>
    <cellStyle name="_입찰표지 _04.관로공_04.관로공_01.관로공(주간)_내역적용수량 2" xfId="7460" xr:uid="{00000000-0005-0000-0000-0000AE190000}"/>
    <cellStyle name="_입찰표지 _04.관로공_04.관로공_01.관로공(주간-1구역)" xfId="7461" xr:uid="{00000000-0005-0000-0000-0000AF190000}"/>
    <cellStyle name="_입찰표지 _04.관로공_04.관로공_01.관로공(주간-1구역) 2" xfId="7462" xr:uid="{00000000-0005-0000-0000-0000B0190000}"/>
    <cellStyle name="_입찰표지 _04.관로공_04.관로공_01.관로공(주간-1구역)_013.관로공(일과)" xfId="7463" xr:uid="{00000000-0005-0000-0000-0000B1190000}"/>
    <cellStyle name="_입찰표지 _04.관로공_04.관로공_01.관로공(주간-1구역)_013.관로공(일과) 2" xfId="7464" xr:uid="{00000000-0005-0000-0000-0000B2190000}"/>
    <cellStyle name="_입찰표지 _04.관로공_04.관로공_01.관로공(주간-1구역)_013.관로공(화순)" xfId="7465" xr:uid="{00000000-0005-0000-0000-0000B3190000}"/>
    <cellStyle name="_입찰표지 _04.관로공_04.관로공_01.관로공(주간-1구역)_013.관로공(화순) 2" xfId="7466" xr:uid="{00000000-0005-0000-0000-0000B4190000}"/>
    <cellStyle name="_입찰표지 _04.관로공_04.관로공_01.관로공(주간-1구역)_03.관로공" xfId="7467" xr:uid="{00000000-0005-0000-0000-0000B5190000}"/>
    <cellStyle name="_입찰표지 _04.관로공_04.관로공_01.관로공(주간-1구역)_03.관로공 2" xfId="7468" xr:uid="{00000000-0005-0000-0000-0000B6190000}"/>
    <cellStyle name="_입찰표지 _04.관로공_04.관로공_01.관로공(주간-1구역)_관로공BOQ" xfId="7469" xr:uid="{00000000-0005-0000-0000-0000B7190000}"/>
    <cellStyle name="_입찰표지 _04.관로공_04.관로공_01.관로공(주간-1구역)_관로공BOQ 2" xfId="7470" xr:uid="{00000000-0005-0000-0000-0000B8190000}"/>
    <cellStyle name="_입찰표지 _04.관로공_04.관로공_01.관로공(주간-1구역)_관로수량집계" xfId="7471" xr:uid="{00000000-0005-0000-0000-0000B9190000}"/>
    <cellStyle name="_입찰표지 _04.관로공_04.관로공_01.관로공(주간-1구역)_관로수량집계 2" xfId="7472" xr:uid="{00000000-0005-0000-0000-0000BA190000}"/>
    <cellStyle name="_입찰표지 _04.관로공_04.관로공_01.관로공(주간-1구역)_내역적용수량" xfId="7473" xr:uid="{00000000-0005-0000-0000-0000BB190000}"/>
    <cellStyle name="_입찰표지 _04.관로공_04.관로공_01.관로공(주간-1구역)_내역적용수량 2" xfId="7474" xr:uid="{00000000-0005-0000-0000-0000BC190000}"/>
    <cellStyle name="_입찰표지 _04.관로공_04.관로공_04.관로공" xfId="7475" xr:uid="{00000000-0005-0000-0000-0000BD190000}"/>
    <cellStyle name="_입찰표지 _04.관로공_04.관로공_04.관로공 2" xfId="7476" xr:uid="{00000000-0005-0000-0000-0000BE190000}"/>
    <cellStyle name="_입찰표지 _04.관로공_04.관로공_04.관로공(양마단지)" xfId="7477" xr:uid="{00000000-0005-0000-0000-0000BF190000}"/>
    <cellStyle name="_입찰표지 _04.관로공_04.관로공_04.관로공(양마단지) 2" xfId="7478" xr:uid="{00000000-0005-0000-0000-0000C0190000}"/>
    <cellStyle name="_입찰표지 _04.관로공_04.관로공_04.관로공(양마단지)_013.관로공(일과)" xfId="7479" xr:uid="{00000000-0005-0000-0000-0000C1190000}"/>
    <cellStyle name="_입찰표지 _04.관로공_04.관로공_04.관로공(양마단지)_013.관로공(일과) 2" xfId="7480" xr:uid="{00000000-0005-0000-0000-0000C2190000}"/>
    <cellStyle name="_입찰표지 _04.관로공_04.관로공_04.관로공(양마단지)_013.관로공(화순)" xfId="7481" xr:uid="{00000000-0005-0000-0000-0000C3190000}"/>
    <cellStyle name="_입찰표지 _04.관로공_04.관로공_04.관로공(양마단지)_013.관로공(화순) 2" xfId="7482" xr:uid="{00000000-0005-0000-0000-0000C4190000}"/>
    <cellStyle name="_입찰표지 _04.관로공_04.관로공_04.관로공(양마단지)_03.관로공" xfId="7483" xr:uid="{00000000-0005-0000-0000-0000C5190000}"/>
    <cellStyle name="_입찰표지 _04.관로공_04.관로공_04.관로공(양마단지)_03.관로공 2" xfId="7484" xr:uid="{00000000-0005-0000-0000-0000C6190000}"/>
    <cellStyle name="_입찰표지 _04.관로공_04.관로공_04.관로공(양마단지)_관로공BOQ" xfId="7485" xr:uid="{00000000-0005-0000-0000-0000C7190000}"/>
    <cellStyle name="_입찰표지 _04.관로공_04.관로공_04.관로공(양마단지)_관로공BOQ 2" xfId="7486" xr:uid="{00000000-0005-0000-0000-0000C8190000}"/>
    <cellStyle name="_입찰표지 _04.관로공_04.관로공_04.관로공(양마단지)_관로수량집계" xfId="7487" xr:uid="{00000000-0005-0000-0000-0000C9190000}"/>
    <cellStyle name="_입찰표지 _04.관로공_04.관로공_04.관로공(양마단지)_관로수량집계 2" xfId="7488" xr:uid="{00000000-0005-0000-0000-0000CA190000}"/>
    <cellStyle name="_입찰표지 _04.관로공_04.관로공_04.관로공(양마단지)_내역적용수량" xfId="7489" xr:uid="{00000000-0005-0000-0000-0000CB190000}"/>
    <cellStyle name="_입찰표지 _04.관로공_04.관로공_04.관로공(양마단지)_내역적용수량 2" xfId="7490" xr:uid="{00000000-0005-0000-0000-0000CC190000}"/>
    <cellStyle name="_입찰표지 _04.관로공_04.관로공_04.관로공_00.배수설비공" xfId="7491" xr:uid="{00000000-0005-0000-0000-0000CD190000}"/>
    <cellStyle name="_입찰표지 _04.관로공_04.관로공_04.관로공_00.배수설비공 10" xfId="7492" xr:uid="{00000000-0005-0000-0000-0000CE190000}"/>
    <cellStyle name="_입찰표지 _04.관로공_04.관로공_04.관로공_00.배수설비공 2" xfId="7493" xr:uid="{00000000-0005-0000-0000-0000CF190000}"/>
    <cellStyle name="_입찰표지 _04.관로공_04.관로공_04.관로공_00.배수설비공 3" xfId="7494" xr:uid="{00000000-0005-0000-0000-0000D0190000}"/>
    <cellStyle name="_입찰표지 _04.관로공_04.관로공_04.관로공_00.배수설비공 4" xfId="7495" xr:uid="{00000000-0005-0000-0000-0000D1190000}"/>
    <cellStyle name="_입찰표지 _04.관로공_04.관로공_04.관로공_00.배수설비공 5" xfId="7496" xr:uid="{00000000-0005-0000-0000-0000D2190000}"/>
    <cellStyle name="_입찰표지 _04.관로공_04.관로공_04.관로공_00.배수설비공 6" xfId="7497" xr:uid="{00000000-0005-0000-0000-0000D3190000}"/>
    <cellStyle name="_입찰표지 _04.관로공_04.관로공_04.관로공_00.배수설비공 7" xfId="7498" xr:uid="{00000000-0005-0000-0000-0000D4190000}"/>
    <cellStyle name="_입찰표지 _04.관로공_04.관로공_04.관로공_00.배수설비공 8" xfId="7499" xr:uid="{00000000-0005-0000-0000-0000D5190000}"/>
    <cellStyle name="_입찰표지 _04.관로공_04.관로공_04.관로공_00.배수설비공 9" xfId="7500" xr:uid="{00000000-0005-0000-0000-0000D6190000}"/>
    <cellStyle name="_입찰표지 _04.관로공_04.관로공_04.관로공_013.관로공(일과)" xfId="7501" xr:uid="{00000000-0005-0000-0000-0000D7190000}"/>
    <cellStyle name="_입찰표지 _04.관로공_04.관로공_04.관로공_013.관로공(일과) 2" xfId="7502" xr:uid="{00000000-0005-0000-0000-0000D8190000}"/>
    <cellStyle name="_입찰표지 _04.관로공_04.관로공_04.관로공_013.관로공(화순)" xfId="7503" xr:uid="{00000000-0005-0000-0000-0000D9190000}"/>
    <cellStyle name="_입찰표지 _04.관로공_04.관로공_04.관로공_013.관로공(화순) 2" xfId="7504" xr:uid="{00000000-0005-0000-0000-0000DA190000}"/>
    <cellStyle name="_입찰표지 _04.관로공_04.관로공_04.관로공_02.토공" xfId="7505" xr:uid="{00000000-0005-0000-0000-0000DB190000}"/>
    <cellStyle name="_입찰표지 _04.관로공_04.관로공_04.관로공_02.토공 2" xfId="7506" xr:uid="{00000000-0005-0000-0000-0000DC190000}"/>
    <cellStyle name="_입찰표지 _04.관로공_04.관로공_04.관로공_03.관로공" xfId="7507" xr:uid="{00000000-0005-0000-0000-0000DD190000}"/>
    <cellStyle name="_입찰표지 _04.관로공_04.관로공_04.관로공_03.관로공 2" xfId="7508" xr:uid="{00000000-0005-0000-0000-0000DE190000}"/>
    <cellStyle name="_입찰표지 _04.관로공_04.관로공_04.관로공_관로공BOQ" xfId="7509" xr:uid="{00000000-0005-0000-0000-0000DF190000}"/>
    <cellStyle name="_입찰표지 _04.관로공_04.관로공_04.관로공_관로공BOQ 2" xfId="7510" xr:uid="{00000000-0005-0000-0000-0000E0190000}"/>
    <cellStyle name="_입찰표지 _04.관로공_04.관로공_04.관로공_관로수량집계" xfId="7511" xr:uid="{00000000-0005-0000-0000-0000E1190000}"/>
    <cellStyle name="_입찰표지 _04.관로공_04.관로공_04.관로공_관로수량집계 2" xfId="7512" xr:uid="{00000000-0005-0000-0000-0000E2190000}"/>
    <cellStyle name="_입찰표지 _04.관로공_04.관로공_04.관로공_내역적용수량" xfId="7513" xr:uid="{00000000-0005-0000-0000-0000E3190000}"/>
    <cellStyle name="_입찰표지 _04.관로공_04.관로공_04.관로공_내역적용수량 2" xfId="7514" xr:uid="{00000000-0005-0000-0000-0000E4190000}"/>
    <cellStyle name="_입찰표지 _04.관로공_관로공BOQ" xfId="7515" xr:uid="{00000000-0005-0000-0000-0000E5190000}"/>
    <cellStyle name="_입찰표지 _04.관로공_관로공BOQ 2" xfId="7516" xr:uid="{00000000-0005-0000-0000-0000E6190000}"/>
    <cellStyle name="_입찰표지 _04.관로공_관로수량집계" xfId="7517" xr:uid="{00000000-0005-0000-0000-0000E7190000}"/>
    <cellStyle name="_입찰표지 _04.관로공_관로수량집계 2" xfId="7518" xr:uid="{00000000-0005-0000-0000-0000E8190000}"/>
    <cellStyle name="_입찰표지 _04.관로공_내역적용수량" xfId="7519" xr:uid="{00000000-0005-0000-0000-0000E9190000}"/>
    <cellStyle name="_입찰표지 _04.관로공_내역적용수량 2" xfId="7520" xr:uid="{00000000-0005-0000-0000-0000EA190000}"/>
    <cellStyle name="_입찰표지 _04.포장공(2-4공구)" xfId="7521" xr:uid="{00000000-0005-0000-0000-0000EB190000}"/>
    <cellStyle name="_입찰표지 _04.포장공(2-4공구) 10" xfId="7522" xr:uid="{00000000-0005-0000-0000-0000EC190000}"/>
    <cellStyle name="_입찰표지 _04.포장공(2-4공구) 11" xfId="7523" xr:uid="{00000000-0005-0000-0000-0000ED190000}"/>
    <cellStyle name="_입찰표지 _04.포장공(2-4공구) 12" xfId="7524" xr:uid="{00000000-0005-0000-0000-0000EE190000}"/>
    <cellStyle name="_입찰표지 _04.포장공(2-4공구) 13" xfId="7525" xr:uid="{00000000-0005-0000-0000-0000EF190000}"/>
    <cellStyle name="_입찰표지 _04.포장공(2-4공구) 14" xfId="7526" xr:uid="{00000000-0005-0000-0000-0000F0190000}"/>
    <cellStyle name="_입찰표지 _04.포장공(2-4공구) 15" xfId="7527" xr:uid="{00000000-0005-0000-0000-0000F1190000}"/>
    <cellStyle name="_입찰표지 _04.포장공(2-4공구) 16" xfId="7528" xr:uid="{00000000-0005-0000-0000-0000F2190000}"/>
    <cellStyle name="_입찰표지 _04.포장공(2-4공구) 17" xfId="7529" xr:uid="{00000000-0005-0000-0000-0000F3190000}"/>
    <cellStyle name="_입찰표지 _04.포장공(2-4공구) 18" xfId="7530" xr:uid="{00000000-0005-0000-0000-0000F4190000}"/>
    <cellStyle name="_입찰표지 _04.포장공(2-4공구) 19" xfId="7531" xr:uid="{00000000-0005-0000-0000-0000F5190000}"/>
    <cellStyle name="_입찰표지 _04.포장공(2-4공구) 2" xfId="7532" xr:uid="{00000000-0005-0000-0000-0000F6190000}"/>
    <cellStyle name="_입찰표지 _04.포장공(2-4공구) 3" xfId="7533" xr:uid="{00000000-0005-0000-0000-0000F7190000}"/>
    <cellStyle name="_입찰표지 _04.포장공(2-4공구) 4" xfId="7534" xr:uid="{00000000-0005-0000-0000-0000F8190000}"/>
    <cellStyle name="_입찰표지 _04.포장공(2-4공구) 5" xfId="7535" xr:uid="{00000000-0005-0000-0000-0000F9190000}"/>
    <cellStyle name="_입찰표지 _04.포장공(2-4공구) 6" xfId="7536" xr:uid="{00000000-0005-0000-0000-0000FA190000}"/>
    <cellStyle name="_입찰표지 _04.포장공(2-4공구) 7" xfId="7537" xr:uid="{00000000-0005-0000-0000-0000FB190000}"/>
    <cellStyle name="_입찰표지 _04.포장공(2-4공구) 8" xfId="7538" xr:uid="{00000000-0005-0000-0000-0000FC190000}"/>
    <cellStyle name="_입찰표지 _04.포장공(2-4공구) 9" xfId="7539" xr:uid="{00000000-0005-0000-0000-0000FD190000}"/>
    <cellStyle name="_입찰표지 _04.포장공(2-4공구)_017.포장공(하모)" xfId="7540" xr:uid="{00000000-0005-0000-0000-0000FE190000}"/>
    <cellStyle name="_입찰표지 _04.포장공(2-4공구)_017.포장공(하모) 2" xfId="7541" xr:uid="{00000000-0005-0000-0000-0000FF190000}"/>
    <cellStyle name="_입찰표지 _04.포장공(2-4공구)_04.구조물공" xfId="7542" xr:uid="{00000000-0005-0000-0000-0000001A0000}"/>
    <cellStyle name="_입찰표지 _04.포장공(2-4공구)_04.구조물공 2" xfId="7543" xr:uid="{00000000-0005-0000-0000-0000011A0000}"/>
    <cellStyle name="_입찰표지 _04.포장공(2-4공구)_사본 - 05.포장공" xfId="7544" xr:uid="{00000000-0005-0000-0000-0000021A0000}"/>
    <cellStyle name="_입찰표지 _04.포장공(2-4공구)_사본 - 05.포장공 2" xfId="7545" xr:uid="{00000000-0005-0000-0000-0000031A0000}"/>
    <cellStyle name="_입찰표지 _04.포장공(2-4공구)_포장공BOQ" xfId="7546" xr:uid="{00000000-0005-0000-0000-0000041A0000}"/>
    <cellStyle name="_입찰표지 _04.포장공(2-4공구)_포장공BOQ 2" xfId="7547" xr:uid="{00000000-0005-0000-0000-0000051A0000}"/>
    <cellStyle name="_입찰표지 _04.포장공(2-4공구)_포장수량집계" xfId="7548" xr:uid="{00000000-0005-0000-0000-0000061A0000}"/>
    <cellStyle name="_입찰표지 _04.포장공(2-4공구)_포장수량집계 2" xfId="7549" xr:uid="{00000000-0005-0000-0000-0000071A0000}"/>
    <cellStyle name="_입찰표지 _05.구조물공" xfId="7550" xr:uid="{00000000-0005-0000-0000-0000081A0000}"/>
    <cellStyle name="_입찰표지 _05.구조물공 2" xfId="7551" xr:uid="{00000000-0005-0000-0000-0000091A0000}"/>
    <cellStyle name="_입찰표지 _05.구조물공_00.배수설비공" xfId="7552" xr:uid="{00000000-0005-0000-0000-00000A1A0000}"/>
    <cellStyle name="_입찰표지 _05.구조물공_00.배수설비공 10" xfId="7553" xr:uid="{00000000-0005-0000-0000-00000B1A0000}"/>
    <cellStyle name="_입찰표지 _05.구조물공_00.배수설비공 2" xfId="7554" xr:uid="{00000000-0005-0000-0000-00000C1A0000}"/>
    <cellStyle name="_입찰표지 _05.구조물공_00.배수설비공 3" xfId="7555" xr:uid="{00000000-0005-0000-0000-00000D1A0000}"/>
    <cellStyle name="_입찰표지 _05.구조물공_00.배수설비공 4" xfId="7556" xr:uid="{00000000-0005-0000-0000-00000E1A0000}"/>
    <cellStyle name="_입찰표지 _05.구조물공_00.배수설비공 5" xfId="7557" xr:uid="{00000000-0005-0000-0000-00000F1A0000}"/>
    <cellStyle name="_입찰표지 _05.구조물공_00.배수설비공 6" xfId="7558" xr:uid="{00000000-0005-0000-0000-0000101A0000}"/>
    <cellStyle name="_입찰표지 _05.구조물공_00.배수설비공 7" xfId="7559" xr:uid="{00000000-0005-0000-0000-0000111A0000}"/>
    <cellStyle name="_입찰표지 _05.구조물공_00.배수설비공 8" xfId="7560" xr:uid="{00000000-0005-0000-0000-0000121A0000}"/>
    <cellStyle name="_입찰표지 _05.구조물공_00.배수설비공 9" xfId="7561" xr:uid="{00000000-0005-0000-0000-0000131A0000}"/>
    <cellStyle name="_입찰표지 _05.구조물공_013.관로공(일과)" xfId="7562" xr:uid="{00000000-0005-0000-0000-0000141A0000}"/>
    <cellStyle name="_입찰표지 _05.구조물공_013.관로공(일과) 2" xfId="7563" xr:uid="{00000000-0005-0000-0000-0000151A0000}"/>
    <cellStyle name="_입찰표지 _05.구조물공_013.관로공(화순)" xfId="7564" xr:uid="{00000000-0005-0000-0000-0000161A0000}"/>
    <cellStyle name="_입찰표지 _05.구조물공_013.관로공(화순) 2" xfId="7565" xr:uid="{00000000-0005-0000-0000-0000171A0000}"/>
    <cellStyle name="_입찰표지 _05.구조물공_02.토공" xfId="7566" xr:uid="{00000000-0005-0000-0000-0000181A0000}"/>
    <cellStyle name="_입찰표지 _05.구조물공_02.토공 2" xfId="7567" xr:uid="{00000000-0005-0000-0000-0000191A0000}"/>
    <cellStyle name="_입찰표지 _05.구조물공_03.관로공" xfId="7568" xr:uid="{00000000-0005-0000-0000-00001A1A0000}"/>
    <cellStyle name="_입찰표지 _05.구조물공_03.관로공 2" xfId="7569" xr:uid="{00000000-0005-0000-0000-00001B1A0000}"/>
    <cellStyle name="_입찰표지 _05.구조물공_관로공BOQ" xfId="7570" xr:uid="{00000000-0005-0000-0000-00001C1A0000}"/>
    <cellStyle name="_입찰표지 _05.구조물공_관로공BOQ 2" xfId="7571" xr:uid="{00000000-0005-0000-0000-00001D1A0000}"/>
    <cellStyle name="_입찰표지 _05.구조물공_관로수량집계" xfId="7572" xr:uid="{00000000-0005-0000-0000-00001E1A0000}"/>
    <cellStyle name="_입찰표지 _05.구조물공_관로수량집계 2" xfId="7573" xr:uid="{00000000-0005-0000-0000-00001F1A0000}"/>
    <cellStyle name="_입찰표지 _05.구조물공_내역적용수량" xfId="7574" xr:uid="{00000000-0005-0000-0000-0000201A0000}"/>
    <cellStyle name="_입찰표지 _05.구조물공_내역적용수량 2" xfId="7575" xr:uid="{00000000-0005-0000-0000-0000211A0000}"/>
    <cellStyle name="_입찰표지 _05.맨홀공(D구역)" xfId="7576" xr:uid="{00000000-0005-0000-0000-0000221A0000}"/>
    <cellStyle name="_입찰표지 _05.맨홀공(D구역) 2" xfId="7577" xr:uid="{00000000-0005-0000-0000-0000231A0000}"/>
    <cellStyle name="_입찰표지 _05.맨홀공(D구역)_00.배수설비공" xfId="7578" xr:uid="{00000000-0005-0000-0000-0000241A0000}"/>
    <cellStyle name="_입찰표지 _05.맨홀공(D구역)_00.배수설비공 10" xfId="7579" xr:uid="{00000000-0005-0000-0000-0000251A0000}"/>
    <cellStyle name="_입찰표지 _05.맨홀공(D구역)_00.배수설비공 2" xfId="7580" xr:uid="{00000000-0005-0000-0000-0000261A0000}"/>
    <cellStyle name="_입찰표지 _05.맨홀공(D구역)_00.배수설비공 3" xfId="7581" xr:uid="{00000000-0005-0000-0000-0000271A0000}"/>
    <cellStyle name="_입찰표지 _05.맨홀공(D구역)_00.배수설비공 4" xfId="7582" xr:uid="{00000000-0005-0000-0000-0000281A0000}"/>
    <cellStyle name="_입찰표지 _05.맨홀공(D구역)_00.배수설비공 5" xfId="7583" xr:uid="{00000000-0005-0000-0000-0000291A0000}"/>
    <cellStyle name="_입찰표지 _05.맨홀공(D구역)_00.배수설비공 6" xfId="7584" xr:uid="{00000000-0005-0000-0000-00002A1A0000}"/>
    <cellStyle name="_입찰표지 _05.맨홀공(D구역)_00.배수설비공 7" xfId="7585" xr:uid="{00000000-0005-0000-0000-00002B1A0000}"/>
    <cellStyle name="_입찰표지 _05.맨홀공(D구역)_00.배수설비공 8" xfId="7586" xr:uid="{00000000-0005-0000-0000-00002C1A0000}"/>
    <cellStyle name="_입찰표지 _05.맨홀공(D구역)_00.배수설비공 9" xfId="7587" xr:uid="{00000000-0005-0000-0000-00002D1A0000}"/>
    <cellStyle name="_입찰표지 _05.맨홀공(D구역)_01.가정배수관" xfId="7588" xr:uid="{00000000-0005-0000-0000-00002E1A0000}"/>
    <cellStyle name="_입찰표지 _05.맨홀공(D구역)_01.가정배수관 2" xfId="7589" xr:uid="{00000000-0005-0000-0000-00002F1A0000}"/>
    <cellStyle name="_입찰표지 _05.맨홀공(D구역)_01.맨홀공(1-1공구)" xfId="7590" xr:uid="{00000000-0005-0000-0000-0000301A0000}"/>
    <cellStyle name="_입찰표지 _05.맨홀공(D구역)_01.맨홀공(1-1공구) 2" xfId="7591" xr:uid="{00000000-0005-0000-0000-0000311A0000}"/>
    <cellStyle name="_입찰표지 _05.맨홀공(D구역)_013.관로공(일과)" xfId="7592" xr:uid="{00000000-0005-0000-0000-0000321A0000}"/>
    <cellStyle name="_입찰표지 _05.맨홀공(D구역)_013.관로공(일과) 2" xfId="7593" xr:uid="{00000000-0005-0000-0000-0000331A0000}"/>
    <cellStyle name="_입찰표지 _05.맨홀공(D구역)_013.관로공(화순)" xfId="7594" xr:uid="{00000000-0005-0000-0000-0000341A0000}"/>
    <cellStyle name="_입찰표지 _05.맨홀공(D구역)_013.관로공(화순) 2" xfId="7595" xr:uid="{00000000-0005-0000-0000-0000351A0000}"/>
    <cellStyle name="_입찰표지 _05.맨홀공(D구역)_017.포장공(하모)" xfId="7596" xr:uid="{00000000-0005-0000-0000-0000361A0000}"/>
    <cellStyle name="_입찰표지 _05.맨홀공(D구역)_017.포장공(하모) 2" xfId="7597" xr:uid="{00000000-0005-0000-0000-0000371A0000}"/>
    <cellStyle name="_입찰표지 _05.맨홀공(D구역)_02.오수연결관" xfId="7598" xr:uid="{00000000-0005-0000-0000-0000381A0000}"/>
    <cellStyle name="_입찰표지 _05.맨홀공(D구역)_02.오수연결관 2" xfId="7599" xr:uid="{00000000-0005-0000-0000-0000391A0000}"/>
    <cellStyle name="_입찰표지 _05.맨홀공(D구역)_02.오수연결관공" xfId="7600" xr:uid="{00000000-0005-0000-0000-00003A1A0000}"/>
    <cellStyle name="_입찰표지 _05.맨홀공(D구역)_02.오수연결관공 2" xfId="7601" xr:uid="{00000000-0005-0000-0000-00003B1A0000}"/>
    <cellStyle name="_입찰표지 _05.맨홀공(D구역)_02.토공" xfId="7602" xr:uid="{00000000-0005-0000-0000-00003C1A0000}"/>
    <cellStyle name="_입찰표지 _05.맨홀공(D구역)_02.토공 2" xfId="7603" xr:uid="{00000000-0005-0000-0000-00003D1A0000}"/>
    <cellStyle name="_입찰표지 _05.맨홀공(D구역)_03.관로공" xfId="7604" xr:uid="{00000000-0005-0000-0000-00003E1A0000}"/>
    <cellStyle name="_입찰표지 _05.맨홀공(D구역)_03.관로공 2" xfId="7605" xr:uid="{00000000-0005-0000-0000-00003F1A0000}"/>
    <cellStyle name="_입찰표지 _05.맨홀공(D구역)_032.가정배수관" xfId="7606" xr:uid="{00000000-0005-0000-0000-0000401A0000}"/>
    <cellStyle name="_입찰표지 _05.맨홀공(D구역)_032.가정배수관 2" xfId="7607" xr:uid="{00000000-0005-0000-0000-0000411A0000}"/>
    <cellStyle name="_입찰표지 _05.맨홀공(D구역)_033.오수연결관(영락)" xfId="7608" xr:uid="{00000000-0005-0000-0000-0000421A0000}"/>
    <cellStyle name="_입찰표지 _05.맨홀공(D구역)_033.오수연결관(영락) 2" xfId="7609" xr:uid="{00000000-0005-0000-0000-0000431A0000}"/>
    <cellStyle name="_입찰표지 _05.맨홀공(D구역)_033.오수연결관(일과)" xfId="7610" xr:uid="{00000000-0005-0000-0000-0000441A0000}"/>
    <cellStyle name="_입찰표지 _05.맨홀공(D구역)_033.오수연결관(일과) 2" xfId="7611" xr:uid="{00000000-0005-0000-0000-0000451A0000}"/>
    <cellStyle name="_입찰표지 _05.맨홀공(D구역)_033.오수연결관(하모)" xfId="7612" xr:uid="{00000000-0005-0000-0000-0000461A0000}"/>
    <cellStyle name="_입찰표지 _05.맨홀공(D구역)_033.오수연결관(하모) 2" xfId="7613" xr:uid="{00000000-0005-0000-0000-0000471A0000}"/>
    <cellStyle name="_입찰표지 _05.맨홀공(D구역)_033.오수연결관(화순)" xfId="7614" xr:uid="{00000000-0005-0000-0000-0000481A0000}"/>
    <cellStyle name="_입찰표지 _05.맨홀공(D구역)_033.오수연결관(화순) 2" xfId="7615" xr:uid="{00000000-0005-0000-0000-0000491A0000}"/>
    <cellStyle name="_입찰표지 _05.맨홀공(D구역)_041.부대공(화순)" xfId="7616" xr:uid="{00000000-0005-0000-0000-00004A1A0000}"/>
    <cellStyle name="_입찰표지 _05.맨홀공(D구역)_041.부대공(화순) 2" xfId="7617" xr:uid="{00000000-0005-0000-0000-00004B1A0000}"/>
    <cellStyle name="_입찰표지 _05.맨홀공(D구역)_관로공BOQ" xfId="7618" xr:uid="{00000000-0005-0000-0000-00004C1A0000}"/>
    <cellStyle name="_입찰표지 _05.맨홀공(D구역)_관로공BOQ 2" xfId="7619" xr:uid="{00000000-0005-0000-0000-00004D1A0000}"/>
    <cellStyle name="_입찰표지 _05.맨홀공(D구역)_관로수량집계" xfId="7620" xr:uid="{00000000-0005-0000-0000-00004E1A0000}"/>
    <cellStyle name="_입찰표지 _05.맨홀공(D구역)_관로수량집계 2" xfId="7621" xr:uid="{00000000-0005-0000-0000-00004F1A0000}"/>
    <cellStyle name="_입찰표지 _05.맨홀공(D구역)_내역적용수량" xfId="7622" xr:uid="{00000000-0005-0000-0000-0000501A0000}"/>
    <cellStyle name="_입찰표지 _05.맨홀공(D구역)_내역적용수량 2" xfId="7623" xr:uid="{00000000-0005-0000-0000-0000511A0000}"/>
    <cellStyle name="_입찰표지 _05.맨홀공(대평)" xfId="7624" xr:uid="{00000000-0005-0000-0000-0000521A0000}"/>
    <cellStyle name="_입찰표지 _05.맨홀공(대평) 2" xfId="7625" xr:uid="{00000000-0005-0000-0000-0000531A0000}"/>
    <cellStyle name="_입찰표지 _05.맨홀공(대평)_00.배수설비공" xfId="7626" xr:uid="{00000000-0005-0000-0000-0000541A0000}"/>
    <cellStyle name="_입찰표지 _05.맨홀공(대평)_00.배수설비공 10" xfId="7627" xr:uid="{00000000-0005-0000-0000-0000551A0000}"/>
    <cellStyle name="_입찰표지 _05.맨홀공(대평)_00.배수설비공 2" xfId="7628" xr:uid="{00000000-0005-0000-0000-0000561A0000}"/>
    <cellStyle name="_입찰표지 _05.맨홀공(대평)_00.배수설비공 3" xfId="7629" xr:uid="{00000000-0005-0000-0000-0000571A0000}"/>
    <cellStyle name="_입찰표지 _05.맨홀공(대평)_00.배수설비공 4" xfId="7630" xr:uid="{00000000-0005-0000-0000-0000581A0000}"/>
    <cellStyle name="_입찰표지 _05.맨홀공(대평)_00.배수설비공 5" xfId="7631" xr:uid="{00000000-0005-0000-0000-0000591A0000}"/>
    <cellStyle name="_입찰표지 _05.맨홀공(대평)_00.배수설비공 6" xfId="7632" xr:uid="{00000000-0005-0000-0000-00005A1A0000}"/>
    <cellStyle name="_입찰표지 _05.맨홀공(대평)_00.배수설비공 7" xfId="7633" xr:uid="{00000000-0005-0000-0000-00005B1A0000}"/>
    <cellStyle name="_입찰표지 _05.맨홀공(대평)_00.배수설비공 8" xfId="7634" xr:uid="{00000000-0005-0000-0000-00005C1A0000}"/>
    <cellStyle name="_입찰표지 _05.맨홀공(대평)_00.배수설비공 9" xfId="7635" xr:uid="{00000000-0005-0000-0000-00005D1A0000}"/>
    <cellStyle name="_입찰표지 _05.맨홀공(대평)_01.가정배수관" xfId="7636" xr:uid="{00000000-0005-0000-0000-00005E1A0000}"/>
    <cellStyle name="_입찰표지 _05.맨홀공(대평)_01.가정배수관 2" xfId="7637" xr:uid="{00000000-0005-0000-0000-00005F1A0000}"/>
    <cellStyle name="_입찰표지 _05.맨홀공(대평)_01.맨홀공(1-1공구)" xfId="7638" xr:uid="{00000000-0005-0000-0000-0000601A0000}"/>
    <cellStyle name="_입찰표지 _05.맨홀공(대평)_01.맨홀공(1-1공구) 2" xfId="7639" xr:uid="{00000000-0005-0000-0000-0000611A0000}"/>
    <cellStyle name="_입찰표지 _05.맨홀공(대평)_013.관로공(일과)" xfId="7640" xr:uid="{00000000-0005-0000-0000-0000621A0000}"/>
    <cellStyle name="_입찰표지 _05.맨홀공(대평)_013.관로공(일과) 2" xfId="7641" xr:uid="{00000000-0005-0000-0000-0000631A0000}"/>
    <cellStyle name="_입찰표지 _05.맨홀공(대평)_013.관로공(화순)" xfId="7642" xr:uid="{00000000-0005-0000-0000-0000641A0000}"/>
    <cellStyle name="_입찰표지 _05.맨홀공(대평)_013.관로공(화순) 2" xfId="7643" xr:uid="{00000000-0005-0000-0000-0000651A0000}"/>
    <cellStyle name="_입찰표지 _05.맨홀공(대평)_017.포장공(하모)" xfId="7644" xr:uid="{00000000-0005-0000-0000-0000661A0000}"/>
    <cellStyle name="_입찰표지 _05.맨홀공(대평)_017.포장공(하모) 2" xfId="7645" xr:uid="{00000000-0005-0000-0000-0000671A0000}"/>
    <cellStyle name="_입찰표지 _05.맨홀공(대평)_02.오수연결관" xfId="7646" xr:uid="{00000000-0005-0000-0000-0000681A0000}"/>
    <cellStyle name="_입찰표지 _05.맨홀공(대평)_02.오수연결관 2" xfId="7647" xr:uid="{00000000-0005-0000-0000-0000691A0000}"/>
    <cellStyle name="_입찰표지 _05.맨홀공(대평)_02.오수연결관공" xfId="7648" xr:uid="{00000000-0005-0000-0000-00006A1A0000}"/>
    <cellStyle name="_입찰표지 _05.맨홀공(대평)_02.오수연결관공 2" xfId="7649" xr:uid="{00000000-0005-0000-0000-00006B1A0000}"/>
    <cellStyle name="_입찰표지 _05.맨홀공(대평)_02.토공" xfId="7650" xr:uid="{00000000-0005-0000-0000-00006C1A0000}"/>
    <cellStyle name="_입찰표지 _05.맨홀공(대평)_02.토공 2" xfId="7651" xr:uid="{00000000-0005-0000-0000-00006D1A0000}"/>
    <cellStyle name="_입찰표지 _05.맨홀공(대평)_03.관로공" xfId="7652" xr:uid="{00000000-0005-0000-0000-00006E1A0000}"/>
    <cellStyle name="_입찰표지 _05.맨홀공(대평)_03.관로공 2" xfId="7653" xr:uid="{00000000-0005-0000-0000-00006F1A0000}"/>
    <cellStyle name="_입찰표지 _05.맨홀공(대평)_032.가정배수관" xfId="7654" xr:uid="{00000000-0005-0000-0000-0000701A0000}"/>
    <cellStyle name="_입찰표지 _05.맨홀공(대평)_032.가정배수관 2" xfId="7655" xr:uid="{00000000-0005-0000-0000-0000711A0000}"/>
    <cellStyle name="_입찰표지 _05.맨홀공(대평)_033.오수연결관(영락)" xfId="7656" xr:uid="{00000000-0005-0000-0000-0000721A0000}"/>
    <cellStyle name="_입찰표지 _05.맨홀공(대평)_033.오수연결관(영락) 2" xfId="7657" xr:uid="{00000000-0005-0000-0000-0000731A0000}"/>
    <cellStyle name="_입찰표지 _05.맨홀공(대평)_033.오수연결관(일과)" xfId="7658" xr:uid="{00000000-0005-0000-0000-0000741A0000}"/>
    <cellStyle name="_입찰표지 _05.맨홀공(대평)_033.오수연결관(일과) 2" xfId="7659" xr:uid="{00000000-0005-0000-0000-0000751A0000}"/>
    <cellStyle name="_입찰표지 _05.맨홀공(대평)_033.오수연결관(하모)" xfId="7660" xr:uid="{00000000-0005-0000-0000-0000761A0000}"/>
    <cellStyle name="_입찰표지 _05.맨홀공(대평)_033.오수연결관(하모) 2" xfId="7661" xr:uid="{00000000-0005-0000-0000-0000771A0000}"/>
    <cellStyle name="_입찰표지 _05.맨홀공(대평)_033.오수연결관(화순)" xfId="7662" xr:uid="{00000000-0005-0000-0000-0000781A0000}"/>
    <cellStyle name="_입찰표지 _05.맨홀공(대평)_033.오수연결관(화순) 2" xfId="7663" xr:uid="{00000000-0005-0000-0000-0000791A0000}"/>
    <cellStyle name="_입찰표지 _05.맨홀공(대평)_04.관로공" xfId="7664" xr:uid="{00000000-0005-0000-0000-00007A1A0000}"/>
    <cellStyle name="_입찰표지 _05.맨홀공(대평)_04.관로공 2" xfId="7665" xr:uid="{00000000-0005-0000-0000-00007B1A0000}"/>
    <cellStyle name="_입찰표지 _05.맨홀공(대평)_04.관로공_00.배수설비공" xfId="7666" xr:uid="{00000000-0005-0000-0000-00007C1A0000}"/>
    <cellStyle name="_입찰표지 _05.맨홀공(대평)_04.관로공_00.배수설비공 10" xfId="7667" xr:uid="{00000000-0005-0000-0000-00007D1A0000}"/>
    <cellStyle name="_입찰표지 _05.맨홀공(대평)_04.관로공_00.배수설비공 2" xfId="7668" xr:uid="{00000000-0005-0000-0000-00007E1A0000}"/>
    <cellStyle name="_입찰표지 _05.맨홀공(대평)_04.관로공_00.배수설비공 3" xfId="7669" xr:uid="{00000000-0005-0000-0000-00007F1A0000}"/>
    <cellStyle name="_입찰표지 _05.맨홀공(대평)_04.관로공_00.배수설비공 4" xfId="7670" xr:uid="{00000000-0005-0000-0000-0000801A0000}"/>
    <cellStyle name="_입찰표지 _05.맨홀공(대평)_04.관로공_00.배수설비공 5" xfId="7671" xr:uid="{00000000-0005-0000-0000-0000811A0000}"/>
    <cellStyle name="_입찰표지 _05.맨홀공(대평)_04.관로공_00.배수설비공 6" xfId="7672" xr:uid="{00000000-0005-0000-0000-0000821A0000}"/>
    <cellStyle name="_입찰표지 _05.맨홀공(대평)_04.관로공_00.배수설비공 7" xfId="7673" xr:uid="{00000000-0005-0000-0000-0000831A0000}"/>
    <cellStyle name="_입찰표지 _05.맨홀공(대평)_04.관로공_00.배수설비공 8" xfId="7674" xr:uid="{00000000-0005-0000-0000-0000841A0000}"/>
    <cellStyle name="_입찰표지 _05.맨홀공(대평)_04.관로공_00.배수설비공 9" xfId="7675" xr:uid="{00000000-0005-0000-0000-0000851A0000}"/>
    <cellStyle name="_입찰표지 _05.맨홀공(대평)_04.관로공_01.관로공(주간)" xfId="7676" xr:uid="{00000000-0005-0000-0000-0000861A0000}"/>
    <cellStyle name="_입찰표지 _05.맨홀공(대평)_04.관로공_01.관로공(주간) 2" xfId="7677" xr:uid="{00000000-0005-0000-0000-0000871A0000}"/>
    <cellStyle name="_입찰표지 _05.맨홀공(대평)_04.관로공_01.관로공(주간)_013.관로공(일과)" xfId="7678" xr:uid="{00000000-0005-0000-0000-0000881A0000}"/>
    <cellStyle name="_입찰표지 _05.맨홀공(대평)_04.관로공_01.관로공(주간)_013.관로공(일과) 2" xfId="7679" xr:uid="{00000000-0005-0000-0000-0000891A0000}"/>
    <cellStyle name="_입찰표지 _05.맨홀공(대평)_04.관로공_01.관로공(주간)_013.관로공(화순)" xfId="7680" xr:uid="{00000000-0005-0000-0000-00008A1A0000}"/>
    <cellStyle name="_입찰표지 _05.맨홀공(대평)_04.관로공_01.관로공(주간)_013.관로공(화순) 2" xfId="7681" xr:uid="{00000000-0005-0000-0000-00008B1A0000}"/>
    <cellStyle name="_입찰표지 _05.맨홀공(대평)_04.관로공_01.관로공(주간)_03.관로공" xfId="7682" xr:uid="{00000000-0005-0000-0000-00008C1A0000}"/>
    <cellStyle name="_입찰표지 _05.맨홀공(대평)_04.관로공_01.관로공(주간)_03.관로공 2" xfId="7683" xr:uid="{00000000-0005-0000-0000-00008D1A0000}"/>
    <cellStyle name="_입찰표지 _05.맨홀공(대평)_04.관로공_01.관로공(주간)_관로공BOQ" xfId="7684" xr:uid="{00000000-0005-0000-0000-00008E1A0000}"/>
    <cellStyle name="_입찰표지 _05.맨홀공(대평)_04.관로공_01.관로공(주간)_관로공BOQ 2" xfId="7685" xr:uid="{00000000-0005-0000-0000-00008F1A0000}"/>
    <cellStyle name="_입찰표지 _05.맨홀공(대평)_04.관로공_01.관로공(주간)_관로수량집계" xfId="7686" xr:uid="{00000000-0005-0000-0000-0000901A0000}"/>
    <cellStyle name="_입찰표지 _05.맨홀공(대평)_04.관로공_01.관로공(주간)_관로수량집계 2" xfId="7687" xr:uid="{00000000-0005-0000-0000-0000911A0000}"/>
    <cellStyle name="_입찰표지 _05.맨홀공(대평)_04.관로공_01.관로공(주간)_내역적용수량" xfId="7688" xr:uid="{00000000-0005-0000-0000-0000921A0000}"/>
    <cellStyle name="_입찰표지 _05.맨홀공(대평)_04.관로공_01.관로공(주간)_내역적용수량 2" xfId="7689" xr:uid="{00000000-0005-0000-0000-0000931A0000}"/>
    <cellStyle name="_입찰표지 _05.맨홀공(대평)_04.관로공_01.관로공(주간-1구역)" xfId="7690" xr:uid="{00000000-0005-0000-0000-0000941A0000}"/>
    <cellStyle name="_입찰표지 _05.맨홀공(대평)_04.관로공_01.관로공(주간-1구역) 2" xfId="7691" xr:uid="{00000000-0005-0000-0000-0000951A0000}"/>
    <cellStyle name="_입찰표지 _05.맨홀공(대평)_04.관로공_01.관로공(주간-1구역)_013.관로공(일과)" xfId="7692" xr:uid="{00000000-0005-0000-0000-0000961A0000}"/>
    <cellStyle name="_입찰표지 _05.맨홀공(대평)_04.관로공_01.관로공(주간-1구역)_013.관로공(일과) 2" xfId="7693" xr:uid="{00000000-0005-0000-0000-0000971A0000}"/>
    <cellStyle name="_입찰표지 _05.맨홀공(대평)_04.관로공_01.관로공(주간-1구역)_013.관로공(화순)" xfId="7694" xr:uid="{00000000-0005-0000-0000-0000981A0000}"/>
    <cellStyle name="_입찰표지 _05.맨홀공(대평)_04.관로공_01.관로공(주간-1구역)_013.관로공(화순) 2" xfId="7695" xr:uid="{00000000-0005-0000-0000-0000991A0000}"/>
    <cellStyle name="_입찰표지 _05.맨홀공(대평)_04.관로공_01.관로공(주간-1구역)_03.관로공" xfId="7696" xr:uid="{00000000-0005-0000-0000-00009A1A0000}"/>
    <cellStyle name="_입찰표지 _05.맨홀공(대평)_04.관로공_01.관로공(주간-1구역)_03.관로공 2" xfId="7697" xr:uid="{00000000-0005-0000-0000-00009B1A0000}"/>
    <cellStyle name="_입찰표지 _05.맨홀공(대평)_04.관로공_01.관로공(주간-1구역)_관로공BOQ" xfId="7698" xr:uid="{00000000-0005-0000-0000-00009C1A0000}"/>
    <cellStyle name="_입찰표지 _05.맨홀공(대평)_04.관로공_01.관로공(주간-1구역)_관로공BOQ 2" xfId="7699" xr:uid="{00000000-0005-0000-0000-00009D1A0000}"/>
    <cellStyle name="_입찰표지 _05.맨홀공(대평)_04.관로공_01.관로공(주간-1구역)_관로수량집계" xfId="7700" xr:uid="{00000000-0005-0000-0000-00009E1A0000}"/>
    <cellStyle name="_입찰표지 _05.맨홀공(대평)_04.관로공_01.관로공(주간-1구역)_관로수량집계 2" xfId="7701" xr:uid="{00000000-0005-0000-0000-00009F1A0000}"/>
    <cellStyle name="_입찰표지 _05.맨홀공(대평)_04.관로공_01.관로공(주간-1구역)_내역적용수량" xfId="7702" xr:uid="{00000000-0005-0000-0000-0000A01A0000}"/>
    <cellStyle name="_입찰표지 _05.맨홀공(대평)_04.관로공_01.관로공(주간-1구역)_내역적용수량 2" xfId="7703" xr:uid="{00000000-0005-0000-0000-0000A11A0000}"/>
    <cellStyle name="_입찰표지 _05.맨홀공(대평)_04.관로공_04.관로공" xfId="7704" xr:uid="{00000000-0005-0000-0000-0000A21A0000}"/>
    <cellStyle name="_입찰표지 _05.맨홀공(대평)_04.관로공_04.관로공 2" xfId="7705" xr:uid="{00000000-0005-0000-0000-0000A31A0000}"/>
    <cellStyle name="_입찰표지 _05.맨홀공(대평)_04.관로공_04.관로공(양마단지)" xfId="7706" xr:uid="{00000000-0005-0000-0000-0000A41A0000}"/>
    <cellStyle name="_입찰표지 _05.맨홀공(대평)_04.관로공_04.관로공(양마단지) 2" xfId="7707" xr:uid="{00000000-0005-0000-0000-0000A51A0000}"/>
    <cellStyle name="_입찰표지 _05.맨홀공(대평)_04.관로공_04.관로공(양마단지)_013.관로공(일과)" xfId="7708" xr:uid="{00000000-0005-0000-0000-0000A61A0000}"/>
    <cellStyle name="_입찰표지 _05.맨홀공(대평)_04.관로공_04.관로공(양마단지)_013.관로공(일과) 2" xfId="7709" xr:uid="{00000000-0005-0000-0000-0000A71A0000}"/>
    <cellStyle name="_입찰표지 _05.맨홀공(대평)_04.관로공_04.관로공(양마단지)_013.관로공(화순)" xfId="7710" xr:uid="{00000000-0005-0000-0000-0000A81A0000}"/>
    <cellStyle name="_입찰표지 _05.맨홀공(대평)_04.관로공_04.관로공(양마단지)_013.관로공(화순) 2" xfId="7711" xr:uid="{00000000-0005-0000-0000-0000A91A0000}"/>
    <cellStyle name="_입찰표지 _05.맨홀공(대평)_04.관로공_04.관로공(양마단지)_03.관로공" xfId="7712" xr:uid="{00000000-0005-0000-0000-0000AA1A0000}"/>
    <cellStyle name="_입찰표지 _05.맨홀공(대평)_04.관로공_04.관로공(양마단지)_03.관로공 2" xfId="7713" xr:uid="{00000000-0005-0000-0000-0000AB1A0000}"/>
    <cellStyle name="_입찰표지 _05.맨홀공(대평)_04.관로공_04.관로공(양마단지)_관로공BOQ" xfId="7714" xr:uid="{00000000-0005-0000-0000-0000AC1A0000}"/>
    <cellStyle name="_입찰표지 _05.맨홀공(대평)_04.관로공_04.관로공(양마단지)_관로공BOQ 2" xfId="7715" xr:uid="{00000000-0005-0000-0000-0000AD1A0000}"/>
    <cellStyle name="_입찰표지 _05.맨홀공(대평)_04.관로공_04.관로공(양마단지)_관로수량집계" xfId="7716" xr:uid="{00000000-0005-0000-0000-0000AE1A0000}"/>
    <cellStyle name="_입찰표지 _05.맨홀공(대평)_04.관로공_04.관로공(양마단지)_관로수량집계 2" xfId="7717" xr:uid="{00000000-0005-0000-0000-0000AF1A0000}"/>
    <cellStyle name="_입찰표지 _05.맨홀공(대평)_04.관로공_04.관로공(양마단지)_내역적용수량" xfId="7718" xr:uid="{00000000-0005-0000-0000-0000B01A0000}"/>
    <cellStyle name="_입찰표지 _05.맨홀공(대평)_04.관로공_04.관로공(양마단지)_내역적용수량 2" xfId="7719" xr:uid="{00000000-0005-0000-0000-0000B11A0000}"/>
    <cellStyle name="_입찰표지 _05.맨홀공(대평)_04.관로공_04.관로공_00.배수설비공" xfId="7720" xr:uid="{00000000-0005-0000-0000-0000B21A0000}"/>
    <cellStyle name="_입찰표지 _05.맨홀공(대평)_04.관로공_04.관로공_00.배수설비공 10" xfId="7721" xr:uid="{00000000-0005-0000-0000-0000B31A0000}"/>
    <cellStyle name="_입찰표지 _05.맨홀공(대평)_04.관로공_04.관로공_00.배수설비공 2" xfId="7722" xr:uid="{00000000-0005-0000-0000-0000B41A0000}"/>
    <cellStyle name="_입찰표지 _05.맨홀공(대평)_04.관로공_04.관로공_00.배수설비공 3" xfId="7723" xr:uid="{00000000-0005-0000-0000-0000B51A0000}"/>
    <cellStyle name="_입찰표지 _05.맨홀공(대평)_04.관로공_04.관로공_00.배수설비공 4" xfId="7724" xr:uid="{00000000-0005-0000-0000-0000B61A0000}"/>
    <cellStyle name="_입찰표지 _05.맨홀공(대평)_04.관로공_04.관로공_00.배수설비공 5" xfId="7725" xr:uid="{00000000-0005-0000-0000-0000B71A0000}"/>
    <cellStyle name="_입찰표지 _05.맨홀공(대평)_04.관로공_04.관로공_00.배수설비공 6" xfId="7726" xr:uid="{00000000-0005-0000-0000-0000B81A0000}"/>
    <cellStyle name="_입찰표지 _05.맨홀공(대평)_04.관로공_04.관로공_00.배수설비공 7" xfId="7727" xr:uid="{00000000-0005-0000-0000-0000B91A0000}"/>
    <cellStyle name="_입찰표지 _05.맨홀공(대평)_04.관로공_04.관로공_00.배수설비공 8" xfId="7728" xr:uid="{00000000-0005-0000-0000-0000BA1A0000}"/>
    <cellStyle name="_입찰표지 _05.맨홀공(대평)_04.관로공_04.관로공_00.배수설비공 9" xfId="7729" xr:uid="{00000000-0005-0000-0000-0000BB1A0000}"/>
    <cellStyle name="_입찰표지 _05.맨홀공(대평)_04.관로공_04.관로공_013.관로공(일과)" xfId="7730" xr:uid="{00000000-0005-0000-0000-0000BC1A0000}"/>
    <cellStyle name="_입찰표지 _05.맨홀공(대평)_04.관로공_04.관로공_013.관로공(일과) 2" xfId="7731" xr:uid="{00000000-0005-0000-0000-0000BD1A0000}"/>
    <cellStyle name="_입찰표지 _05.맨홀공(대평)_04.관로공_04.관로공_013.관로공(화순)" xfId="7732" xr:uid="{00000000-0005-0000-0000-0000BE1A0000}"/>
    <cellStyle name="_입찰표지 _05.맨홀공(대평)_04.관로공_04.관로공_013.관로공(화순) 2" xfId="7733" xr:uid="{00000000-0005-0000-0000-0000BF1A0000}"/>
    <cellStyle name="_입찰표지 _05.맨홀공(대평)_04.관로공_04.관로공_02.토공" xfId="7734" xr:uid="{00000000-0005-0000-0000-0000C01A0000}"/>
    <cellStyle name="_입찰표지 _05.맨홀공(대평)_04.관로공_04.관로공_02.토공 2" xfId="7735" xr:uid="{00000000-0005-0000-0000-0000C11A0000}"/>
    <cellStyle name="_입찰표지 _05.맨홀공(대평)_04.관로공_04.관로공_03.관로공" xfId="7736" xr:uid="{00000000-0005-0000-0000-0000C21A0000}"/>
    <cellStyle name="_입찰표지 _05.맨홀공(대평)_04.관로공_04.관로공_03.관로공 2" xfId="7737" xr:uid="{00000000-0005-0000-0000-0000C31A0000}"/>
    <cellStyle name="_입찰표지 _05.맨홀공(대평)_04.관로공_04.관로공_관로공BOQ" xfId="7738" xr:uid="{00000000-0005-0000-0000-0000C41A0000}"/>
    <cellStyle name="_입찰표지 _05.맨홀공(대평)_04.관로공_04.관로공_관로공BOQ 2" xfId="7739" xr:uid="{00000000-0005-0000-0000-0000C51A0000}"/>
    <cellStyle name="_입찰표지 _05.맨홀공(대평)_04.관로공_04.관로공_관로수량집계" xfId="7740" xr:uid="{00000000-0005-0000-0000-0000C61A0000}"/>
    <cellStyle name="_입찰표지 _05.맨홀공(대평)_04.관로공_04.관로공_관로수량집계 2" xfId="7741" xr:uid="{00000000-0005-0000-0000-0000C71A0000}"/>
    <cellStyle name="_입찰표지 _05.맨홀공(대평)_04.관로공_04.관로공_내역적용수량" xfId="7742" xr:uid="{00000000-0005-0000-0000-0000C81A0000}"/>
    <cellStyle name="_입찰표지 _05.맨홀공(대평)_04.관로공_04.관로공_내역적용수량 2" xfId="7743" xr:uid="{00000000-0005-0000-0000-0000C91A0000}"/>
    <cellStyle name="_입찰표지 _05.맨홀공(대평)_041.부대공(화순)" xfId="7744" xr:uid="{00000000-0005-0000-0000-0000CA1A0000}"/>
    <cellStyle name="_입찰표지 _05.맨홀공(대평)_041.부대공(화순) 2" xfId="7745" xr:uid="{00000000-0005-0000-0000-0000CB1A0000}"/>
    <cellStyle name="_입찰표지 _05.맨홀공(대평)_관로공BOQ" xfId="7746" xr:uid="{00000000-0005-0000-0000-0000CC1A0000}"/>
    <cellStyle name="_입찰표지 _05.맨홀공(대평)_관로공BOQ 2" xfId="7747" xr:uid="{00000000-0005-0000-0000-0000CD1A0000}"/>
    <cellStyle name="_입찰표지 _05.맨홀공(대평)_관로수량집계" xfId="7748" xr:uid="{00000000-0005-0000-0000-0000CE1A0000}"/>
    <cellStyle name="_입찰표지 _05.맨홀공(대평)_관로수량집계 2" xfId="7749" xr:uid="{00000000-0005-0000-0000-0000CF1A0000}"/>
    <cellStyle name="_입찰표지 _05.맨홀공(대평)_내역적용수량" xfId="7750" xr:uid="{00000000-0005-0000-0000-0000D01A0000}"/>
    <cellStyle name="_입찰표지 _05.맨홀공(대평)_내역적용수량 2" xfId="7751" xr:uid="{00000000-0005-0000-0000-0000D11A0000}"/>
    <cellStyle name="_입찰표지 _06.맨홀펌프장공(대평)" xfId="7752" xr:uid="{00000000-0005-0000-0000-0000D21A0000}"/>
    <cellStyle name="_입찰표지 _06.맨홀펌프장공(대평)_015.맨홀펌프장공(사계1)" xfId="7753" xr:uid="{00000000-0005-0000-0000-0000D31A0000}"/>
    <cellStyle name="_입찰표지 _06.맨홀펌프장공(대평)_015.맨홀펌프장공(화순)" xfId="7754" xr:uid="{00000000-0005-0000-0000-0000D41A0000}"/>
    <cellStyle name="_입찰표지 _06.맨홀펌프장공(대평)_016.맨홀펌프장공(하모)" xfId="7755" xr:uid="{00000000-0005-0000-0000-0000D51A0000}"/>
    <cellStyle name="_입찰표지 _06.맨홀펌프장공(대평)_맨홀펌프장공BOQ" xfId="7756" xr:uid="{00000000-0005-0000-0000-0000D61A0000}"/>
    <cellStyle name="_입찰표지 _06.맨홀펌프장공(양마단지)" xfId="7757" xr:uid="{00000000-0005-0000-0000-0000D71A0000}"/>
    <cellStyle name="_입찰표지 _06.맨홀펌프장공(양마단지)_015.맨홀펌프장공(사계1)" xfId="7758" xr:uid="{00000000-0005-0000-0000-0000D81A0000}"/>
    <cellStyle name="_입찰표지 _06.맨홀펌프장공(양마단지)_015.맨홀펌프장공(화순)" xfId="7759" xr:uid="{00000000-0005-0000-0000-0000D91A0000}"/>
    <cellStyle name="_입찰표지 _06.맨홀펌프장공(양마단지)_016.맨홀펌프장공(하모)" xfId="7760" xr:uid="{00000000-0005-0000-0000-0000DA1A0000}"/>
    <cellStyle name="_입찰표지 _06.맨홀펌프장공(양마단지)_맨홀펌프장공BOQ" xfId="7761" xr:uid="{00000000-0005-0000-0000-0000DB1A0000}"/>
    <cellStyle name="_입찰표지 _06.포장공" xfId="7762" xr:uid="{00000000-0005-0000-0000-0000DC1A0000}"/>
    <cellStyle name="_입찰표지 _06.포장공 10" xfId="7763" xr:uid="{00000000-0005-0000-0000-0000DD1A0000}"/>
    <cellStyle name="_입찰표지 _06.포장공 11" xfId="7764" xr:uid="{00000000-0005-0000-0000-0000DE1A0000}"/>
    <cellStyle name="_입찰표지 _06.포장공 12" xfId="7765" xr:uid="{00000000-0005-0000-0000-0000DF1A0000}"/>
    <cellStyle name="_입찰표지 _06.포장공 13" xfId="7766" xr:uid="{00000000-0005-0000-0000-0000E01A0000}"/>
    <cellStyle name="_입찰표지 _06.포장공 14" xfId="7767" xr:uid="{00000000-0005-0000-0000-0000E11A0000}"/>
    <cellStyle name="_입찰표지 _06.포장공 15" xfId="7768" xr:uid="{00000000-0005-0000-0000-0000E21A0000}"/>
    <cellStyle name="_입찰표지 _06.포장공 16" xfId="7769" xr:uid="{00000000-0005-0000-0000-0000E31A0000}"/>
    <cellStyle name="_입찰표지 _06.포장공 17" xfId="7770" xr:uid="{00000000-0005-0000-0000-0000E41A0000}"/>
    <cellStyle name="_입찰표지 _06.포장공 18" xfId="7771" xr:uid="{00000000-0005-0000-0000-0000E51A0000}"/>
    <cellStyle name="_입찰표지 _06.포장공 19" xfId="7772" xr:uid="{00000000-0005-0000-0000-0000E61A0000}"/>
    <cellStyle name="_입찰표지 _06.포장공 2" xfId="7773" xr:uid="{00000000-0005-0000-0000-0000E71A0000}"/>
    <cellStyle name="_입찰표지 _06.포장공 3" xfId="7774" xr:uid="{00000000-0005-0000-0000-0000E81A0000}"/>
    <cellStyle name="_입찰표지 _06.포장공 4" xfId="7775" xr:uid="{00000000-0005-0000-0000-0000E91A0000}"/>
    <cellStyle name="_입찰표지 _06.포장공 5" xfId="7776" xr:uid="{00000000-0005-0000-0000-0000EA1A0000}"/>
    <cellStyle name="_입찰표지 _06.포장공 6" xfId="7777" xr:uid="{00000000-0005-0000-0000-0000EB1A0000}"/>
    <cellStyle name="_입찰표지 _06.포장공 7" xfId="7778" xr:uid="{00000000-0005-0000-0000-0000EC1A0000}"/>
    <cellStyle name="_입찰표지 _06.포장공 8" xfId="7779" xr:uid="{00000000-0005-0000-0000-0000ED1A0000}"/>
    <cellStyle name="_입찰표지 _06.포장공 9" xfId="7780" xr:uid="{00000000-0005-0000-0000-0000EE1A0000}"/>
    <cellStyle name="_입찰표지 _06.포장공_017.포장공(하모)" xfId="7781" xr:uid="{00000000-0005-0000-0000-0000EF1A0000}"/>
    <cellStyle name="_입찰표지 _06.포장공_017.포장공(하모) 2" xfId="7782" xr:uid="{00000000-0005-0000-0000-0000F01A0000}"/>
    <cellStyle name="_입찰표지 _06.포장공_04.구조물공" xfId="7783" xr:uid="{00000000-0005-0000-0000-0000F11A0000}"/>
    <cellStyle name="_입찰표지 _06.포장공_04.구조물공 2" xfId="7784" xr:uid="{00000000-0005-0000-0000-0000F21A0000}"/>
    <cellStyle name="_입찰표지 _06.포장공_사본 - 05.포장공" xfId="7785" xr:uid="{00000000-0005-0000-0000-0000F31A0000}"/>
    <cellStyle name="_입찰표지 _06.포장공_사본 - 05.포장공 2" xfId="7786" xr:uid="{00000000-0005-0000-0000-0000F41A0000}"/>
    <cellStyle name="_입찰표지 _06.포장공_포장공BOQ" xfId="7787" xr:uid="{00000000-0005-0000-0000-0000F51A0000}"/>
    <cellStyle name="_입찰표지 _06.포장공_포장공BOQ 2" xfId="7788" xr:uid="{00000000-0005-0000-0000-0000F61A0000}"/>
    <cellStyle name="_입찰표지 _06.포장공_포장수량집계" xfId="7789" xr:uid="{00000000-0005-0000-0000-0000F71A0000}"/>
    <cellStyle name="_입찰표지 _06.포장공_포장수량집계 2" xfId="7790" xr:uid="{00000000-0005-0000-0000-0000F81A0000}"/>
    <cellStyle name="_입찰표지 _07.포장공(D구역)" xfId="7791" xr:uid="{00000000-0005-0000-0000-0000F91A0000}"/>
    <cellStyle name="_입찰표지 _07.포장공(D구역) 10" xfId="7792" xr:uid="{00000000-0005-0000-0000-0000FA1A0000}"/>
    <cellStyle name="_입찰표지 _07.포장공(D구역) 11" xfId="7793" xr:uid="{00000000-0005-0000-0000-0000FB1A0000}"/>
    <cellStyle name="_입찰표지 _07.포장공(D구역) 12" xfId="7794" xr:uid="{00000000-0005-0000-0000-0000FC1A0000}"/>
    <cellStyle name="_입찰표지 _07.포장공(D구역) 13" xfId="7795" xr:uid="{00000000-0005-0000-0000-0000FD1A0000}"/>
    <cellStyle name="_입찰표지 _07.포장공(D구역) 14" xfId="7796" xr:uid="{00000000-0005-0000-0000-0000FE1A0000}"/>
    <cellStyle name="_입찰표지 _07.포장공(D구역) 15" xfId="7797" xr:uid="{00000000-0005-0000-0000-0000FF1A0000}"/>
    <cellStyle name="_입찰표지 _07.포장공(D구역) 16" xfId="7798" xr:uid="{00000000-0005-0000-0000-0000001B0000}"/>
    <cellStyle name="_입찰표지 _07.포장공(D구역) 17" xfId="7799" xr:uid="{00000000-0005-0000-0000-0000011B0000}"/>
    <cellStyle name="_입찰표지 _07.포장공(D구역) 18" xfId="7800" xr:uid="{00000000-0005-0000-0000-0000021B0000}"/>
    <cellStyle name="_입찰표지 _07.포장공(D구역) 19" xfId="7801" xr:uid="{00000000-0005-0000-0000-0000031B0000}"/>
    <cellStyle name="_입찰표지 _07.포장공(D구역) 2" xfId="7802" xr:uid="{00000000-0005-0000-0000-0000041B0000}"/>
    <cellStyle name="_입찰표지 _07.포장공(D구역) 3" xfId="7803" xr:uid="{00000000-0005-0000-0000-0000051B0000}"/>
    <cellStyle name="_입찰표지 _07.포장공(D구역) 4" xfId="7804" xr:uid="{00000000-0005-0000-0000-0000061B0000}"/>
    <cellStyle name="_입찰표지 _07.포장공(D구역) 5" xfId="7805" xr:uid="{00000000-0005-0000-0000-0000071B0000}"/>
    <cellStyle name="_입찰표지 _07.포장공(D구역) 6" xfId="7806" xr:uid="{00000000-0005-0000-0000-0000081B0000}"/>
    <cellStyle name="_입찰표지 _07.포장공(D구역) 7" xfId="7807" xr:uid="{00000000-0005-0000-0000-0000091B0000}"/>
    <cellStyle name="_입찰표지 _07.포장공(D구역) 8" xfId="7808" xr:uid="{00000000-0005-0000-0000-00000A1B0000}"/>
    <cellStyle name="_입찰표지 _07.포장공(D구역) 9" xfId="7809" xr:uid="{00000000-0005-0000-0000-00000B1B0000}"/>
    <cellStyle name="_입찰표지 _07.포장공(D구역)_017.포장공(하모)" xfId="7810" xr:uid="{00000000-0005-0000-0000-00000C1B0000}"/>
    <cellStyle name="_입찰표지 _07.포장공(D구역)_017.포장공(하모) 2" xfId="7811" xr:uid="{00000000-0005-0000-0000-00000D1B0000}"/>
    <cellStyle name="_입찰표지 _07.포장공(D구역)_04.구조물공" xfId="7812" xr:uid="{00000000-0005-0000-0000-00000E1B0000}"/>
    <cellStyle name="_입찰표지 _07.포장공(D구역)_04.구조물공 2" xfId="7813" xr:uid="{00000000-0005-0000-0000-00000F1B0000}"/>
    <cellStyle name="_입찰표지 _07.포장공(D구역)_사본 - 05.포장공" xfId="7814" xr:uid="{00000000-0005-0000-0000-0000101B0000}"/>
    <cellStyle name="_입찰표지 _07.포장공(D구역)_사본 - 05.포장공 2" xfId="7815" xr:uid="{00000000-0005-0000-0000-0000111B0000}"/>
    <cellStyle name="_입찰표지 _07.포장공(D구역)_포장공BOQ" xfId="7816" xr:uid="{00000000-0005-0000-0000-0000121B0000}"/>
    <cellStyle name="_입찰표지 _07.포장공(D구역)_포장공BOQ 2" xfId="7817" xr:uid="{00000000-0005-0000-0000-0000131B0000}"/>
    <cellStyle name="_입찰표지 _07.포장공(D구역)_포장수량집계" xfId="7818" xr:uid="{00000000-0005-0000-0000-0000141B0000}"/>
    <cellStyle name="_입찰표지 _07.포장공(D구역)_포장수량집계 2" xfId="7819" xr:uid="{00000000-0005-0000-0000-0000151B0000}"/>
    <cellStyle name="_입찰표지 _07.포장공(E구역)" xfId="7820" xr:uid="{00000000-0005-0000-0000-0000161B0000}"/>
    <cellStyle name="_입찰표지 _07.포장공(E구역) 10" xfId="7821" xr:uid="{00000000-0005-0000-0000-0000171B0000}"/>
    <cellStyle name="_입찰표지 _07.포장공(E구역) 11" xfId="7822" xr:uid="{00000000-0005-0000-0000-0000181B0000}"/>
    <cellStyle name="_입찰표지 _07.포장공(E구역) 12" xfId="7823" xr:uid="{00000000-0005-0000-0000-0000191B0000}"/>
    <cellStyle name="_입찰표지 _07.포장공(E구역) 13" xfId="7824" xr:uid="{00000000-0005-0000-0000-00001A1B0000}"/>
    <cellStyle name="_입찰표지 _07.포장공(E구역) 14" xfId="7825" xr:uid="{00000000-0005-0000-0000-00001B1B0000}"/>
    <cellStyle name="_입찰표지 _07.포장공(E구역) 15" xfId="7826" xr:uid="{00000000-0005-0000-0000-00001C1B0000}"/>
    <cellStyle name="_입찰표지 _07.포장공(E구역) 16" xfId="7827" xr:uid="{00000000-0005-0000-0000-00001D1B0000}"/>
    <cellStyle name="_입찰표지 _07.포장공(E구역) 17" xfId="7828" xr:uid="{00000000-0005-0000-0000-00001E1B0000}"/>
    <cellStyle name="_입찰표지 _07.포장공(E구역) 18" xfId="7829" xr:uid="{00000000-0005-0000-0000-00001F1B0000}"/>
    <cellStyle name="_입찰표지 _07.포장공(E구역) 19" xfId="7830" xr:uid="{00000000-0005-0000-0000-0000201B0000}"/>
    <cellStyle name="_입찰표지 _07.포장공(E구역) 2" xfId="7831" xr:uid="{00000000-0005-0000-0000-0000211B0000}"/>
    <cellStyle name="_입찰표지 _07.포장공(E구역) 3" xfId="7832" xr:uid="{00000000-0005-0000-0000-0000221B0000}"/>
    <cellStyle name="_입찰표지 _07.포장공(E구역) 4" xfId="7833" xr:uid="{00000000-0005-0000-0000-0000231B0000}"/>
    <cellStyle name="_입찰표지 _07.포장공(E구역) 5" xfId="7834" xr:uid="{00000000-0005-0000-0000-0000241B0000}"/>
    <cellStyle name="_입찰표지 _07.포장공(E구역) 6" xfId="7835" xr:uid="{00000000-0005-0000-0000-0000251B0000}"/>
    <cellStyle name="_입찰표지 _07.포장공(E구역) 7" xfId="7836" xr:uid="{00000000-0005-0000-0000-0000261B0000}"/>
    <cellStyle name="_입찰표지 _07.포장공(E구역) 8" xfId="7837" xr:uid="{00000000-0005-0000-0000-0000271B0000}"/>
    <cellStyle name="_입찰표지 _07.포장공(E구역) 9" xfId="7838" xr:uid="{00000000-0005-0000-0000-0000281B0000}"/>
    <cellStyle name="_입찰표지 _07.포장공(E구역)_017.포장공(하모)" xfId="7839" xr:uid="{00000000-0005-0000-0000-0000291B0000}"/>
    <cellStyle name="_입찰표지 _07.포장공(E구역)_017.포장공(하모) 2" xfId="7840" xr:uid="{00000000-0005-0000-0000-00002A1B0000}"/>
    <cellStyle name="_입찰표지 _07.포장공(E구역)_04.구조물공" xfId="7841" xr:uid="{00000000-0005-0000-0000-00002B1B0000}"/>
    <cellStyle name="_입찰표지 _07.포장공(E구역)_04.구조물공 2" xfId="7842" xr:uid="{00000000-0005-0000-0000-00002C1B0000}"/>
    <cellStyle name="_입찰표지 _07.포장공(E구역)_사본 - 05.포장공" xfId="7843" xr:uid="{00000000-0005-0000-0000-00002D1B0000}"/>
    <cellStyle name="_입찰표지 _07.포장공(E구역)_사본 - 05.포장공 2" xfId="7844" xr:uid="{00000000-0005-0000-0000-00002E1B0000}"/>
    <cellStyle name="_입찰표지 _07.포장공(E구역)_포장공BOQ" xfId="7845" xr:uid="{00000000-0005-0000-0000-00002F1B0000}"/>
    <cellStyle name="_입찰표지 _07.포장공(E구역)_포장공BOQ 2" xfId="7846" xr:uid="{00000000-0005-0000-0000-0000301B0000}"/>
    <cellStyle name="_입찰표지 _07.포장공(E구역)_포장수량집계" xfId="7847" xr:uid="{00000000-0005-0000-0000-0000311B0000}"/>
    <cellStyle name="_입찰표지 _07.포장공(E구역)_포장수량집계 2" xfId="7848" xr:uid="{00000000-0005-0000-0000-0000321B0000}"/>
    <cellStyle name="_입찰표지 _07.포장공(양마단지)" xfId="7849" xr:uid="{00000000-0005-0000-0000-0000331B0000}"/>
    <cellStyle name="_입찰표지 _07.포장공(양마단지) 10" xfId="7850" xr:uid="{00000000-0005-0000-0000-0000341B0000}"/>
    <cellStyle name="_입찰표지 _07.포장공(양마단지) 11" xfId="7851" xr:uid="{00000000-0005-0000-0000-0000351B0000}"/>
    <cellStyle name="_입찰표지 _07.포장공(양마단지) 12" xfId="7852" xr:uid="{00000000-0005-0000-0000-0000361B0000}"/>
    <cellStyle name="_입찰표지 _07.포장공(양마단지) 13" xfId="7853" xr:uid="{00000000-0005-0000-0000-0000371B0000}"/>
    <cellStyle name="_입찰표지 _07.포장공(양마단지) 14" xfId="7854" xr:uid="{00000000-0005-0000-0000-0000381B0000}"/>
    <cellStyle name="_입찰표지 _07.포장공(양마단지) 15" xfId="7855" xr:uid="{00000000-0005-0000-0000-0000391B0000}"/>
    <cellStyle name="_입찰표지 _07.포장공(양마단지) 16" xfId="7856" xr:uid="{00000000-0005-0000-0000-00003A1B0000}"/>
    <cellStyle name="_입찰표지 _07.포장공(양마단지) 17" xfId="7857" xr:uid="{00000000-0005-0000-0000-00003B1B0000}"/>
    <cellStyle name="_입찰표지 _07.포장공(양마단지) 18" xfId="7858" xr:uid="{00000000-0005-0000-0000-00003C1B0000}"/>
    <cellStyle name="_입찰표지 _07.포장공(양마단지) 19" xfId="7859" xr:uid="{00000000-0005-0000-0000-00003D1B0000}"/>
    <cellStyle name="_입찰표지 _07.포장공(양마단지) 2" xfId="7860" xr:uid="{00000000-0005-0000-0000-00003E1B0000}"/>
    <cellStyle name="_입찰표지 _07.포장공(양마단지) 3" xfId="7861" xr:uid="{00000000-0005-0000-0000-00003F1B0000}"/>
    <cellStyle name="_입찰표지 _07.포장공(양마단지) 4" xfId="7862" xr:uid="{00000000-0005-0000-0000-0000401B0000}"/>
    <cellStyle name="_입찰표지 _07.포장공(양마단지) 5" xfId="7863" xr:uid="{00000000-0005-0000-0000-0000411B0000}"/>
    <cellStyle name="_입찰표지 _07.포장공(양마단지) 6" xfId="7864" xr:uid="{00000000-0005-0000-0000-0000421B0000}"/>
    <cellStyle name="_입찰표지 _07.포장공(양마단지) 7" xfId="7865" xr:uid="{00000000-0005-0000-0000-0000431B0000}"/>
    <cellStyle name="_입찰표지 _07.포장공(양마단지) 8" xfId="7866" xr:uid="{00000000-0005-0000-0000-0000441B0000}"/>
    <cellStyle name="_입찰표지 _07.포장공(양마단지) 9" xfId="7867" xr:uid="{00000000-0005-0000-0000-0000451B0000}"/>
    <cellStyle name="_입찰표지 _07.포장공(양마단지)_017.포장공(하모)" xfId="7868" xr:uid="{00000000-0005-0000-0000-0000461B0000}"/>
    <cellStyle name="_입찰표지 _07.포장공(양마단지)_017.포장공(하모) 2" xfId="7869" xr:uid="{00000000-0005-0000-0000-0000471B0000}"/>
    <cellStyle name="_입찰표지 _07.포장공(양마단지)_04.구조물공" xfId="7870" xr:uid="{00000000-0005-0000-0000-0000481B0000}"/>
    <cellStyle name="_입찰표지 _07.포장공(양마단지)_04.구조물공 2" xfId="7871" xr:uid="{00000000-0005-0000-0000-0000491B0000}"/>
    <cellStyle name="_입찰표지 _07.포장공(양마단지)_사본 - 05.포장공" xfId="7872" xr:uid="{00000000-0005-0000-0000-00004A1B0000}"/>
    <cellStyle name="_입찰표지 _07.포장공(양마단지)_사본 - 05.포장공 2" xfId="7873" xr:uid="{00000000-0005-0000-0000-00004B1B0000}"/>
    <cellStyle name="_입찰표지 _07.포장공(양마단지)_포장공BOQ" xfId="7874" xr:uid="{00000000-0005-0000-0000-00004C1B0000}"/>
    <cellStyle name="_입찰표지 _07.포장공(양마단지)_포장공BOQ 2" xfId="7875" xr:uid="{00000000-0005-0000-0000-00004D1B0000}"/>
    <cellStyle name="_입찰표지 _07.포장공(양마단지)_포장수량집계" xfId="7876" xr:uid="{00000000-0005-0000-0000-00004E1B0000}"/>
    <cellStyle name="_입찰표지 _07.포장공(양마단지)_포장수량집계 2" xfId="7877" xr:uid="{00000000-0005-0000-0000-00004F1B0000}"/>
    <cellStyle name="_입찰표지 _08.부대공" xfId="7878" xr:uid="{00000000-0005-0000-0000-0000501B0000}"/>
    <cellStyle name="_입찰표지 _08.부대공 10" xfId="7879" xr:uid="{00000000-0005-0000-0000-0000511B0000}"/>
    <cellStyle name="_입찰표지 _08.부대공 2" xfId="7880" xr:uid="{00000000-0005-0000-0000-0000521B0000}"/>
    <cellStyle name="_입찰표지 _08.부대공 3" xfId="7881" xr:uid="{00000000-0005-0000-0000-0000531B0000}"/>
    <cellStyle name="_입찰표지 _08.부대공 4" xfId="7882" xr:uid="{00000000-0005-0000-0000-0000541B0000}"/>
    <cellStyle name="_입찰표지 _08.부대공 5" xfId="7883" xr:uid="{00000000-0005-0000-0000-0000551B0000}"/>
    <cellStyle name="_입찰표지 _08.부대공 6" xfId="7884" xr:uid="{00000000-0005-0000-0000-0000561B0000}"/>
    <cellStyle name="_입찰표지 _08.부대공 7" xfId="7885" xr:uid="{00000000-0005-0000-0000-0000571B0000}"/>
    <cellStyle name="_입찰표지 _08.부대공 8" xfId="7886" xr:uid="{00000000-0005-0000-0000-0000581B0000}"/>
    <cellStyle name="_입찰표지 _08.부대공 9" xfId="7887" xr:uid="{00000000-0005-0000-0000-0000591B0000}"/>
    <cellStyle name="_입찰표지 _08.부대공(B구역)" xfId="7888" xr:uid="{00000000-0005-0000-0000-00005A1B0000}"/>
    <cellStyle name="_입찰표지 _08.부대공(B구역) 10" xfId="7889" xr:uid="{00000000-0005-0000-0000-00005B1B0000}"/>
    <cellStyle name="_입찰표지 _08.부대공(B구역) 2" xfId="7890" xr:uid="{00000000-0005-0000-0000-00005C1B0000}"/>
    <cellStyle name="_입찰표지 _08.부대공(B구역) 3" xfId="7891" xr:uid="{00000000-0005-0000-0000-00005D1B0000}"/>
    <cellStyle name="_입찰표지 _08.부대공(B구역) 4" xfId="7892" xr:uid="{00000000-0005-0000-0000-00005E1B0000}"/>
    <cellStyle name="_입찰표지 _08.부대공(B구역) 5" xfId="7893" xr:uid="{00000000-0005-0000-0000-00005F1B0000}"/>
    <cellStyle name="_입찰표지 _08.부대공(B구역) 6" xfId="7894" xr:uid="{00000000-0005-0000-0000-0000601B0000}"/>
    <cellStyle name="_입찰표지 _08.부대공(B구역) 7" xfId="7895" xr:uid="{00000000-0005-0000-0000-0000611B0000}"/>
    <cellStyle name="_입찰표지 _08.부대공(B구역) 8" xfId="7896" xr:uid="{00000000-0005-0000-0000-0000621B0000}"/>
    <cellStyle name="_입찰표지 _08.부대공(B구역) 9" xfId="7897" xr:uid="{00000000-0005-0000-0000-0000631B0000}"/>
    <cellStyle name="_입찰표지 _08.부대공(D구역)" xfId="7898" xr:uid="{00000000-0005-0000-0000-0000641B0000}"/>
    <cellStyle name="_입찰표지 _08.부대공(D구역) 10" xfId="7899" xr:uid="{00000000-0005-0000-0000-0000651B0000}"/>
    <cellStyle name="_입찰표지 _08.부대공(D구역) 2" xfId="7900" xr:uid="{00000000-0005-0000-0000-0000661B0000}"/>
    <cellStyle name="_입찰표지 _08.부대공(D구역) 3" xfId="7901" xr:uid="{00000000-0005-0000-0000-0000671B0000}"/>
    <cellStyle name="_입찰표지 _08.부대공(D구역) 4" xfId="7902" xr:uid="{00000000-0005-0000-0000-0000681B0000}"/>
    <cellStyle name="_입찰표지 _08.부대공(D구역) 5" xfId="7903" xr:uid="{00000000-0005-0000-0000-0000691B0000}"/>
    <cellStyle name="_입찰표지 _08.부대공(D구역) 6" xfId="7904" xr:uid="{00000000-0005-0000-0000-00006A1B0000}"/>
    <cellStyle name="_입찰표지 _08.부대공(D구역) 7" xfId="7905" xr:uid="{00000000-0005-0000-0000-00006B1B0000}"/>
    <cellStyle name="_입찰표지 _08.부대공(D구역) 8" xfId="7906" xr:uid="{00000000-0005-0000-0000-00006C1B0000}"/>
    <cellStyle name="_입찰표지 _08.부대공(D구역) 9" xfId="7907" xr:uid="{00000000-0005-0000-0000-00006D1B0000}"/>
    <cellStyle name="_입찰표지 _2-4.맨홀토공" xfId="7908" xr:uid="{00000000-0005-0000-0000-00006E1B0000}"/>
    <cellStyle name="_입찰표지 _2-4.맨홀토공 2" xfId="7909" xr:uid="{00000000-0005-0000-0000-00006F1B0000}"/>
    <cellStyle name="_입찰표지 _2-4.맨홀토공_00.배수설비공" xfId="7910" xr:uid="{00000000-0005-0000-0000-0000701B0000}"/>
    <cellStyle name="_입찰표지 _2-4.맨홀토공_00.배수설비공 10" xfId="7911" xr:uid="{00000000-0005-0000-0000-0000711B0000}"/>
    <cellStyle name="_입찰표지 _2-4.맨홀토공_00.배수설비공 2" xfId="7912" xr:uid="{00000000-0005-0000-0000-0000721B0000}"/>
    <cellStyle name="_입찰표지 _2-4.맨홀토공_00.배수설비공 3" xfId="7913" xr:uid="{00000000-0005-0000-0000-0000731B0000}"/>
    <cellStyle name="_입찰표지 _2-4.맨홀토공_00.배수설비공 4" xfId="7914" xr:uid="{00000000-0005-0000-0000-0000741B0000}"/>
    <cellStyle name="_입찰표지 _2-4.맨홀토공_00.배수설비공 5" xfId="7915" xr:uid="{00000000-0005-0000-0000-0000751B0000}"/>
    <cellStyle name="_입찰표지 _2-4.맨홀토공_00.배수설비공 6" xfId="7916" xr:uid="{00000000-0005-0000-0000-0000761B0000}"/>
    <cellStyle name="_입찰표지 _2-4.맨홀토공_00.배수설비공 7" xfId="7917" xr:uid="{00000000-0005-0000-0000-0000771B0000}"/>
    <cellStyle name="_입찰표지 _2-4.맨홀토공_00.배수설비공 8" xfId="7918" xr:uid="{00000000-0005-0000-0000-0000781B0000}"/>
    <cellStyle name="_입찰표지 _2-4.맨홀토공_00.배수설비공 9" xfId="7919" xr:uid="{00000000-0005-0000-0000-0000791B0000}"/>
    <cellStyle name="_입찰표지 _2-4.맨홀토공_013.관로공(일과)" xfId="7920" xr:uid="{00000000-0005-0000-0000-00007A1B0000}"/>
    <cellStyle name="_입찰표지 _2-4.맨홀토공_013.관로공(일과) 2" xfId="7921" xr:uid="{00000000-0005-0000-0000-00007B1B0000}"/>
    <cellStyle name="_입찰표지 _2-4.맨홀토공_013.관로공(화순)" xfId="7922" xr:uid="{00000000-0005-0000-0000-00007C1B0000}"/>
    <cellStyle name="_입찰표지 _2-4.맨홀토공_013.관로공(화순) 2" xfId="7923" xr:uid="{00000000-0005-0000-0000-00007D1B0000}"/>
    <cellStyle name="_입찰표지 _2-4.맨홀토공_02.토공" xfId="7924" xr:uid="{00000000-0005-0000-0000-00007E1B0000}"/>
    <cellStyle name="_입찰표지 _2-4.맨홀토공_02.토공 2" xfId="7925" xr:uid="{00000000-0005-0000-0000-00007F1B0000}"/>
    <cellStyle name="_입찰표지 _2-4.맨홀토공_03.관로공" xfId="7926" xr:uid="{00000000-0005-0000-0000-0000801B0000}"/>
    <cellStyle name="_입찰표지 _2-4.맨홀토공_03.관로공 2" xfId="7927" xr:uid="{00000000-0005-0000-0000-0000811B0000}"/>
    <cellStyle name="_입찰표지 _2-4.맨홀토공_관로공BOQ" xfId="7928" xr:uid="{00000000-0005-0000-0000-0000821B0000}"/>
    <cellStyle name="_입찰표지 _2-4.맨홀토공_관로공BOQ 2" xfId="7929" xr:uid="{00000000-0005-0000-0000-0000831B0000}"/>
    <cellStyle name="_입찰표지 _2-4.맨홀토공_관로수량집계" xfId="7930" xr:uid="{00000000-0005-0000-0000-0000841B0000}"/>
    <cellStyle name="_입찰표지 _2-4.맨홀토공_관로수량집계 2" xfId="7931" xr:uid="{00000000-0005-0000-0000-0000851B0000}"/>
    <cellStyle name="_입찰표지 _2-4.맨홀토공_내역적용수량" xfId="7932" xr:uid="{00000000-0005-0000-0000-0000861B0000}"/>
    <cellStyle name="_입찰표지 _2-4.맨홀토공_내역적용수량 2" xfId="7933" xr:uid="{00000000-0005-0000-0000-0000871B0000}"/>
    <cellStyle name="_입찰표지 _경기북부2차도급내역(분류체계)" xfId="2417" xr:uid="{00000000-0005-0000-0000-0000881B0000}"/>
    <cellStyle name="_입찰표지 _기흥구갈가구가전LIST" xfId="11535" xr:uid="{00000000-0005-0000-0000-0000891B0000}"/>
    <cellStyle name="_입찰표지 _기흥구갈가구가전LIST_수진동주상복합5871평" xfId="11536" xr:uid="{00000000-0005-0000-0000-00008A1B0000}"/>
    <cellStyle name="_입찰표지 _기흥구갈가구가전LIST_용인구갈3지구1블럭최종2차변경" xfId="11537" xr:uid="{00000000-0005-0000-0000-00008B1B0000}"/>
    <cellStyle name="_입찰표지 _도급내역서(1차계약분)" xfId="2418" xr:uid="{00000000-0005-0000-0000-00008C1B0000}"/>
    <cellStyle name="_입찰표지 _사본임-창원반송정수장 오존공정 도입공사(도급)-2" xfId="2419" xr:uid="{00000000-0005-0000-0000-00008D1B0000}"/>
    <cellStyle name="_입찰표지 _사업예산2" xfId="11538" xr:uid="{00000000-0005-0000-0000-00008E1B0000}"/>
    <cellStyle name="_입찰표지 _사업예산2_기흥구갈가구가전LIST" xfId="11539" xr:uid="{00000000-0005-0000-0000-00008F1B0000}"/>
    <cellStyle name="_입찰표지 _사업예산2_기흥구갈가구가전LIST_수진동주상복합5871평" xfId="11540" xr:uid="{00000000-0005-0000-0000-0000901B0000}"/>
    <cellStyle name="_입찰표지 _사업예산2_기흥구갈가구가전LIST_용인구갈3지구1블럭최종2차변경" xfId="11541" xr:uid="{00000000-0005-0000-0000-0000911B0000}"/>
    <cellStyle name="_입찰표지 _사업예산2_수진동주상복합5871평" xfId="11542" xr:uid="{00000000-0005-0000-0000-0000921B0000}"/>
    <cellStyle name="_입찰표지 _사업예산대비" xfId="11543" xr:uid="{00000000-0005-0000-0000-0000931B0000}"/>
    <cellStyle name="_입찰표지 _사업예산대비_기흥구갈가구가전LIST" xfId="11544" xr:uid="{00000000-0005-0000-0000-0000941B0000}"/>
    <cellStyle name="_입찰표지 _사업예산대비_기흥구갈가구가전LIST_수진동주상복합5871평" xfId="11545" xr:uid="{00000000-0005-0000-0000-0000951B0000}"/>
    <cellStyle name="_입찰표지 _사업예산대비_기흥구갈가구가전LIST_용인구갈3지구1블럭최종2차변경" xfId="11546" xr:uid="{00000000-0005-0000-0000-0000961B0000}"/>
    <cellStyle name="_입찰표지 _사업예산대비_수진동주상복합5871평" xfId="11547" xr:uid="{00000000-0005-0000-0000-0000971B0000}"/>
    <cellStyle name="_입찰표지 _산출내역(전기11.21)" xfId="2420" xr:uid="{00000000-0005-0000-0000-0000981B0000}"/>
    <cellStyle name="_입찰표지 _산출내역(전기11.21)_0.창원반송정수장 오존공정 도입공사(정수설비)-1" xfId="2421" xr:uid="{00000000-0005-0000-0000-0000991B0000}"/>
    <cellStyle name="_입찰표지 _산출내역(전기11.21)_사본임-창원반송정수장 오존공정 도입공사(도급)-2" xfId="2422" xr:uid="{00000000-0005-0000-0000-00009A1B0000}"/>
    <cellStyle name="_입찰표지 _산출내역(전기11.21)_순공사비(전체분)_20070504_PAC 회수금삭제" xfId="2423" xr:uid="{00000000-0005-0000-0000-00009B1B0000}"/>
    <cellStyle name="_입찰표지 _산출내역(전기11.21)_순공사비(전체분)_20070504_PAC 회수금삭제_0.창원반송정수장 오존공정 도입공사(정수설비)-1" xfId="2424" xr:uid="{00000000-0005-0000-0000-00009C1B0000}"/>
    <cellStyle name="_입찰표지 _산출내역(전기11.21)_순공사비(전체분)_20070504_PAC 회수금삭제_사본임-창원반송정수장 오존공정 도입공사(도급)-2" xfId="2425" xr:uid="{00000000-0005-0000-0000-00009D1B0000}"/>
    <cellStyle name="_입찰표지 _산출내역(전기11.21)_순공사비(전체분)_20070504_PAC 회수금삭제_순공사비(전체분)_20070504_PAC 회수금삭제" xfId="2426" xr:uid="{00000000-0005-0000-0000-00009E1B0000}"/>
    <cellStyle name="_입찰표지 _산출내역(전기11.21)_순공사비(전체분)_20070504_PAC 회수금삭제_순공사비(전체분)_20070504_PAC 회수금삭제_0.창원반송정수장 오존공정 도입공사(정수설비)-1" xfId="2427" xr:uid="{00000000-0005-0000-0000-00009F1B0000}"/>
    <cellStyle name="_입찰표지 _산출내역(전기11.21)_순공사비(전체분)_20070504_PAC 회수금삭제_순공사비(전체분)_20070504_PAC 회수금삭제_사본임-창원반송정수장 오존공정 도입공사(도급)-2" xfId="2428" xr:uid="{00000000-0005-0000-0000-0000A01B0000}"/>
    <cellStyle name="_입찰표지 _산출내역(전기11.21)_순공사비(전체분)_20070504_PAC 회수금삭제_순공사비(전체분)_20070504_PAC 회수금삭제_창원반송정수장 오존공정 도입공사(도급)-2" xfId="2429" xr:uid="{00000000-0005-0000-0000-0000A11B0000}"/>
    <cellStyle name="_입찰표지 _산출내역(전기11.21)_순공사비(전체분)_20070504_PAC 회수금삭제_창원반송정수장 오존공정 도입공사(도급)-2" xfId="2430" xr:uid="{00000000-0005-0000-0000-0000A21B0000}"/>
    <cellStyle name="_입찰표지 _산출내역(전기11.21)_창원반송정수장 오존공정 도입공사(도급)-2" xfId="2431" xr:uid="{00000000-0005-0000-0000-0000A31B0000}"/>
    <cellStyle name="_입찰표지 _산출내역(전기11.21)_총괄집계및영구설비내역12.22" xfId="2432" xr:uid="{00000000-0005-0000-0000-0000A41B0000}"/>
    <cellStyle name="_입찰표지 _산출내역(전기11.21)_총괄집계및영구설비내역12.22_0.창원반송정수장 오존공정 도입공사(정수설비)-1" xfId="2433" xr:uid="{00000000-0005-0000-0000-0000A51B0000}"/>
    <cellStyle name="_입찰표지 _산출내역(전기11.21)_총괄집계및영구설비내역12.22_사본임-창원반송정수장 오존공정 도입공사(도급)-2" xfId="2434" xr:uid="{00000000-0005-0000-0000-0000A61B0000}"/>
    <cellStyle name="_입찰표지 _산출내역(전기11.21)_총괄집계및영구설비내역12.22_순공사비(전체분)_20070504_PAC 회수금삭제" xfId="2435" xr:uid="{00000000-0005-0000-0000-0000A71B0000}"/>
    <cellStyle name="_입찰표지 _산출내역(전기11.21)_총괄집계및영구설비내역12.22_순공사비(전체분)_20070504_PAC 회수금삭제_0.창원반송정수장 오존공정 도입공사(정수설비)-1" xfId="2436" xr:uid="{00000000-0005-0000-0000-0000A81B0000}"/>
    <cellStyle name="_입찰표지 _산출내역(전기11.21)_총괄집계및영구설비내역12.22_순공사비(전체분)_20070504_PAC 회수금삭제_사본임-창원반송정수장 오존공정 도입공사(도급)-2" xfId="2437" xr:uid="{00000000-0005-0000-0000-0000A91B0000}"/>
    <cellStyle name="_입찰표지 _산출내역(전기11.21)_총괄집계및영구설비내역12.22_순공사비(전체분)_20070504_PAC 회수금삭제_순공사비(전체분)_20070504_PAC 회수금삭제" xfId="2438" xr:uid="{00000000-0005-0000-0000-0000AA1B0000}"/>
    <cellStyle name="_입찰표지 _산출내역(전기11.21)_총괄집계및영구설비내역12.22_순공사비(전체분)_20070504_PAC 회수금삭제_순공사비(전체분)_20070504_PAC 회수금삭제_0.창원반송정수장 오존공정 도입공사(정수설비)-1" xfId="2439" xr:uid="{00000000-0005-0000-0000-0000AB1B0000}"/>
    <cellStyle name="_입찰표지 _산출내역(전기11.21)_총괄집계및영구설비내역12.22_순공사비(전체분)_20070504_PAC 회수금삭제_순공사비(전체분)_20070504_PAC 회수금삭제_사본임-창원반송정수장 오존공정 도입공사(도급)-2" xfId="2440" xr:uid="{00000000-0005-0000-0000-0000AC1B0000}"/>
    <cellStyle name="_입찰표지 _산출내역(전기11.21)_총괄집계및영구설비내역12.22_순공사비(전체분)_20070504_PAC 회수금삭제_순공사비(전체분)_20070504_PAC 회수금삭제_창원반송정수장 오존공정 도입공사(도급)-2" xfId="2441" xr:uid="{00000000-0005-0000-0000-0000AD1B0000}"/>
    <cellStyle name="_입찰표지 _산출내역(전기11.21)_총괄집계및영구설비내역12.22_순공사비(전체분)_20070504_PAC 회수금삭제_창원반송정수장 오존공정 도입공사(도급)-2" xfId="2442" xr:uid="{00000000-0005-0000-0000-0000AE1B0000}"/>
    <cellStyle name="_입찰표지 _산출내역(전기11.21)_총괄집계및영구설비내역12.22_창원반송정수장 오존공정 도입공사(도급)-2" xfId="2443" xr:uid="{00000000-0005-0000-0000-0000AF1B0000}"/>
    <cellStyle name="_입찰표지 _산출내역서(양식검토)" xfId="2444" xr:uid="{00000000-0005-0000-0000-0000B01B0000}"/>
    <cellStyle name="_입찰표지 _산출내역서(양식검토)_0.창원반송정수장 오존공정 도입공사(정수설비)-1" xfId="2445" xr:uid="{00000000-0005-0000-0000-0000B11B0000}"/>
    <cellStyle name="_입찰표지 _산출내역서(양식검토)_사본임-창원반송정수장 오존공정 도입공사(도급)-2" xfId="2446" xr:uid="{00000000-0005-0000-0000-0000B21B0000}"/>
    <cellStyle name="_입찰표지 _산출내역서(양식검토)_순공사비(전체분)_20070504_PAC 회수금삭제" xfId="2447" xr:uid="{00000000-0005-0000-0000-0000B31B0000}"/>
    <cellStyle name="_입찰표지 _산출내역서(양식검토)_순공사비(전체분)_20070504_PAC 회수금삭제_0.창원반송정수장 오존공정 도입공사(정수설비)-1" xfId="2448" xr:uid="{00000000-0005-0000-0000-0000B41B0000}"/>
    <cellStyle name="_입찰표지 _산출내역서(양식검토)_순공사비(전체분)_20070504_PAC 회수금삭제_사본임-창원반송정수장 오존공정 도입공사(도급)-2" xfId="2449" xr:uid="{00000000-0005-0000-0000-0000B51B0000}"/>
    <cellStyle name="_입찰표지 _산출내역서(양식검토)_순공사비(전체분)_20070504_PAC 회수금삭제_순공사비(전체분)_20070504_PAC 회수금삭제" xfId="2450" xr:uid="{00000000-0005-0000-0000-0000B61B0000}"/>
    <cellStyle name="_입찰표지 _산출내역서(양식검토)_순공사비(전체분)_20070504_PAC 회수금삭제_순공사비(전체분)_20070504_PAC 회수금삭제_0.창원반송정수장 오존공정 도입공사(정수설비)-1" xfId="2451" xr:uid="{00000000-0005-0000-0000-0000B71B0000}"/>
    <cellStyle name="_입찰표지 _산출내역서(양식검토)_순공사비(전체분)_20070504_PAC 회수금삭제_순공사비(전체분)_20070504_PAC 회수금삭제_사본임-창원반송정수장 오존공정 도입공사(도급)-2" xfId="2452" xr:uid="{00000000-0005-0000-0000-0000B81B0000}"/>
    <cellStyle name="_입찰표지 _산출내역서(양식검토)_순공사비(전체분)_20070504_PAC 회수금삭제_순공사비(전체분)_20070504_PAC 회수금삭제_창원반송정수장 오존공정 도입공사(도급)-2" xfId="2453" xr:uid="{00000000-0005-0000-0000-0000B91B0000}"/>
    <cellStyle name="_입찰표지 _산출내역서(양식검토)_순공사비(전체분)_20070504_PAC 회수금삭제_창원반송정수장 오존공정 도입공사(도급)-2" xfId="2454" xr:uid="{00000000-0005-0000-0000-0000BA1B0000}"/>
    <cellStyle name="_입찰표지 _산출내역서(양식검토)_창원반송정수장 오존공정 도입공사(도급)-2" xfId="2455" xr:uid="{00000000-0005-0000-0000-0000BB1B0000}"/>
    <cellStyle name="_입찰표지 _수목" xfId="11548" xr:uid="{00000000-0005-0000-0000-0000BC1B0000}"/>
    <cellStyle name="_입찰표지 _수목_기흥구갈가구가전LIST" xfId="11549" xr:uid="{00000000-0005-0000-0000-0000BD1B0000}"/>
    <cellStyle name="_입찰표지 _수목_기흥구갈가구가전LIST_수진동주상복합5871평" xfId="11550" xr:uid="{00000000-0005-0000-0000-0000BE1B0000}"/>
    <cellStyle name="_입찰표지 _수목_기흥구갈가구가전LIST_용인구갈3지구1블럭최종2차변경" xfId="11551" xr:uid="{00000000-0005-0000-0000-0000BF1B0000}"/>
    <cellStyle name="_입찰표지 _수목_사업예산2" xfId="11552" xr:uid="{00000000-0005-0000-0000-0000C01B0000}"/>
    <cellStyle name="_입찰표지 _수목_사업예산2_기흥구갈가구가전LIST" xfId="11553" xr:uid="{00000000-0005-0000-0000-0000C11B0000}"/>
    <cellStyle name="_입찰표지 _수목_사업예산2_기흥구갈가구가전LIST_수진동주상복합5871평" xfId="11554" xr:uid="{00000000-0005-0000-0000-0000C21B0000}"/>
    <cellStyle name="_입찰표지 _수목_사업예산2_기흥구갈가구가전LIST_용인구갈3지구1블럭최종2차변경" xfId="11555" xr:uid="{00000000-0005-0000-0000-0000C31B0000}"/>
    <cellStyle name="_입찰표지 _수목_사업예산2_수진동주상복합5871평" xfId="11556" xr:uid="{00000000-0005-0000-0000-0000C41B0000}"/>
    <cellStyle name="_입찰표지 _수목_사업예산대비" xfId="11557" xr:uid="{00000000-0005-0000-0000-0000C51B0000}"/>
    <cellStyle name="_입찰표지 _수목_사업예산대비_기흥구갈가구가전LIST" xfId="11558" xr:uid="{00000000-0005-0000-0000-0000C61B0000}"/>
    <cellStyle name="_입찰표지 _수목_사업예산대비_기흥구갈가구가전LIST_수진동주상복합5871평" xfId="11559" xr:uid="{00000000-0005-0000-0000-0000C71B0000}"/>
    <cellStyle name="_입찰표지 _수목_사업예산대비_기흥구갈가구가전LIST_용인구갈3지구1블럭최종2차변경" xfId="11560" xr:uid="{00000000-0005-0000-0000-0000C81B0000}"/>
    <cellStyle name="_입찰표지 _수목_사업예산대비_수진동주상복합5871평" xfId="11561" xr:uid="{00000000-0005-0000-0000-0000C91B0000}"/>
    <cellStyle name="_입찰표지 _수목_수진동주상복합5871평" xfId="11562" xr:uid="{00000000-0005-0000-0000-0000CA1B0000}"/>
    <cellStyle name="_입찰표지 _수진동주상복합5871평" xfId="11563" xr:uid="{00000000-0005-0000-0000-0000CB1B0000}"/>
    <cellStyle name="_입찰표지 _순공사비(전체분)_20070504_PAC 회수금삭제" xfId="2456" xr:uid="{00000000-0005-0000-0000-0000CC1B0000}"/>
    <cellStyle name="_입찰표지 _순공사비(전체분)_20070504_PAC 회수금삭제_0.창원반송정수장 오존공정 도입공사(정수설비)-1" xfId="2457" xr:uid="{00000000-0005-0000-0000-0000CD1B0000}"/>
    <cellStyle name="_입찰표지 _순공사비(전체분)_20070504_PAC 회수금삭제_사본임-창원반송정수장 오존공정 도입공사(도급)-2" xfId="2458" xr:uid="{00000000-0005-0000-0000-0000CE1B0000}"/>
    <cellStyle name="_입찰표지 _순공사비(전체분)_20070504_PAC 회수금삭제_순공사비(전체분)_20070504_PAC 회수금삭제" xfId="2459" xr:uid="{00000000-0005-0000-0000-0000CF1B0000}"/>
    <cellStyle name="_입찰표지 _순공사비(전체분)_20070504_PAC 회수금삭제_순공사비(전체분)_20070504_PAC 회수금삭제_0.창원반송정수장 오존공정 도입공사(정수설비)-1" xfId="2460" xr:uid="{00000000-0005-0000-0000-0000D01B0000}"/>
    <cellStyle name="_입찰표지 _순공사비(전체분)_20070504_PAC 회수금삭제_순공사비(전체분)_20070504_PAC 회수금삭제_사본임-창원반송정수장 오존공정 도입공사(도급)-2" xfId="2461" xr:uid="{00000000-0005-0000-0000-0000D11B0000}"/>
    <cellStyle name="_입찰표지 _순공사비(전체분)_20070504_PAC 회수금삭제_순공사비(전체분)_20070504_PAC 회수금삭제_창원반송정수장 오존공정 도입공사(도급)-2" xfId="2462" xr:uid="{00000000-0005-0000-0000-0000D21B0000}"/>
    <cellStyle name="_입찰표지 _순공사비(전체분)_20070504_PAC 회수금삭제_창원반송정수장 오존공정 도입공사(도급)-2" xfId="2463" xr:uid="{00000000-0005-0000-0000-0000D31B0000}"/>
    <cellStyle name="_입찰표지 _여수-실시내역-(1차계약)" xfId="11564" xr:uid="{00000000-0005-0000-0000-0000D41B0000}"/>
    <cellStyle name="_입찰표지 _여수-실시-내역-원가계산서2" xfId="11565" xr:uid="{00000000-0005-0000-0000-0000D51B0000}"/>
    <cellStyle name="_입찰표지 _여수-실시-내역-원가계산서2_여수-실시내역-(1차계약)" xfId="11566" xr:uid="{00000000-0005-0000-0000-0000D61B0000}"/>
    <cellStyle name="_입찰표지 _여수-실시-내역-원가계산서2_여수-실시-내역-원가계산서2" xfId="11567" xr:uid="{00000000-0005-0000-0000-0000D71B0000}"/>
    <cellStyle name="_입찰표지 _여수-실시-내역-원가계산서2_여수-실시-내역-원가계산서2_여수-실시내역-(1차계약)" xfId="11568" xr:uid="{00000000-0005-0000-0000-0000D81B0000}"/>
    <cellStyle name="_입찰표지 _오산입찰안내서및기본계획요약" xfId="11569" xr:uid="{00000000-0005-0000-0000-0000D91B0000}"/>
    <cellStyle name="_입찰표지 _오산입찰안내서및기본계획요약_시운전입찰양식" xfId="11570" xr:uid="{00000000-0005-0000-0000-0000DA1B0000}"/>
    <cellStyle name="_입찰표지 _오산입찰안내서및기본계획요약_시운전입찰양식_여수-실시내역-(1차계약)" xfId="11571" xr:uid="{00000000-0005-0000-0000-0000DB1B0000}"/>
    <cellStyle name="_입찰표지 _오산입찰안내서및기본계획요약_시운전입찰양식_여수-실시-내역-원가계산서2" xfId="11572" xr:uid="{00000000-0005-0000-0000-0000DC1B0000}"/>
    <cellStyle name="_입찰표지 _오산입찰안내서및기본계획요약_시운전입찰양식_여수-실시-내역-원가계산서2_여수-실시내역-(1차계약)" xfId="11573" xr:uid="{00000000-0005-0000-0000-0000DD1B0000}"/>
    <cellStyle name="_입찰표지 _오산입찰안내서및기본계획요약_시운전입찰양식_여수-실시-내역-원가계산서2_여수-실시-내역-원가계산서2" xfId="11574" xr:uid="{00000000-0005-0000-0000-0000DE1B0000}"/>
    <cellStyle name="_입찰표지 _오산입찰안내서및기본계획요약_시운전입찰양식_여수-실시-내역-원가계산서2_여수-실시-내역-원가계산서2_여수-실시내역-(1차계약)" xfId="11575" xr:uid="{00000000-0005-0000-0000-0000DF1B0000}"/>
    <cellStyle name="_입찰표지 _오산입찰안내서및기본계획요약_여수-실시내역-(1차계약)" xfId="11576" xr:uid="{00000000-0005-0000-0000-0000E01B0000}"/>
    <cellStyle name="_입찰표지 _오산입찰안내서및기본계획요약_여수-실시-내역-원가계산서2" xfId="11577" xr:uid="{00000000-0005-0000-0000-0000E11B0000}"/>
    <cellStyle name="_입찰표지 _오산입찰안내서및기본계획요약_여수-실시-내역-원가계산서2_여수-실시내역-(1차계약)" xfId="11578" xr:uid="{00000000-0005-0000-0000-0000E21B0000}"/>
    <cellStyle name="_입찰표지 _오산입찰안내서및기본계획요약_여수-실시-내역-원가계산서2_여수-실시-내역-원가계산서2" xfId="11579" xr:uid="{00000000-0005-0000-0000-0000E31B0000}"/>
    <cellStyle name="_입찰표지 _오산입찰안내서및기본계획요약_여수-실시-내역-원가계산서2_여수-실시-내역-원가계산서2_여수-실시내역-(1차계약)" xfId="11580" xr:uid="{00000000-0005-0000-0000-0000E41B0000}"/>
    <cellStyle name="_입찰표지 _원가계산서" xfId="2464" xr:uid="{00000000-0005-0000-0000-0000E51B0000}"/>
    <cellStyle name="_입찰표지 _원가계산서,총괄산출내역서-2005" xfId="2465" xr:uid="{00000000-0005-0000-0000-0000E61B0000}"/>
    <cellStyle name="_입찰표지 _원가계산서,총괄산출내역서-2005_0.창원반송정수장 오존공정 도입공사(정수설비)-1" xfId="2466" xr:uid="{00000000-0005-0000-0000-0000E71B0000}"/>
    <cellStyle name="_입찰표지 _원가계산서,총괄산출내역서-2005_사본임-창원반송정수장 오존공정 도입공사(도급)-2" xfId="2467" xr:uid="{00000000-0005-0000-0000-0000E81B0000}"/>
    <cellStyle name="_입찰표지 _원가계산서,총괄산출내역서-2005_순공사비(전체분)_20070504_PAC 회수금삭제" xfId="2468" xr:uid="{00000000-0005-0000-0000-0000E91B0000}"/>
    <cellStyle name="_입찰표지 _원가계산서,총괄산출내역서-2005_순공사비(전체분)_20070504_PAC 회수금삭제_0.창원반송정수장 오존공정 도입공사(정수설비)-1" xfId="2469" xr:uid="{00000000-0005-0000-0000-0000EA1B0000}"/>
    <cellStyle name="_입찰표지 _원가계산서,총괄산출내역서-2005_순공사비(전체분)_20070504_PAC 회수금삭제_사본임-창원반송정수장 오존공정 도입공사(도급)-2" xfId="2470" xr:uid="{00000000-0005-0000-0000-0000EB1B0000}"/>
    <cellStyle name="_입찰표지 _원가계산서,총괄산출내역서-2005_순공사비(전체분)_20070504_PAC 회수금삭제_순공사비(전체분)_20070504_PAC 회수금삭제" xfId="2471" xr:uid="{00000000-0005-0000-0000-0000EC1B0000}"/>
    <cellStyle name="_입찰표지 _원가계산서,총괄산출내역서-2005_순공사비(전체분)_20070504_PAC 회수금삭제_순공사비(전체분)_20070504_PAC 회수금삭제_0.창원반송정수장 오존공정 도입공사(정수설비)-1" xfId="2472" xr:uid="{00000000-0005-0000-0000-0000ED1B0000}"/>
    <cellStyle name="_입찰표지 _원가계산서,총괄산출내역서-2005_순공사비(전체분)_20070504_PAC 회수금삭제_순공사비(전체분)_20070504_PAC 회수금삭제_사본임-창원반송정수장 오존공정 도입공사(도급)-2" xfId="2473" xr:uid="{00000000-0005-0000-0000-0000EE1B0000}"/>
    <cellStyle name="_입찰표지 _원가계산서,총괄산출내역서-2005_순공사비(전체분)_20070504_PAC 회수금삭제_순공사비(전체분)_20070504_PAC 회수금삭제_창원반송정수장 오존공정 도입공사(도급)-2" xfId="2474" xr:uid="{00000000-0005-0000-0000-0000EF1B0000}"/>
    <cellStyle name="_입찰표지 _원가계산서,총괄산출내역서-2005_순공사비(전체분)_20070504_PAC 회수금삭제_창원반송정수장 오존공정 도입공사(도급)-2" xfId="2475" xr:uid="{00000000-0005-0000-0000-0000F01B0000}"/>
    <cellStyle name="_입찰표지 _원가계산서,총괄산출내역서-2005_창원반송정수장 오존공정 도입공사(도급)-2" xfId="2476" xr:uid="{00000000-0005-0000-0000-0000F11B0000}"/>
    <cellStyle name="_입찰표지 _원가계산서_0.창원반송정수장 오존공정 도입공사(정수설비)-1" xfId="2477" xr:uid="{00000000-0005-0000-0000-0000F21B0000}"/>
    <cellStyle name="_입찰표지 _원가계산서_사본임-창원반송정수장 오존공정 도입공사(도급)-2" xfId="2478" xr:uid="{00000000-0005-0000-0000-0000F31B0000}"/>
    <cellStyle name="_입찰표지 _원가계산서_순공사비(전체분)_20070504_PAC 회수금삭제" xfId="2479" xr:uid="{00000000-0005-0000-0000-0000F41B0000}"/>
    <cellStyle name="_입찰표지 _원가계산서_순공사비(전체분)_20070504_PAC 회수금삭제_0.창원반송정수장 오존공정 도입공사(정수설비)-1" xfId="2480" xr:uid="{00000000-0005-0000-0000-0000F51B0000}"/>
    <cellStyle name="_입찰표지 _원가계산서_순공사비(전체분)_20070504_PAC 회수금삭제_사본임-창원반송정수장 오존공정 도입공사(도급)-2" xfId="2481" xr:uid="{00000000-0005-0000-0000-0000F61B0000}"/>
    <cellStyle name="_입찰표지 _원가계산서_순공사비(전체분)_20070504_PAC 회수금삭제_순공사비(전체분)_20070504_PAC 회수금삭제" xfId="2482" xr:uid="{00000000-0005-0000-0000-0000F71B0000}"/>
    <cellStyle name="_입찰표지 _원가계산서_순공사비(전체분)_20070504_PAC 회수금삭제_순공사비(전체분)_20070504_PAC 회수금삭제_0.창원반송정수장 오존공정 도입공사(정수설비)-1" xfId="2483" xr:uid="{00000000-0005-0000-0000-0000F81B0000}"/>
    <cellStyle name="_입찰표지 _원가계산서_순공사비(전체분)_20070504_PAC 회수금삭제_순공사비(전체분)_20070504_PAC 회수금삭제_사본임-창원반송정수장 오존공정 도입공사(도급)-2" xfId="2484" xr:uid="{00000000-0005-0000-0000-0000F91B0000}"/>
    <cellStyle name="_입찰표지 _원가계산서_순공사비(전체분)_20070504_PAC 회수금삭제_순공사비(전체분)_20070504_PAC 회수금삭제_창원반송정수장 오존공정 도입공사(도급)-2" xfId="2485" xr:uid="{00000000-0005-0000-0000-0000FA1B0000}"/>
    <cellStyle name="_입찰표지 _원가계산서_순공사비(전체분)_20070504_PAC 회수금삭제_창원반송정수장 오존공정 도입공사(도급)-2" xfId="2486" xr:uid="{00000000-0005-0000-0000-0000FB1B0000}"/>
    <cellStyle name="_입찰표지 _원가계산서_창원반송정수장 오존공정 도입공사(도급)-2" xfId="2487" xr:uid="{00000000-0005-0000-0000-0000FC1B0000}"/>
    <cellStyle name="_입찰표지 _창원반송정수장 오존공정 도입공사(도급)-2" xfId="2488" xr:uid="{00000000-0005-0000-0000-0000FD1B0000}"/>
    <cellStyle name="_입찰표지 _총괄집계및영구설비내역12.22" xfId="2489" xr:uid="{00000000-0005-0000-0000-0000FE1B0000}"/>
    <cellStyle name="_입찰표지 _총괄집계및영구설비내역12.22_0.창원반송정수장 오존공정 도입공사(정수설비)-1" xfId="2490" xr:uid="{00000000-0005-0000-0000-0000FF1B0000}"/>
    <cellStyle name="_입찰표지 _총괄집계및영구설비내역12.22_사본임-창원반송정수장 오존공정 도입공사(도급)-2" xfId="2491" xr:uid="{00000000-0005-0000-0000-0000001C0000}"/>
    <cellStyle name="_입찰표지 _총괄집계및영구설비내역12.22_순공사비(전체분)_20070504_PAC 회수금삭제" xfId="2492" xr:uid="{00000000-0005-0000-0000-0000011C0000}"/>
    <cellStyle name="_입찰표지 _총괄집계및영구설비내역12.22_순공사비(전체분)_20070504_PAC 회수금삭제_0.창원반송정수장 오존공정 도입공사(정수설비)-1" xfId="2493" xr:uid="{00000000-0005-0000-0000-0000021C0000}"/>
    <cellStyle name="_입찰표지 _총괄집계및영구설비내역12.22_순공사비(전체분)_20070504_PAC 회수금삭제_사본임-창원반송정수장 오존공정 도입공사(도급)-2" xfId="2494" xr:uid="{00000000-0005-0000-0000-0000031C0000}"/>
    <cellStyle name="_입찰표지 _총괄집계및영구설비내역12.22_순공사비(전체분)_20070504_PAC 회수금삭제_순공사비(전체분)_20070504_PAC 회수금삭제" xfId="2495" xr:uid="{00000000-0005-0000-0000-0000041C0000}"/>
    <cellStyle name="_입찰표지 _총괄집계및영구설비내역12.22_순공사비(전체분)_20070504_PAC 회수금삭제_순공사비(전체분)_20070504_PAC 회수금삭제_0.창원반송정수장 오존공정 도입공사(정수설비)-1" xfId="2496" xr:uid="{00000000-0005-0000-0000-0000051C0000}"/>
    <cellStyle name="_입찰표지 _총괄집계및영구설비내역12.22_순공사비(전체분)_20070504_PAC 회수금삭제_순공사비(전체분)_20070504_PAC 회수금삭제_사본임-창원반송정수장 오존공정 도입공사(도급)-2" xfId="2497" xr:uid="{00000000-0005-0000-0000-0000061C0000}"/>
    <cellStyle name="_입찰표지 _총괄집계및영구설비내역12.22_순공사비(전체분)_20070504_PAC 회수금삭제_순공사비(전체분)_20070504_PAC 회수금삭제_창원반송정수장 오존공정 도입공사(도급)-2" xfId="2498" xr:uid="{00000000-0005-0000-0000-0000071C0000}"/>
    <cellStyle name="_입찰표지 _총괄집계및영구설비내역12.22_순공사비(전체분)_20070504_PAC 회수금삭제_창원반송정수장 오존공정 도입공사(도급)-2" xfId="2499" xr:uid="{00000000-0005-0000-0000-0000081C0000}"/>
    <cellStyle name="_입찰표지 _총괄집계및영구설비내역12.22_창원반송정수장 오존공정 도입공사(도급)-2" xfId="2500" xr:uid="{00000000-0005-0000-0000-0000091C0000}"/>
    <cellStyle name="_입찰표지 _총괄집계및영구설비내역12.22_총괄집계및영구설비내역12.22" xfId="2501" xr:uid="{00000000-0005-0000-0000-00000A1C0000}"/>
    <cellStyle name="_입찰표지 _총괄집계및영구설비내역12.22_총괄집계및영구설비내역12.22_0.창원반송정수장 오존공정 도입공사(정수설비)-1" xfId="2502" xr:uid="{00000000-0005-0000-0000-00000B1C0000}"/>
    <cellStyle name="_입찰표지 _총괄집계및영구설비내역12.22_총괄집계및영구설비내역12.22_사본임-창원반송정수장 오존공정 도입공사(도급)-2" xfId="2503" xr:uid="{00000000-0005-0000-0000-00000C1C0000}"/>
    <cellStyle name="_입찰표지 _총괄집계및영구설비내역12.22_총괄집계및영구설비내역12.22_순공사비(전체분)_20070504_PAC 회수금삭제" xfId="2504" xr:uid="{00000000-0005-0000-0000-00000D1C0000}"/>
    <cellStyle name="_입찰표지 _총괄집계및영구설비내역12.22_총괄집계및영구설비내역12.22_순공사비(전체분)_20070504_PAC 회수금삭제_0.창원반송정수장 오존공정 도입공사(정수설비)-1" xfId="2505" xr:uid="{00000000-0005-0000-0000-00000E1C0000}"/>
    <cellStyle name="_입찰표지 _총괄집계및영구설비내역12.22_총괄집계및영구설비내역12.22_순공사비(전체분)_20070504_PAC 회수금삭제_사본임-창원반송정수장 오존공정 도입공사(도급)-2" xfId="2506" xr:uid="{00000000-0005-0000-0000-00000F1C0000}"/>
    <cellStyle name="_입찰표지 _총괄집계및영구설비내역12.22_총괄집계및영구설비내역12.22_순공사비(전체분)_20070504_PAC 회수금삭제_순공사비(전체분)_20070504_PAC 회수금삭제" xfId="2507" xr:uid="{00000000-0005-0000-0000-0000101C0000}"/>
    <cellStyle name="_입찰표지 _총괄집계및영구설비내역12.22_총괄집계및영구설비내역12.22_순공사비(전체분)_20070504_PAC 회수금삭제_순공사비(전체분)_20070504_PAC 회수금삭제_0.창원반송정수장 오존공정 도입공사(정수설비)-1" xfId="2508" xr:uid="{00000000-0005-0000-0000-0000111C0000}"/>
    <cellStyle name="_입찰표지 _총괄집계및영구설비내역12.22_총괄집계및영구설비내역12.22_순공사비(전체분)_20070504_PAC 회수금삭제_순공사비(전체분)_20070504_PAC 회수금삭제_사본임-창원반송정수장 오존공정 도입공사(도급)-2" xfId="2509" xr:uid="{00000000-0005-0000-0000-0000121C0000}"/>
    <cellStyle name="_입찰표지 _총괄집계및영구설비내역12.22_총괄집계및영구설비내역12.22_순공사비(전체분)_20070504_PAC 회수금삭제_순공사비(전체분)_20070504_PAC 회수금삭제_창원반송정수장 오존공정 도입공사(도급)-2" xfId="2510" xr:uid="{00000000-0005-0000-0000-0000131C0000}"/>
    <cellStyle name="_입찰표지 _총괄집계및영구설비내역12.22_총괄집계및영구설비내역12.22_순공사비(전체분)_20070504_PAC 회수금삭제_창원반송정수장 오존공정 도입공사(도급)-2" xfId="2511" xr:uid="{00000000-0005-0000-0000-0000141C0000}"/>
    <cellStyle name="_입찰표지 _총괄집계및영구설비내역12.22_총괄집계및영구설비내역12.22_창원반송정수장 오존공정 도입공사(도급)-2" xfId="2512" xr:uid="{00000000-0005-0000-0000-0000151C0000}"/>
    <cellStyle name="_입찰표지 _투찰서(시화)" xfId="2513" xr:uid="{00000000-0005-0000-0000-0000161C0000}"/>
    <cellStyle name="_입찰표지 _투찰서(시화)_0.창원반송정수장 오존공정 도입공사(정수설비)-1" xfId="2514" xr:uid="{00000000-0005-0000-0000-0000171C0000}"/>
    <cellStyle name="_입찰표지 _투찰서(시화)_사본임-창원반송정수장 오존공정 도입공사(도급)-2" xfId="2515" xr:uid="{00000000-0005-0000-0000-0000181C0000}"/>
    <cellStyle name="_입찰표지 _투찰서(시화)_순공사비(전체분)_20070504_PAC 회수금삭제" xfId="2516" xr:uid="{00000000-0005-0000-0000-0000191C0000}"/>
    <cellStyle name="_입찰표지 _투찰서(시화)_순공사비(전체분)_20070504_PAC 회수금삭제_0.창원반송정수장 오존공정 도입공사(정수설비)-1" xfId="2517" xr:uid="{00000000-0005-0000-0000-00001A1C0000}"/>
    <cellStyle name="_입찰표지 _투찰서(시화)_순공사비(전체분)_20070504_PAC 회수금삭제_사본임-창원반송정수장 오존공정 도입공사(도급)-2" xfId="2518" xr:uid="{00000000-0005-0000-0000-00001B1C0000}"/>
    <cellStyle name="_입찰표지 _투찰서(시화)_순공사비(전체분)_20070504_PAC 회수금삭제_순공사비(전체분)_20070504_PAC 회수금삭제" xfId="2519" xr:uid="{00000000-0005-0000-0000-00001C1C0000}"/>
    <cellStyle name="_입찰표지 _투찰서(시화)_순공사비(전체분)_20070504_PAC 회수금삭제_순공사비(전체분)_20070504_PAC 회수금삭제_0.창원반송정수장 오존공정 도입공사(정수설비)-1" xfId="2520" xr:uid="{00000000-0005-0000-0000-00001D1C0000}"/>
    <cellStyle name="_입찰표지 _투찰서(시화)_순공사비(전체분)_20070504_PAC 회수금삭제_순공사비(전체분)_20070504_PAC 회수금삭제_사본임-창원반송정수장 오존공정 도입공사(도급)-2" xfId="2521" xr:uid="{00000000-0005-0000-0000-00001E1C0000}"/>
    <cellStyle name="_입찰표지 _투찰서(시화)_순공사비(전체분)_20070504_PAC 회수금삭제_순공사비(전체분)_20070504_PAC 회수금삭제_창원반송정수장 오존공정 도입공사(도급)-2" xfId="2522" xr:uid="{00000000-0005-0000-0000-00001F1C0000}"/>
    <cellStyle name="_입찰표지 _투찰서(시화)_순공사비(전체분)_20070504_PAC 회수금삭제_창원반송정수장 오존공정 도입공사(도급)-2" xfId="2523" xr:uid="{00000000-0005-0000-0000-0000201C0000}"/>
    <cellStyle name="_입찰표지 _투찰서(시화)_창원반송정수장 오존공정 도입공사(도급)-2" xfId="2524" xr:uid="{00000000-0005-0000-0000-0000211C0000}"/>
    <cellStyle name="_입찰표지 _투찰서(시화조력)" xfId="2525" xr:uid="{00000000-0005-0000-0000-0000221C0000}"/>
    <cellStyle name="_입찰표지 _투찰서(시화조력)_0.창원반송정수장 오존공정 도입공사(정수설비)-1" xfId="2526" xr:uid="{00000000-0005-0000-0000-0000231C0000}"/>
    <cellStyle name="_입찰표지 _투찰서(시화조력)_사본임-창원반송정수장 오존공정 도입공사(도급)-2" xfId="2527" xr:uid="{00000000-0005-0000-0000-0000241C0000}"/>
    <cellStyle name="_입찰표지 _투찰서(시화조력)_순공사비(전체분)_20070504_PAC 회수금삭제" xfId="2528" xr:uid="{00000000-0005-0000-0000-0000251C0000}"/>
    <cellStyle name="_입찰표지 _투찰서(시화조력)_순공사비(전체분)_20070504_PAC 회수금삭제_0.창원반송정수장 오존공정 도입공사(정수설비)-1" xfId="2529" xr:uid="{00000000-0005-0000-0000-0000261C0000}"/>
    <cellStyle name="_입찰표지 _투찰서(시화조력)_순공사비(전체분)_20070504_PAC 회수금삭제_사본임-창원반송정수장 오존공정 도입공사(도급)-2" xfId="2530" xr:uid="{00000000-0005-0000-0000-0000271C0000}"/>
    <cellStyle name="_입찰표지 _투찰서(시화조력)_순공사비(전체분)_20070504_PAC 회수금삭제_순공사비(전체분)_20070504_PAC 회수금삭제" xfId="2531" xr:uid="{00000000-0005-0000-0000-0000281C0000}"/>
    <cellStyle name="_입찰표지 _투찰서(시화조력)_순공사비(전체분)_20070504_PAC 회수금삭제_순공사비(전체분)_20070504_PAC 회수금삭제_0.창원반송정수장 오존공정 도입공사(정수설비)-1" xfId="2532" xr:uid="{00000000-0005-0000-0000-0000291C0000}"/>
    <cellStyle name="_입찰표지 _투찰서(시화조력)_순공사비(전체분)_20070504_PAC 회수금삭제_순공사비(전체분)_20070504_PAC 회수금삭제_사본임-창원반송정수장 오존공정 도입공사(도급)-2" xfId="2533" xr:uid="{00000000-0005-0000-0000-00002A1C0000}"/>
    <cellStyle name="_입찰표지 _투찰서(시화조력)_순공사비(전체분)_20070504_PAC 회수금삭제_순공사비(전체분)_20070504_PAC 회수금삭제_창원반송정수장 오존공정 도입공사(도급)-2" xfId="2534" xr:uid="{00000000-0005-0000-0000-00002B1C0000}"/>
    <cellStyle name="_입찰표지 _투찰서(시화조력)_순공사비(전체분)_20070504_PAC 회수금삭제_창원반송정수장 오존공정 도입공사(도급)-2" xfId="2535" xr:uid="{00000000-0005-0000-0000-00002C1C0000}"/>
    <cellStyle name="_입찰표지 _투찰서(시화조력)_창원반송정수장 오존공정 도입공사(도급)-2" xfId="2536" xr:uid="{00000000-0005-0000-0000-00002D1C0000}"/>
    <cellStyle name="_입찰표지 _포장공(1-1공구)" xfId="7934" xr:uid="{00000000-0005-0000-0000-00002E1C0000}"/>
    <cellStyle name="_입찰표지 _포장공(1-1공구) 10" xfId="7935" xr:uid="{00000000-0005-0000-0000-00002F1C0000}"/>
    <cellStyle name="_입찰표지 _포장공(1-1공구) 11" xfId="7936" xr:uid="{00000000-0005-0000-0000-0000301C0000}"/>
    <cellStyle name="_입찰표지 _포장공(1-1공구) 12" xfId="7937" xr:uid="{00000000-0005-0000-0000-0000311C0000}"/>
    <cellStyle name="_입찰표지 _포장공(1-1공구) 13" xfId="7938" xr:uid="{00000000-0005-0000-0000-0000321C0000}"/>
    <cellStyle name="_입찰표지 _포장공(1-1공구) 14" xfId="7939" xr:uid="{00000000-0005-0000-0000-0000331C0000}"/>
    <cellStyle name="_입찰표지 _포장공(1-1공구) 15" xfId="7940" xr:uid="{00000000-0005-0000-0000-0000341C0000}"/>
    <cellStyle name="_입찰표지 _포장공(1-1공구) 16" xfId="7941" xr:uid="{00000000-0005-0000-0000-0000351C0000}"/>
    <cellStyle name="_입찰표지 _포장공(1-1공구) 17" xfId="7942" xr:uid="{00000000-0005-0000-0000-0000361C0000}"/>
    <cellStyle name="_입찰표지 _포장공(1-1공구) 18" xfId="7943" xr:uid="{00000000-0005-0000-0000-0000371C0000}"/>
    <cellStyle name="_입찰표지 _포장공(1-1공구) 19" xfId="7944" xr:uid="{00000000-0005-0000-0000-0000381C0000}"/>
    <cellStyle name="_입찰표지 _포장공(1-1공구) 2" xfId="7945" xr:uid="{00000000-0005-0000-0000-0000391C0000}"/>
    <cellStyle name="_입찰표지 _포장공(1-1공구) 3" xfId="7946" xr:uid="{00000000-0005-0000-0000-00003A1C0000}"/>
    <cellStyle name="_입찰표지 _포장공(1-1공구) 4" xfId="7947" xr:uid="{00000000-0005-0000-0000-00003B1C0000}"/>
    <cellStyle name="_입찰표지 _포장공(1-1공구) 5" xfId="7948" xr:uid="{00000000-0005-0000-0000-00003C1C0000}"/>
    <cellStyle name="_입찰표지 _포장공(1-1공구) 6" xfId="7949" xr:uid="{00000000-0005-0000-0000-00003D1C0000}"/>
    <cellStyle name="_입찰표지 _포장공(1-1공구) 7" xfId="7950" xr:uid="{00000000-0005-0000-0000-00003E1C0000}"/>
    <cellStyle name="_입찰표지 _포장공(1-1공구) 8" xfId="7951" xr:uid="{00000000-0005-0000-0000-00003F1C0000}"/>
    <cellStyle name="_입찰표지 _포장공(1-1공구) 9" xfId="7952" xr:uid="{00000000-0005-0000-0000-0000401C0000}"/>
    <cellStyle name="_입찰표지 _포장공(1-1공구)_017.포장공(하모)" xfId="7953" xr:uid="{00000000-0005-0000-0000-0000411C0000}"/>
    <cellStyle name="_입찰표지 _포장공(1-1공구)_017.포장공(하모) 2" xfId="7954" xr:uid="{00000000-0005-0000-0000-0000421C0000}"/>
    <cellStyle name="_입찰표지 _포장공(1-1공구)_04.구조물공" xfId="7955" xr:uid="{00000000-0005-0000-0000-0000431C0000}"/>
    <cellStyle name="_입찰표지 _포장공(1-1공구)_04.구조물공 2" xfId="7956" xr:uid="{00000000-0005-0000-0000-0000441C0000}"/>
    <cellStyle name="_입찰표지 _포장공(1-1공구)_사본 - 05.포장공" xfId="7957" xr:uid="{00000000-0005-0000-0000-0000451C0000}"/>
    <cellStyle name="_입찰표지 _포장공(1-1공구)_사본 - 05.포장공 2" xfId="7958" xr:uid="{00000000-0005-0000-0000-0000461C0000}"/>
    <cellStyle name="_입찰표지 _포장공(1-1공구)_포장공BOQ" xfId="7959" xr:uid="{00000000-0005-0000-0000-0000471C0000}"/>
    <cellStyle name="_입찰표지 _포장공(1-1공구)_포장공BOQ 2" xfId="7960" xr:uid="{00000000-0005-0000-0000-0000481C0000}"/>
    <cellStyle name="_입찰표지 _포장공(1-1공구)_포장수량집계" xfId="7961" xr:uid="{00000000-0005-0000-0000-0000491C0000}"/>
    <cellStyle name="_입찰표지 _포장공(1-1공구)_포장수량집계 2" xfId="7962" xr:uid="{00000000-0005-0000-0000-00004A1C0000}"/>
    <cellStyle name="_자재집계" xfId="7963" xr:uid="{00000000-0005-0000-0000-00004B1C0000}"/>
    <cellStyle name="_자재집계 2" xfId="7964" xr:uid="{00000000-0005-0000-0000-00004C1C0000}"/>
    <cellStyle name="_자재집계_00.배수설비공" xfId="7965" xr:uid="{00000000-0005-0000-0000-00004D1C0000}"/>
    <cellStyle name="_자재집계_00.배수설비공 10" xfId="7966" xr:uid="{00000000-0005-0000-0000-00004E1C0000}"/>
    <cellStyle name="_자재집계_00.배수설비공 2" xfId="7967" xr:uid="{00000000-0005-0000-0000-00004F1C0000}"/>
    <cellStyle name="_자재집계_00.배수설비공 3" xfId="7968" xr:uid="{00000000-0005-0000-0000-0000501C0000}"/>
    <cellStyle name="_자재집계_00.배수설비공 4" xfId="7969" xr:uid="{00000000-0005-0000-0000-0000511C0000}"/>
    <cellStyle name="_자재집계_00.배수설비공 5" xfId="7970" xr:uid="{00000000-0005-0000-0000-0000521C0000}"/>
    <cellStyle name="_자재집계_00.배수설비공 6" xfId="7971" xr:uid="{00000000-0005-0000-0000-0000531C0000}"/>
    <cellStyle name="_자재집계_00.배수설비공 7" xfId="7972" xr:uid="{00000000-0005-0000-0000-0000541C0000}"/>
    <cellStyle name="_자재집계_00.배수설비공 8" xfId="7973" xr:uid="{00000000-0005-0000-0000-0000551C0000}"/>
    <cellStyle name="_자재집계_00.배수설비공 9" xfId="7974" xr:uid="{00000000-0005-0000-0000-0000561C0000}"/>
    <cellStyle name="_자재집계_013.관로공(일과)" xfId="7975" xr:uid="{00000000-0005-0000-0000-0000571C0000}"/>
    <cellStyle name="_자재집계_013.관로공(일과) 2" xfId="7976" xr:uid="{00000000-0005-0000-0000-0000581C0000}"/>
    <cellStyle name="_자재집계_013.관로공(화순)" xfId="7977" xr:uid="{00000000-0005-0000-0000-0000591C0000}"/>
    <cellStyle name="_자재집계_013.관로공(화순) 2" xfId="7978" xr:uid="{00000000-0005-0000-0000-00005A1C0000}"/>
    <cellStyle name="_자재집계_02.토공" xfId="7979" xr:uid="{00000000-0005-0000-0000-00005B1C0000}"/>
    <cellStyle name="_자재집계_02.토공 2" xfId="7980" xr:uid="{00000000-0005-0000-0000-00005C1C0000}"/>
    <cellStyle name="_자재집계_03.관로공" xfId="7981" xr:uid="{00000000-0005-0000-0000-00005D1C0000}"/>
    <cellStyle name="_자재집계_03.관로공 2" xfId="7982" xr:uid="{00000000-0005-0000-0000-00005E1C0000}"/>
    <cellStyle name="_자재집계_05.구조물공" xfId="7983" xr:uid="{00000000-0005-0000-0000-00005F1C0000}"/>
    <cellStyle name="_자재집계_05.구조물공 2" xfId="7984" xr:uid="{00000000-0005-0000-0000-0000601C0000}"/>
    <cellStyle name="_자재집계_05.구조물공_00.배수설비공" xfId="7985" xr:uid="{00000000-0005-0000-0000-0000611C0000}"/>
    <cellStyle name="_자재집계_05.구조물공_00.배수설비공 10" xfId="7986" xr:uid="{00000000-0005-0000-0000-0000621C0000}"/>
    <cellStyle name="_자재집계_05.구조물공_00.배수설비공 2" xfId="7987" xr:uid="{00000000-0005-0000-0000-0000631C0000}"/>
    <cellStyle name="_자재집계_05.구조물공_00.배수설비공 3" xfId="7988" xr:uid="{00000000-0005-0000-0000-0000641C0000}"/>
    <cellStyle name="_자재집계_05.구조물공_00.배수설비공 4" xfId="7989" xr:uid="{00000000-0005-0000-0000-0000651C0000}"/>
    <cellStyle name="_자재집계_05.구조물공_00.배수설비공 5" xfId="7990" xr:uid="{00000000-0005-0000-0000-0000661C0000}"/>
    <cellStyle name="_자재집계_05.구조물공_00.배수설비공 6" xfId="7991" xr:uid="{00000000-0005-0000-0000-0000671C0000}"/>
    <cellStyle name="_자재집계_05.구조물공_00.배수설비공 7" xfId="7992" xr:uid="{00000000-0005-0000-0000-0000681C0000}"/>
    <cellStyle name="_자재집계_05.구조물공_00.배수설비공 8" xfId="7993" xr:uid="{00000000-0005-0000-0000-0000691C0000}"/>
    <cellStyle name="_자재집계_05.구조물공_00.배수설비공 9" xfId="7994" xr:uid="{00000000-0005-0000-0000-00006A1C0000}"/>
    <cellStyle name="_자재집계_05.구조물공_013.관로공(일과)" xfId="7995" xr:uid="{00000000-0005-0000-0000-00006B1C0000}"/>
    <cellStyle name="_자재집계_05.구조물공_013.관로공(일과) 2" xfId="7996" xr:uid="{00000000-0005-0000-0000-00006C1C0000}"/>
    <cellStyle name="_자재집계_05.구조물공_013.관로공(화순)" xfId="7997" xr:uid="{00000000-0005-0000-0000-00006D1C0000}"/>
    <cellStyle name="_자재집계_05.구조물공_013.관로공(화순) 2" xfId="7998" xr:uid="{00000000-0005-0000-0000-00006E1C0000}"/>
    <cellStyle name="_자재집계_05.구조물공_02.토공" xfId="7999" xr:uid="{00000000-0005-0000-0000-00006F1C0000}"/>
    <cellStyle name="_자재집계_05.구조물공_02.토공 2" xfId="8000" xr:uid="{00000000-0005-0000-0000-0000701C0000}"/>
    <cellStyle name="_자재집계_05.구조물공_03.관로공" xfId="8001" xr:uid="{00000000-0005-0000-0000-0000711C0000}"/>
    <cellStyle name="_자재집계_05.구조물공_03.관로공 2" xfId="8002" xr:uid="{00000000-0005-0000-0000-0000721C0000}"/>
    <cellStyle name="_자재집계_05.구조물공_관로공BOQ" xfId="8003" xr:uid="{00000000-0005-0000-0000-0000731C0000}"/>
    <cellStyle name="_자재집계_05.구조물공_관로공BOQ 2" xfId="8004" xr:uid="{00000000-0005-0000-0000-0000741C0000}"/>
    <cellStyle name="_자재집계_05.구조물공_관로수량집계" xfId="8005" xr:uid="{00000000-0005-0000-0000-0000751C0000}"/>
    <cellStyle name="_자재집계_05.구조물공_관로수량집계 2" xfId="8006" xr:uid="{00000000-0005-0000-0000-0000761C0000}"/>
    <cellStyle name="_자재집계_05.구조물공_내역적용수량" xfId="8007" xr:uid="{00000000-0005-0000-0000-0000771C0000}"/>
    <cellStyle name="_자재집계_05.구조물공_내역적용수량 2" xfId="8008" xr:uid="{00000000-0005-0000-0000-0000781C0000}"/>
    <cellStyle name="_자재집계_2-4.맨홀토공" xfId="8009" xr:uid="{00000000-0005-0000-0000-0000791C0000}"/>
    <cellStyle name="_자재집계_2-4.맨홀토공 2" xfId="8010" xr:uid="{00000000-0005-0000-0000-00007A1C0000}"/>
    <cellStyle name="_자재집계_2-4.맨홀토공_00.배수설비공" xfId="8011" xr:uid="{00000000-0005-0000-0000-00007B1C0000}"/>
    <cellStyle name="_자재집계_2-4.맨홀토공_00.배수설비공 10" xfId="8012" xr:uid="{00000000-0005-0000-0000-00007C1C0000}"/>
    <cellStyle name="_자재집계_2-4.맨홀토공_00.배수설비공 2" xfId="8013" xr:uid="{00000000-0005-0000-0000-00007D1C0000}"/>
    <cellStyle name="_자재집계_2-4.맨홀토공_00.배수설비공 3" xfId="8014" xr:uid="{00000000-0005-0000-0000-00007E1C0000}"/>
    <cellStyle name="_자재집계_2-4.맨홀토공_00.배수설비공 4" xfId="8015" xr:uid="{00000000-0005-0000-0000-00007F1C0000}"/>
    <cellStyle name="_자재집계_2-4.맨홀토공_00.배수설비공 5" xfId="8016" xr:uid="{00000000-0005-0000-0000-0000801C0000}"/>
    <cellStyle name="_자재집계_2-4.맨홀토공_00.배수설비공 6" xfId="8017" xr:uid="{00000000-0005-0000-0000-0000811C0000}"/>
    <cellStyle name="_자재집계_2-4.맨홀토공_00.배수설비공 7" xfId="8018" xr:uid="{00000000-0005-0000-0000-0000821C0000}"/>
    <cellStyle name="_자재집계_2-4.맨홀토공_00.배수설비공 8" xfId="8019" xr:uid="{00000000-0005-0000-0000-0000831C0000}"/>
    <cellStyle name="_자재집계_2-4.맨홀토공_00.배수설비공 9" xfId="8020" xr:uid="{00000000-0005-0000-0000-0000841C0000}"/>
    <cellStyle name="_자재집계_2-4.맨홀토공_013.관로공(일과)" xfId="8021" xr:uid="{00000000-0005-0000-0000-0000851C0000}"/>
    <cellStyle name="_자재집계_2-4.맨홀토공_013.관로공(일과) 2" xfId="8022" xr:uid="{00000000-0005-0000-0000-0000861C0000}"/>
    <cellStyle name="_자재집계_2-4.맨홀토공_013.관로공(화순)" xfId="8023" xr:uid="{00000000-0005-0000-0000-0000871C0000}"/>
    <cellStyle name="_자재집계_2-4.맨홀토공_013.관로공(화순) 2" xfId="8024" xr:uid="{00000000-0005-0000-0000-0000881C0000}"/>
    <cellStyle name="_자재집계_2-4.맨홀토공_02.토공" xfId="8025" xr:uid="{00000000-0005-0000-0000-0000891C0000}"/>
    <cellStyle name="_자재집계_2-4.맨홀토공_02.토공 2" xfId="8026" xr:uid="{00000000-0005-0000-0000-00008A1C0000}"/>
    <cellStyle name="_자재집계_2-4.맨홀토공_03.관로공" xfId="8027" xr:uid="{00000000-0005-0000-0000-00008B1C0000}"/>
    <cellStyle name="_자재집계_2-4.맨홀토공_03.관로공 2" xfId="8028" xr:uid="{00000000-0005-0000-0000-00008C1C0000}"/>
    <cellStyle name="_자재집계_2-4.맨홀토공_관로공BOQ" xfId="8029" xr:uid="{00000000-0005-0000-0000-00008D1C0000}"/>
    <cellStyle name="_자재집계_2-4.맨홀토공_관로공BOQ 2" xfId="8030" xr:uid="{00000000-0005-0000-0000-00008E1C0000}"/>
    <cellStyle name="_자재집계_2-4.맨홀토공_관로수량집계" xfId="8031" xr:uid="{00000000-0005-0000-0000-00008F1C0000}"/>
    <cellStyle name="_자재집계_2-4.맨홀토공_관로수량집계 2" xfId="8032" xr:uid="{00000000-0005-0000-0000-0000901C0000}"/>
    <cellStyle name="_자재집계_2-4.맨홀토공_내역적용수량" xfId="8033" xr:uid="{00000000-0005-0000-0000-0000911C0000}"/>
    <cellStyle name="_자재집계_2-4.맨홀토공_내역적용수량 2" xfId="8034" xr:uid="{00000000-0005-0000-0000-0000921C0000}"/>
    <cellStyle name="_자재집계_관로공BOQ" xfId="8035" xr:uid="{00000000-0005-0000-0000-0000931C0000}"/>
    <cellStyle name="_자재집계_관로공BOQ 2" xfId="8036" xr:uid="{00000000-0005-0000-0000-0000941C0000}"/>
    <cellStyle name="_자재집계_관로수량집계" xfId="8037" xr:uid="{00000000-0005-0000-0000-0000951C0000}"/>
    <cellStyle name="_자재집계_관로수량집계 2" xfId="8038" xr:uid="{00000000-0005-0000-0000-0000961C0000}"/>
    <cellStyle name="_자재집계_내역적용수량" xfId="8039" xr:uid="{00000000-0005-0000-0000-0000971C0000}"/>
    <cellStyle name="_자재집계_내역적용수량 2" xfId="8040" xr:uid="{00000000-0005-0000-0000-0000981C0000}"/>
    <cellStyle name="_장비견적분석" xfId="138" xr:uid="{00000000-0005-0000-0000-0000991C0000}"/>
    <cellStyle name="_장성바들보" xfId="8041" xr:uid="{00000000-0005-0000-0000-00009A1C0000}"/>
    <cellStyle name="_장성바들보 2" xfId="8042" xr:uid="{00000000-0005-0000-0000-00009B1C0000}"/>
    <cellStyle name="_장흥하수계측제어설계내역서(최종)" xfId="2537" xr:uid="{00000000-0005-0000-0000-00009C1C0000}"/>
    <cellStyle name="_적격 " xfId="2538" xr:uid="{00000000-0005-0000-0000-00009D1C0000}"/>
    <cellStyle name="_적격 _0.창원반송정수장 오존공정 도입공사(정수설비)-1" xfId="2539" xr:uid="{00000000-0005-0000-0000-00009E1C0000}"/>
    <cellStyle name="_적격 _경기북부2차도급내역(분류체계)" xfId="2540" xr:uid="{00000000-0005-0000-0000-00009F1C0000}"/>
    <cellStyle name="_적격 _도급내역서(1차계약분)" xfId="2541" xr:uid="{00000000-0005-0000-0000-0000A01C0000}"/>
    <cellStyle name="_적격 _사본임-창원반송정수장 오존공정 도입공사(도급)-2" xfId="2542" xr:uid="{00000000-0005-0000-0000-0000A11C0000}"/>
    <cellStyle name="_적격 _산출내역(전기11.21)" xfId="2543" xr:uid="{00000000-0005-0000-0000-0000A21C0000}"/>
    <cellStyle name="_적격 _산출내역(전기11.21)_0.창원반송정수장 오존공정 도입공사(정수설비)-1" xfId="2544" xr:uid="{00000000-0005-0000-0000-0000A31C0000}"/>
    <cellStyle name="_적격 _산출내역(전기11.21)_사본임-창원반송정수장 오존공정 도입공사(도급)-2" xfId="2545" xr:uid="{00000000-0005-0000-0000-0000A41C0000}"/>
    <cellStyle name="_적격 _산출내역(전기11.21)_순공사비(전체분)_20070504_PAC 회수금삭제" xfId="2546" xr:uid="{00000000-0005-0000-0000-0000A51C0000}"/>
    <cellStyle name="_적격 _산출내역(전기11.21)_순공사비(전체분)_20070504_PAC 회수금삭제_0.창원반송정수장 오존공정 도입공사(정수설비)-1" xfId="2547" xr:uid="{00000000-0005-0000-0000-0000A61C0000}"/>
    <cellStyle name="_적격 _산출내역(전기11.21)_순공사비(전체분)_20070504_PAC 회수금삭제_사본임-창원반송정수장 오존공정 도입공사(도급)-2" xfId="2548" xr:uid="{00000000-0005-0000-0000-0000A71C0000}"/>
    <cellStyle name="_적격 _산출내역(전기11.21)_순공사비(전체분)_20070504_PAC 회수금삭제_순공사비(전체분)_20070504_PAC 회수금삭제" xfId="2549" xr:uid="{00000000-0005-0000-0000-0000A81C0000}"/>
    <cellStyle name="_적격 _산출내역(전기11.21)_순공사비(전체분)_20070504_PAC 회수금삭제_순공사비(전체분)_20070504_PAC 회수금삭제_0.창원반송정수장 오존공정 도입공사(정수설비)-1" xfId="2550" xr:uid="{00000000-0005-0000-0000-0000A91C0000}"/>
    <cellStyle name="_적격 _산출내역(전기11.21)_순공사비(전체분)_20070504_PAC 회수금삭제_순공사비(전체분)_20070504_PAC 회수금삭제_사본임-창원반송정수장 오존공정 도입공사(도급)-2" xfId="2551" xr:uid="{00000000-0005-0000-0000-0000AA1C0000}"/>
    <cellStyle name="_적격 _산출내역(전기11.21)_순공사비(전체분)_20070504_PAC 회수금삭제_순공사비(전체분)_20070504_PAC 회수금삭제_창원반송정수장 오존공정 도입공사(도급)-2" xfId="2552" xr:uid="{00000000-0005-0000-0000-0000AB1C0000}"/>
    <cellStyle name="_적격 _산출내역(전기11.21)_순공사비(전체분)_20070504_PAC 회수금삭제_창원반송정수장 오존공정 도입공사(도급)-2" xfId="2553" xr:uid="{00000000-0005-0000-0000-0000AC1C0000}"/>
    <cellStyle name="_적격 _산출내역(전기11.21)_창원반송정수장 오존공정 도입공사(도급)-2" xfId="2554" xr:uid="{00000000-0005-0000-0000-0000AD1C0000}"/>
    <cellStyle name="_적격 _산출내역(전기11.21)_총괄집계및영구설비내역12.22" xfId="2555" xr:uid="{00000000-0005-0000-0000-0000AE1C0000}"/>
    <cellStyle name="_적격 _산출내역(전기11.21)_총괄집계및영구설비내역12.22_0.창원반송정수장 오존공정 도입공사(정수설비)-1" xfId="2556" xr:uid="{00000000-0005-0000-0000-0000AF1C0000}"/>
    <cellStyle name="_적격 _산출내역(전기11.21)_총괄집계및영구설비내역12.22_사본임-창원반송정수장 오존공정 도입공사(도급)-2" xfId="2557" xr:uid="{00000000-0005-0000-0000-0000B01C0000}"/>
    <cellStyle name="_적격 _산출내역(전기11.21)_총괄집계및영구설비내역12.22_순공사비(전체분)_20070504_PAC 회수금삭제" xfId="2558" xr:uid="{00000000-0005-0000-0000-0000B11C0000}"/>
    <cellStyle name="_적격 _산출내역(전기11.21)_총괄집계및영구설비내역12.22_순공사비(전체분)_20070504_PAC 회수금삭제_0.창원반송정수장 오존공정 도입공사(정수설비)-1" xfId="2559" xr:uid="{00000000-0005-0000-0000-0000B21C0000}"/>
    <cellStyle name="_적격 _산출내역(전기11.21)_총괄집계및영구설비내역12.22_순공사비(전체분)_20070504_PAC 회수금삭제_사본임-창원반송정수장 오존공정 도입공사(도급)-2" xfId="2560" xr:uid="{00000000-0005-0000-0000-0000B31C0000}"/>
    <cellStyle name="_적격 _산출내역(전기11.21)_총괄집계및영구설비내역12.22_순공사비(전체분)_20070504_PAC 회수금삭제_순공사비(전체분)_20070504_PAC 회수금삭제" xfId="2561" xr:uid="{00000000-0005-0000-0000-0000B41C0000}"/>
    <cellStyle name="_적격 _산출내역(전기11.21)_총괄집계및영구설비내역12.22_순공사비(전체분)_20070504_PAC 회수금삭제_순공사비(전체분)_20070504_PAC 회수금삭제_0.창원반송정수장 오존공정 도입공사(정수설비)-1" xfId="2562" xr:uid="{00000000-0005-0000-0000-0000B51C0000}"/>
    <cellStyle name="_적격 _산출내역(전기11.21)_총괄집계및영구설비내역12.22_순공사비(전체분)_20070504_PAC 회수금삭제_순공사비(전체분)_20070504_PAC 회수금삭제_사본임-창원반송정수장 오존공정 도입공사(도급)-2" xfId="2563" xr:uid="{00000000-0005-0000-0000-0000B61C0000}"/>
    <cellStyle name="_적격 _산출내역(전기11.21)_총괄집계및영구설비내역12.22_순공사비(전체분)_20070504_PAC 회수금삭제_순공사비(전체분)_20070504_PAC 회수금삭제_창원반송정수장 오존공정 도입공사(도급)-2" xfId="2564" xr:uid="{00000000-0005-0000-0000-0000B71C0000}"/>
    <cellStyle name="_적격 _산출내역(전기11.21)_총괄집계및영구설비내역12.22_순공사비(전체분)_20070504_PAC 회수금삭제_창원반송정수장 오존공정 도입공사(도급)-2" xfId="2565" xr:uid="{00000000-0005-0000-0000-0000B81C0000}"/>
    <cellStyle name="_적격 _산출내역(전기11.21)_총괄집계및영구설비내역12.22_창원반송정수장 오존공정 도입공사(도급)-2" xfId="2566" xr:uid="{00000000-0005-0000-0000-0000B91C0000}"/>
    <cellStyle name="_적격 _산출내역서(양식검토)" xfId="2567" xr:uid="{00000000-0005-0000-0000-0000BA1C0000}"/>
    <cellStyle name="_적격 _산출내역서(양식검토)_0.창원반송정수장 오존공정 도입공사(정수설비)-1" xfId="2568" xr:uid="{00000000-0005-0000-0000-0000BB1C0000}"/>
    <cellStyle name="_적격 _산출내역서(양식검토)_사본임-창원반송정수장 오존공정 도입공사(도급)-2" xfId="2569" xr:uid="{00000000-0005-0000-0000-0000BC1C0000}"/>
    <cellStyle name="_적격 _산출내역서(양식검토)_순공사비(전체분)_20070504_PAC 회수금삭제" xfId="2570" xr:uid="{00000000-0005-0000-0000-0000BD1C0000}"/>
    <cellStyle name="_적격 _산출내역서(양식검토)_순공사비(전체분)_20070504_PAC 회수금삭제_0.창원반송정수장 오존공정 도입공사(정수설비)-1" xfId="2571" xr:uid="{00000000-0005-0000-0000-0000BE1C0000}"/>
    <cellStyle name="_적격 _산출내역서(양식검토)_순공사비(전체분)_20070504_PAC 회수금삭제_사본임-창원반송정수장 오존공정 도입공사(도급)-2" xfId="2572" xr:uid="{00000000-0005-0000-0000-0000BF1C0000}"/>
    <cellStyle name="_적격 _산출내역서(양식검토)_순공사비(전체분)_20070504_PAC 회수금삭제_순공사비(전체분)_20070504_PAC 회수금삭제" xfId="2573" xr:uid="{00000000-0005-0000-0000-0000C01C0000}"/>
    <cellStyle name="_적격 _산출내역서(양식검토)_순공사비(전체분)_20070504_PAC 회수금삭제_순공사비(전체분)_20070504_PAC 회수금삭제_0.창원반송정수장 오존공정 도입공사(정수설비)-1" xfId="2574" xr:uid="{00000000-0005-0000-0000-0000C11C0000}"/>
    <cellStyle name="_적격 _산출내역서(양식검토)_순공사비(전체분)_20070504_PAC 회수금삭제_순공사비(전체분)_20070504_PAC 회수금삭제_사본임-창원반송정수장 오존공정 도입공사(도급)-2" xfId="2575" xr:uid="{00000000-0005-0000-0000-0000C21C0000}"/>
    <cellStyle name="_적격 _산출내역서(양식검토)_순공사비(전체분)_20070504_PAC 회수금삭제_순공사비(전체분)_20070504_PAC 회수금삭제_창원반송정수장 오존공정 도입공사(도급)-2" xfId="2576" xr:uid="{00000000-0005-0000-0000-0000C31C0000}"/>
    <cellStyle name="_적격 _산출내역서(양식검토)_순공사비(전체분)_20070504_PAC 회수금삭제_창원반송정수장 오존공정 도입공사(도급)-2" xfId="2577" xr:uid="{00000000-0005-0000-0000-0000C41C0000}"/>
    <cellStyle name="_적격 _산출내역서(양식검토)_창원반송정수장 오존공정 도입공사(도급)-2" xfId="2578" xr:uid="{00000000-0005-0000-0000-0000C51C0000}"/>
    <cellStyle name="_적격 _순공사비(전체분)_20070504_PAC 회수금삭제" xfId="2579" xr:uid="{00000000-0005-0000-0000-0000C61C0000}"/>
    <cellStyle name="_적격 _순공사비(전체분)_20070504_PAC 회수금삭제_0.창원반송정수장 오존공정 도입공사(정수설비)-1" xfId="2580" xr:uid="{00000000-0005-0000-0000-0000C71C0000}"/>
    <cellStyle name="_적격 _순공사비(전체분)_20070504_PAC 회수금삭제_사본임-창원반송정수장 오존공정 도입공사(도급)-2" xfId="2581" xr:uid="{00000000-0005-0000-0000-0000C81C0000}"/>
    <cellStyle name="_적격 _순공사비(전체분)_20070504_PAC 회수금삭제_순공사비(전체분)_20070504_PAC 회수금삭제" xfId="2582" xr:uid="{00000000-0005-0000-0000-0000C91C0000}"/>
    <cellStyle name="_적격 _순공사비(전체분)_20070504_PAC 회수금삭제_순공사비(전체분)_20070504_PAC 회수금삭제_0.창원반송정수장 오존공정 도입공사(정수설비)-1" xfId="2583" xr:uid="{00000000-0005-0000-0000-0000CA1C0000}"/>
    <cellStyle name="_적격 _순공사비(전체분)_20070504_PAC 회수금삭제_순공사비(전체분)_20070504_PAC 회수금삭제_사본임-창원반송정수장 오존공정 도입공사(도급)-2" xfId="2584" xr:uid="{00000000-0005-0000-0000-0000CB1C0000}"/>
    <cellStyle name="_적격 _순공사비(전체분)_20070504_PAC 회수금삭제_순공사비(전체분)_20070504_PAC 회수금삭제_창원반송정수장 오존공정 도입공사(도급)-2" xfId="2585" xr:uid="{00000000-0005-0000-0000-0000CC1C0000}"/>
    <cellStyle name="_적격 _순공사비(전체분)_20070504_PAC 회수금삭제_창원반송정수장 오존공정 도입공사(도급)-2" xfId="2586" xr:uid="{00000000-0005-0000-0000-0000CD1C0000}"/>
    <cellStyle name="_적격 _원가계산서" xfId="2587" xr:uid="{00000000-0005-0000-0000-0000CE1C0000}"/>
    <cellStyle name="_적격 _원가계산서,총괄산출내역서-2005" xfId="2588" xr:uid="{00000000-0005-0000-0000-0000CF1C0000}"/>
    <cellStyle name="_적격 _원가계산서,총괄산출내역서-2005_0.창원반송정수장 오존공정 도입공사(정수설비)-1" xfId="2589" xr:uid="{00000000-0005-0000-0000-0000D01C0000}"/>
    <cellStyle name="_적격 _원가계산서,총괄산출내역서-2005_사본임-창원반송정수장 오존공정 도입공사(도급)-2" xfId="2590" xr:uid="{00000000-0005-0000-0000-0000D11C0000}"/>
    <cellStyle name="_적격 _원가계산서,총괄산출내역서-2005_순공사비(전체분)_20070504_PAC 회수금삭제" xfId="2591" xr:uid="{00000000-0005-0000-0000-0000D21C0000}"/>
    <cellStyle name="_적격 _원가계산서,총괄산출내역서-2005_순공사비(전체분)_20070504_PAC 회수금삭제_0.창원반송정수장 오존공정 도입공사(정수설비)-1" xfId="2592" xr:uid="{00000000-0005-0000-0000-0000D31C0000}"/>
    <cellStyle name="_적격 _원가계산서,총괄산출내역서-2005_순공사비(전체분)_20070504_PAC 회수금삭제_사본임-창원반송정수장 오존공정 도입공사(도급)-2" xfId="2593" xr:uid="{00000000-0005-0000-0000-0000D41C0000}"/>
    <cellStyle name="_적격 _원가계산서,총괄산출내역서-2005_순공사비(전체분)_20070504_PAC 회수금삭제_순공사비(전체분)_20070504_PAC 회수금삭제" xfId="2594" xr:uid="{00000000-0005-0000-0000-0000D51C0000}"/>
    <cellStyle name="_적격 _원가계산서,총괄산출내역서-2005_순공사비(전체분)_20070504_PAC 회수금삭제_순공사비(전체분)_20070504_PAC 회수금삭제_0.창원반송정수장 오존공정 도입공사(정수설비)-1" xfId="2595" xr:uid="{00000000-0005-0000-0000-0000D61C0000}"/>
    <cellStyle name="_적격 _원가계산서,총괄산출내역서-2005_순공사비(전체분)_20070504_PAC 회수금삭제_순공사비(전체분)_20070504_PAC 회수금삭제_사본임-창원반송정수장 오존공정 도입공사(도급)-2" xfId="2596" xr:uid="{00000000-0005-0000-0000-0000D71C0000}"/>
    <cellStyle name="_적격 _원가계산서,총괄산출내역서-2005_순공사비(전체분)_20070504_PAC 회수금삭제_순공사비(전체분)_20070504_PAC 회수금삭제_창원반송정수장 오존공정 도입공사(도급)-2" xfId="2597" xr:uid="{00000000-0005-0000-0000-0000D81C0000}"/>
    <cellStyle name="_적격 _원가계산서,총괄산출내역서-2005_순공사비(전체분)_20070504_PAC 회수금삭제_창원반송정수장 오존공정 도입공사(도급)-2" xfId="2598" xr:uid="{00000000-0005-0000-0000-0000D91C0000}"/>
    <cellStyle name="_적격 _원가계산서,총괄산출내역서-2005_창원반송정수장 오존공정 도입공사(도급)-2" xfId="2599" xr:uid="{00000000-0005-0000-0000-0000DA1C0000}"/>
    <cellStyle name="_적격 _원가계산서_0.창원반송정수장 오존공정 도입공사(정수설비)-1" xfId="2600" xr:uid="{00000000-0005-0000-0000-0000DB1C0000}"/>
    <cellStyle name="_적격 _원가계산서_사본임-창원반송정수장 오존공정 도입공사(도급)-2" xfId="2601" xr:uid="{00000000-0005-0000-0000-0000DC1C0000}"/>
    <cellStyle name="_적격 _원가계산서_순공사비(전체분)_20070504_PAC 회수금삭제" xfId="2602" xr:uid="{00000000-0005-0000-0000-0000DD1C0000}"/>
    <cellStyle name="_적격 _원가계산서_순공사비(전체분)_20070504_PAC 회수금삭제_0.창원반송정수장 오존공정 도입공사(정수설비)-1" xfId="2603" xr:uid="{00000000-0005-0000-0000-0000DE1C0000}"/>
    <cellStyle name="_적격 _원가계산서_순공사비(전체분)_20070504_PAC 회수금삭제_사본임-창원반송정수장 오존공정 도입공사(도급)-2" xfId="2604" xr:uid="{00000000-0005-0000-0000-0000DF1C0000}"/>
    <cellStyle name="_적격 _원가계산서_순공사비(전체분)_20070504_PAC 회수금삭제_순공사비(전체분)_20070504_PAC 회수금삭제" xfId="2605" xr:uid="{00000000-0005-0000-0000-0000E01C0000}"/>
    <cellStyle name="_적격 _원가계산서_순공사비(전체분)_20070504_PAC 회수금삭제_순공사비(전체분)_20070504_PAC 회수금삭제_0.창원반송정수장 오존공정 도입공사(정수설비)-1" xfId="2606" xr:uid="{00000000-0005-0000-0000-0000E11C0000}"/>
    <cellStyle name="_적격 _원가계산서_순공사비(전체분)_20070504_PAC 회수금삭제_순공사비(전체분)_20070504_PAC 회수금삭제_사본임-창원반송정수장 오존공정 도입공사(도급)-2" xfId="2607" xr:uid="{00000000-0005-0000-0000-0000E21C0000}"/>
    <cellStyle name="_적격 _원가계산서_순공사비(전체분)_20070504_PAC 회수금삭제_순공사비(전체분)_20070504_PAC 회수금삭제_창원반송정수장 오존공정 도입공사(도급)-2" xfId="2608" xr:uid="{00000000-0005-0000-0000-0000E31C0000}"/>
    <cellStyle name="_적격 _원가계산서_순공사비(전체분)_20070504_PAC 회수금삭제_창원반송정수장 오존공정 도입공사(도급)-2" xfId="2609" xr:uid="{00000000-0005-0000-0000-0000E41C0000}"/>
    <cellStyle name="_적격 _원가계산서_창원반송정수장 오존공정 도입공사(도급)-2" xfId="2610" xr:uid="{00000000-0005-0000-0000-0000E51C0000}"/>
    <cellStyle name="_적격 _집행갑지 " xfId="2611" xr:uid="{00000000-0005-0000-0000-0000E61C0000}"/>
    <cellStyle name="_적격 _집행갑지 _경기북부2차도급내역(분류체계)" xfId="2612" xr:uid="{00000000-0005-0000-0000-0000E71C0000}"/>
    <cellStyle name="_적격 _집행갑지 _도급내역서(1차계약분)" xfId="2613" xr:uid="{00000000-0005-0000-0000-0000E81C0000}"/>
    <cellStyle name="_적격 _창원반송정수장 오존공정 도입공사(도급)-2" xfId="2614" xr:uid="{00000000-0005-0000-0000-0000E91C0000}"/>
    <cellStyle name="_적격 _총괄집계및영구설비내역12.22" xfId="2615" xr:uid="{00000000-0005-0000-0000-0000EA1C0000}"/>
    <cellStyle name="_적격 _총괄집계및영구설비내역12.22_0.창원반송정수장 오존공정 도입공사(정수설비)-1" xfId="2616" xr:uid="{00000000-0005-0000-0000-0000EB1C0000}"/>
    <cellStyle name="_적격 _총괄집계및영구설비내역12.22_사본임-창원반송정수장 오존공정 도입공사(도급)-2" xfId="2617" xr:uid="{00000000-0005-0000-0000-0000EC1C0000}"/>
    <cellStyle name="_적격 _총괄집계및영구설비내역12.22_순공사비(전체분)_20070504_PAC 회수금삭제" xfId="2618" xr:uid="{00000000-0005-0000-0000-0000ED1C0000}"/>
    <cellStyle name="_적격 _총괄집계및영구설비내역12.22_순공사비(전체분)_20070504_PAC 회수금삭제_0.창원반송정수장 오존공정 도입공사(정수설비)-1" xfId="2619" xr:uid="{00000000-0005-0000-0000-0000EE1C0000}"/>
    <cellStyle name="_적격 _총괄집계및영구설비내역12.22_순공사비(전체분)_20070504_PAC 회수금삭제_사본임-창원반송정수장 오존공정 도입공사(도급)-2" xfId="2620" xr:uid="{00000000-0005-0000-0000-0000EF1C0000}"/>
    <cellStyle name="_적격 _총괄집계및영구설비내역12.22_순공사비(전체분)_20070504_PAC 회수금삭제_순공사비(전체분)_20070504_PAC 회수금삭제" xfId="2621" xr:uid="{00000000-0005-0000-0000-0000F01C0000}"/>
    <cellStyle name="_적격 _총괄집계및영구설비내역12.22_순공사비(전체분)_20070504_PAC 회수금삭제_순공사비(전체분)_20070504_PAC 회수금삭제_0.창원반송정수장 오존공정 도입공사(정수설비)-1" xfId="2622" xr:uid="{00000000-0005-0000-0000-0000F11C0000}"/>
    <cellStyle name="_적격 _총괄집계및영구설비내역12.22_순공사비(전체분)_20070504_PAC 회수금삭제_순공사비(전체분)_20070504_PAC 회수금삭제_사본임-창원반송정수장 오존공정 도입공사(도급)-2" xfId="2623" xr:uid="{00000000-0005-0000-0000-0000F21C0000}"/>
    <cellStyle name="_적격 _총괄집계및영구설비내역12.22_순공사비(전체분)_20070504_PAC 회수금삭제_순공사비(전체분)_20070504_PAC 회수금삭제_창원반송정수장 오존공정 도입공사(도급)-2" xfId="2624" xr:uid="{00000000-0005-0000-0000-0000F31C0000}"/>
    <cellStyle name="_적격 _총괄집계및영구설비내역12.22_순공사비(전체분)_20070504_PAC 회수금삭제_창원반송정수장 오존공정 도입공사(도급)-2" xfId="2625" xr:uid="{00000000-0005-0000-0000-0000F41C0000}"/>
    <cellStyle name="_적격 _총괄집계및영구설비내역12.22_창원반송정수장 오존공정 도입공사(도급)-2" xfId="2626" xr:uid="{00000000-0005-0000-0000-0000F51C0000}"/>
    <cellStyle name="_적격 _총괄집계및영구설비내역12.22_총괄집계및영구설비내역12.22" xfId="2627" xr:uid="{00000000-0005-0000-0000-0000F61C0000}"/>
    <cellStyle name="_적격 _총괄집계및영구설비내역12.22_총괄집계및영구설비내역12.22_0.창원반송정수장 오존공정 도입공사(정수설비)-1" xfId="2628" xr:uid="{00000000-0005-0000-0000-0000F71C0000}"/>
    <cellStyle name="_적격 _총괄집계및영구설비내역12.22_총괄집계및영구설비내역12.22_사본임-창원반송정수장 오존공정 도입공사(도급)-2" xfId="2629" xr:uid="{00000000-0005-0000-0000-0000F81C0000}"/>
    <cellStyle name="_적격 _총괄집계및영구설비내역12.22_총괄집계및영구설비내역12.22_순공사비(전체분)_20070504_PAC 회수금삭제" xfId="2630" xr:uid="{00000000-0005-0000-0000-0000F91C0000}"/>
    <cellStyle name="_적격 _총괄집계및영구설비내역12.22_총괄집계및영구설비내역12.22_순공사비(전체분)_20070504_PAC 회수금삭제_0.창원반송정수장 오존공정 도입공사(정수설비)-1" xfId="2631" xr:uid="{00000000-0005-0000-0000-0000FA1C0000}"/>
    <cellStyle name="_적격 _총괄집계및영구설비내역12.22_총괄집계및영구설비내역12.22_순공사비(전체분)_20070504_PAC 회수금삭제_사본임-창원반송정수장 오존공정 도입공사(도급)-2" xfId="2632" xr:uid="{00000000-0005-0000-0000-0000FB1C0000}"/>
    <cellStyle name="_적격 _총괄집계및영구설비내역12.22_총괄집계및영구설비내역12.22_순공사비(전체분)_20070504_PAC 회수금삭제_순공사비(전체분)_20070504_PAC 회수금삭제" xfId="2633" xr:uid="{00000000-0005-0000-0000-0000FC1C0000}"/>
    <cellStyle name="_적격 _총괄집계및영구설비내역12.22_총괄집계및영구설비내역12.22_순공사비(전체분)_20070504_PAC 회수금삭제_순공사비(전체분)_20070504_PAC 회수금삭제_0.창원반송정수장 오존공정 도입공사(정수설비)-1" xfId="2634" xr:uid="{00000000-0005-0000-0000-0000FD1C0000}"/>
    <cellStyle name="_적격 _총괄집계및영구설비내역12.22_총괄집계및영구설비내역12.22_순공사비(전체분)_20070504_PAC 회수금삭제_순공사비(전체분)_20070504_PAC 회수금삭제_사본임-창원반송정수장 오존공정 도입공사(도급)-2" xfId="2635" xr:uid="{00000000-0005-0000-0000-0000FE1C0000}"/>
    <cellStyle name="_적격 _총괄집계및영구설비내역12.22_총괄집계및영구설비내역12.22_순공사비(전체분)_20070504_PAC 회수금삭제_순공사비(전체분)_20070504_PAC 회수금삭제_창원반송정수장 오존공정 도입공사(도급)-2" xfId="2636" xr:uid="{00000000-0005-0000-0000-0000FF1C0000}"/>
    <cellStyle name="_적격 _총괄집계및영구설비내역12.22_총괄집계및영구설비내역12.22_순공사비(전체분)_20070504_PAC 회수금삭제_창원반송정수장 오존공정 도입공사(도급)-2" xfId="2637" xr:uid="{00000000-0005-0000-0000-0000001D0000}"/>
    <cellStyle name="_적격 _총괄집계및영구설비내역12.22_총괄집계및영구설비내역12.22_창원반송정수장 오존공정 도입공사(도급)-2" xfId="2638" xr:uid="{00000000-0005-0000-0000-0000011D0000}"/>
    <cellStyle name="_적격 _투찰서(시화)" xfId="2639" xr:uid="{00000000-0005-0000-0000-0000021D0000}"/>
    <cellStyle name="_적격 _투찰서(시화)_0.창원반송정수장 오존공정 도입공사(정수설비)-1" xfId="2640" xr:uid="{00000000-0005-0000-0000-0000031D0000}"/>
    <cellStyle name="_적격 _투찰서(시화)_사본임-창원반송정수장 오존공정 도입공사(도급)-2" xfId="2641" xr:uid="{00000000-0005-0000-0000-0000041D0000}"/>
    <cellStyle name="_적격 _투찰서(시화)_순공사비(전체분)_20070504_PAC 회수금삭제" xfId="2642" xr:uid="{00000000-0005-0000-0000-0000051D0000}"/>
    <cellStyle name="_적격 _투찰서(시화)_순공사비(전체분)_20070504_PAC 회수금삭제_0.창원반송정수장 오존공정 도입공사(정수설비)-1" xfId="2643" xr:uid="{00000000-0005-0000-0000-0000061D0000}"/>
    <cellStyle name="_적격 _투찰서(시화)_순공사비(전체분)_20070504_PAC 회수금삭제_사본임-창원반송정수장 오존공정 도입공사(도급)-2" xfId="2644" xr:uid="{00000000-0005-0000-0000-0000071D0000}"/>
    <cellStyle name="_적격 _투찰서(시화)_순공사비(전체분)_20070504_PAC 회수금삭제_순공사비(전체분)_20070504_PAC 회수금삭제" xfId="2645" xr:uid="{00000000-0005-0000-0000-0000081D0000}"/>
    <cellStyle name="_적격 _투찰서(시화)_순공사비(전체분)_20070504_PAC 회수금삭제_순공사비(전체분)_20070504_PAC 회수금삭제_0.창원반송정수장 오존공정 도입공사(정수설비)-1" xfId="2646" xr:uid="{00000000-0005-0000-0000-0000091D0000}"/>
    <cellStyle name="_적격 _투찰서(시화)_순공사비(전체분)_20070504_PAC 회수금삭제_순공사비(전체분)_20070504_PAC 회수금삭제_사본임-창원반송정수장 오존공정 도입공사(도급)-2" xfId="2647" xr:uid="{00000000-0005-0000-0000-00000A1D0000}"/>
    <cellStyle name="_적격 _투찰서(시화)_순공사비(전체분)_20070504_PAC 회수금삭제_순공사비(전체분)_20070504_PAC 회수금삭제_창원반송정수장 오존공정 도입공사(도급)-2" xfId="2648" xr:uid="{00000000-0005-0000-0000-00000B1D0000}"/>
    <cellStyle name="_적격 _투찰서(시화)_순공사비(전체분)_20070504_PAC 회수금삭제_창원반송정수장 오존공정 도입공사(도급)-2" xfId="2649" xr:uid="{00000000-0005-0000-0000-00000C1D0000}"/>
    <cellStyle name="_적격 _투찰서(시화)_창원반송정수장 오존공정 도입공사(도급)-2" xfId="2650" xr:uid="{00000000-0005-0000-0000-00000D1D0000}"/>
    <cellStyle name="_적격 _투찰서(시화조력)" xfId="2651" xr:uid="{00000000-0005-0000-0000-00000E1D0000}"/>
    <cellStyle name="_적격 _투찰서(시화조력)_0.창원반송정수장 오존공정 도입공사(정수설비)-1" xfId="2652" xr:uid="{00000000-0005-0000-0000-00000F1D0000}"/>
    <cellStyle name="_적격 _투찰서(시화조력)_사본임-창원반송정수장 오존공정 도입공사(도급)-2" xfId="2653" xr:uid="{00000000-0005-0000-0000-0000101D0000}"/>
    <cellStyle name="_적격 _투찰서(시화조력)_순공사비(전체분)_20070504_PAC 회수금삭제" xfId="2654" xr:uid="{00000000-0005-0000-0000-0000111D0000}"/>
    <cellStyle name="_적격 _투찰서(시화조력)_순공사비(전체분)_20070504_PAC 회수금삭제_0.창원반송정수장 오존공정 도입공사(정수설비)-1" xfId="2655" xr:uid="{00000000-0005-0000-0000-0000121D0000}"/>
    <cellStyle name="_적격 _투찰서(시화조력)_순공사비(전체분)_20070504_PAC 회수금삭제_사본임-창원반송정수장 오존공정 도입공사(도급)-2" xfId="2656" xr:uid="{00000000-0005-0000-0000-0000131D0000}"/>
    <cellStyle name="_적격 _투찰서(시화조력)_순공사비(전체분)_20070504_PAC 회수금삭제_순공사비(전체분)_20070504_PAC 회수금삭제" xfId="2657" xr:uid="{00000000-0005-0000-0000-0000141D0000}"/>
    <cellStyle name="_적격 _투찰서(시화조력)_순공사비(전체분)_20070504_PAC 회수금삭제_순공사비(전체분)_20070504_PAC 회수금삭제_0.창원반송정수장 오존공정 도입공사(정수설비)-1" xfId="2658" xr:uid="{00000000-0005-0000-0000-0000151D0000}"/>
    <cellStyle name="_적격 _투찰서(시화조력)_순공사비(전체분)_20070504_PAC 회수금삭제_순공사비(전체분)_20070504_PAC 회수금삭제_사본임-창원반송정수장 오존공정 도입공사(도급)-2" xfId="2659" xr:uid="{00000000-0005-0000-0000-0000161D0000}"/>
    <cellStyle name="_적격 _투찰서(시화조력)_순공사비(전체분)_20070504_PAC 회수금삭제_순공사비(전체분)_20070504_PAC 회수금삭제_창원반송정수장 오존공정 도입공사(도급)-2" xfId="2660" xr:uid="{00000000-0005-0000-0000-0000171D0000}"/>
    <cellStyle name="_적격 _투찰서(시화조력)_순공사비(전체분)_20070504_PAC 회수금삭제_창원반송정수장 오존공정 도입공사(도급)-2" xfId="2661" xr:uid="{00000000-0005-0000-0000-0000181D0000}"/>
    <cellStyle name="_적격 _투찰서(시화조력)_창원반송정수장 오존공정 도입공사(도급)-2" xfId="2662" xr:uid="{00000000-0005-0000-0000-0000191D0000}"/>
    <cellStyle name="_적격(화산) " xfId="2663" xr:uid="{00000000-0005-0000-0000-00001A1D0000}"/>
    <cellStyle name="_적격(화산)  10" xfId="8043" xr:uid="{00000000-0005-0000-0000-00001B1D0000}"/>
    <cellStyle name="_적격(화산)  2" xfId="8044" xr:uid="{00000000-0005-0000-0000-00001C1D0000}"/>
    <cellStyle name="_적격(화산)  3" xfId="8045" xr:uid="{00000000-0005-0000-0000-00001D1D0000}"/>
    <cellStyle name="_적격(화산)  4" xfId="8046" xr:uid="{00000000-0005-0000-0000-00001E1D0000}"/>
    <cellStyle name="_적격(화산)  5" xfId="8047" xr:uid="{00000000-0005-0000-0000-00001F1D0000}"/>
    <cellStyle name="_적격(화산)  6" xfId="8048" xr:uid="{00000000-0005-0000-0000-0000201D0000}"/>
    <cellStyle name="_적격(화산)  7" xfId="8049" xr:uid="{00000000-0005-0000-0000-0000211D0000}"/>
    <cellStyle name="_적격(화산)  8" xfId="8050" xr:uid="{00000000-0005-0000-0000-0000221D0000}"/>
    <cellStyle name="_적격(화산)  9" xfId="8051" xr:uid="{00000000-0005-0000-0000-0000231D0000}"/>
    <cellStyle name="_적격(화산) _0.창원반송정수장 오존공정 도입공사(정수설비)-1" xfId="2664" xr:uid="{00000000-0005-0000-0000-0000241D0000}"/>
    <cellStyle name="_적격(화산) _01.관로공" xfId="8052" xr:uid="{00000000-0005-0000-0000-0000251D0000}"/>
    <cellStyle name="_적격(화산) _01.관로공 2" xfId="8053" xr:uid="{00000000-0005-0000-0000-0000261D0000}"/>
    <cellStyle name="_적격(화산) _01.관로공(1-1공구)" xfId="8054" xr:uid="{00000000-0005-0000-0000-0000271D0000}"/>
    <cellStyle name="_적격(화산) _01.관로공(1-1공구) 2" xfId="8055" xr:uid="{00000000-0005-0000-0000-0000281D0000}"/>
    <cellStyle name="_적격(화산) _01.관로공(1-1공구)_013.관로공(일과)" xfId="8056" xr:uid="{00000000-0005-0000-0000-0000291D0000}"/>
    <cellStyle name="_적격(화산) _01.관로공(1-1공구)_013.관로공(일과) 2" xfId="8057" xr:uid="{00000000-0005-0000-0000-00002A1D0000}"/>
    <cellStyle name="_적격(화산) _01.관로공(1-1공구)_013.관로공(화순)" xfId="8058" xr:uid="{00000000-0005-0000-0000-00002B1D0000}"/>
    <cellStyle name="_적격(화산) _01.관로공(1-1공구)_013.관로공(화순) 2" xfId="8059" xr:uid="{00000000-0005-0000-0000-00002C1D0000}"/>
    <cellStyle name="_적격(화산) _01.관로공(1-1공구)_03.관로공" xfId="8060" xr:uid="{00000000-0005-0000-0000-00002D1D0000}"/>
    <cellStyle name="_적격(화산) _01.관로공(1-1공구)_03.관로공 2" xfId="8061" xr:uid="{00000000-0005-0000-0000-00002E1D0000}"/>
    <cellStyle name="_적격(화산) _01.관로공(1-1공구)_관로공BOQ" xfId="8062" xr:uid="{00000000-0005-0000-0000-00002F1D0000}"/>
    <cellStyle name="_적격(화산) _01.관로공(1-1공구)_관로공BOQ 2" xfId="8063" xr:uid="{00000000-0005-0000-0000-0000301D0000}"/>
    <cellStyle name="_적격(화산) _01.관로공(1-1공구)_관로수량집계" xfId="8064" xr:uid="{00000000-0005-0000-0000-0000311D0000}"/>
    <cellStyle name="_적격(화산) _01.관로공(1-1공구)_관로수량집계 2" xfId="8065" xr:uid="{00000000-0005-0000-0000-0000321D0000}"/>
    <cellStyle name="_적격(화산) _01.관로공(1-1공구)_내역적용수량" xfId="8066" xr:uid="{00000000-0005-0000-0000-0000331D0000}"/>
    <cellStyle name="_적격(화산) _01.관로공(1-1공구)_내역적용수량 2" xfId="8067" xr:uid="{00000000-0005-0000-0000-0000341D0000}"/>
    <cellStyle name="_적격(화산) _01.관로공(2-1공구)" xfId="8068" xr:uid="{00000000-0005-0000-0000-0000351D0000}"/>
    <cellStyle name="_적격(화산) _01.관로공(2-1공구) 2" xfId="8069" xr:uid="{00000000-0005-0000-0000-0000361D0000}"/>
    <cellStyle name="_적격(화산) _01.관로공(2-1공구)_013.관로공(일과)" xfId="8070" xr:uid="{00000000-0005-0000-0000-0000371D0000}"/>
    <cellStyle name="_적격(화산) _01.관로공(2-1공구)_013.관로공(일과) 2" xfId="8071" xr:uid="{00000000-0005-0000-0000-0000381D0000}"/>
    <cellStyle name="_적격(화산) _01.관로공(2-1공구)_013.관로공(화순)" xfId="8072" xr:uid="{00000000-0005-0000-0000-0000391D0000}"/>
    <cellStyle name="_적격(화산) _01.관로공(2-1공구)_013.관로공(화순) 2" xfId="8073" xr:uid="{00000000-0005-0000-0000-00003A1D0000}"/>
    <cellStyle name="_적격(화산) _01.관로공(2-1공구)_03.관로공" xfId="8074" xr:uid="{00000000-0005-0000-0000-00003B1D0000}"/>
    <cellStyle name="_적격(화산) _01.관로공(2-1공구)_03.관로공 2" xfId="8075" xr:uid="{00000000-0005-0000-0000-00003C1D0000}"/>
    <cellStyle name="_적격(화산) _01.관로공(2-1공구)_관로공BOQ" xfId="8076" xr:uid="{00000000-0005-0000-0000-00003D1D0000}"/>
    <cellStyle name="_적격(화산) _01.관로공(2-1공구)_관로공BOQ 2" xfId="8077" xr:uid="{00000000-0005-0000-0000-00003E1D0000}"/>
    <cellStyle name="_적격(화산) _01.관로공(2-1공구)_관로수량집계" xfId="8078" xr:uid="{00000000-0005-0000-0000-00003F1D0000}"/>
    <cellStyle name="_적격(화산) _01.관로공(2-1공구)_관로수량집계 2" xfId="8079" xr:uid="{00000000-0005-0000-0000-0000401D0000}"/>
    <cellStyle name="_적격(화산) _01.관로공(2-1공구)_내역적용수량" xfId="8080" xr:uid="{00000000-0005-0000-0000-0000411D0000}"/>
    <cellStyle name="_적격(화산) _01.관로공(2-1공구)_내역적용수량 2" xfId="8081" xr:uid="{00000000-0005-0000-0000-0000421D0000}"/>
    <cellStyle name="_적격(화산) _01.관로공(주간)" xfId="8082" xr:uid="{00000000-0005-0000-0000-0000431D0000}"/>
    <cellStyle name="_적격(화산) _01.관로공(주간) 2" xfId="8083" xr:uid="{00000000-0005-0000-0000-0000441D0000}"/>
    <cellStyle name="_적격(화산) _01.관로공(주간)_013.관로공(일과)" xfId="8084" xr:uid="{00000000-0005-0000-0000-0000451D0000}"/>
    <cellStyle name="_적격(화산) _01.관로공(주간)_013.관로공(일과) 2" xfId="8085" xr:uid="{00000000-0005-0000-0000-0000461D0000}"/>
    <cellStyle name="_적격(화산) _01.관로공(주간)_013.관로공(화순)" xfId="8086" xr:uid="{00000000-0005-0000-0000-0000471D0000}"/>
    <cellStyle name="_적격(화산) _01.관로공(주간)_013.관로공(화순) 2" xfId="8087" xr:uid="{00000000-0005-0000-0000-0000481D0000}"/>
    <cellStyle name="_적격(화산) _01.관로공(주간)_03.관로공" xfId="8088" xr:uid="{00000000-0005-0000-0000-0000491D0000}"/>
    <cellStyle name="_적격(화산) _01.관로공(주간)_03.관로공 2" xfId="8089" xr:uid="{00000000-0005-0000-0000-00004A1D0000}"/>
    <cellStyle name="_적격(화산) _01.관로공(주간)_관로공BOQ" xfId="8090" xr:uid="{00000000-0005-0000-0000-00004B1D0000}"/>
    <cellStyle name="_적격(화산) _01.관로공(주간)_관로공BOQ 2" xfId="8091" xr:uid="{00000000-0005-0000-0000-00004C1D0000}"/>
    <cellStyle name="_적격(화산) _01.관로공(주간)_관로수량집계" xfId="8092" xr:uid="{00000000-0005-0000-0000-00004D1D0000}"/>
    <cellStyle name="_적격(화산) _01.관로공(주간)_관로수량집계 2" xfId="8093" xr:uid="{00000000-0005-0000-0000-00004E1D0000}"/>
    <cellStyle name="_적격(화산) _01.관로공(주간)_내역적용수량" xfId="8094" xr:uid="{00000000-0005-0000-0000-00004F1D0000}"/>
    <cellStyle name="_적격(화산) _01.관로공(주간)_내역적용수량 2" xfId="8095" xr:uid="{00000000-0005-0000-0000-0000501D0000}"/>
    <cellStyle name="_적격(화산) _01.관로공(주간-1구역)" xfId="8096" xr:uid="{00000000-0005-0000-0000-0000511D0000}"/>
    <cellStyle name="_적격(화산) _01.관로공(주간-1구역) 2" xfId="8097" xr:uid="{00000000-0005-0000-0000-0000521D0000}"/>
    <cellStyle name="_적격(화산) _01.관로공(주간-1구역)_013.관로공(일과)" xfId="8098" xr:uid="{00000000-0005-0000-0000-0000531D0000}"/>
    <cellStyle name="_적격(화산) _01.관로공(주간-1구역)_013.관로공(일과) 2" xfId="8099" xr:uid="{00000000-0005-0000-0000-0000541D0000}"/>
    <cellStyle name="_적격(화산) _01.관로공(주간-1구역)_013.관로공(화순)" xfId="8100" xr:uid="{00000000-0005-0000-0000-0000551D0000}"/>
    <cellStyle name="_적격(화산) _01.관로공(주간-1구역)_013.관로공(화순) 2" xfId="8101" xr:uid="{00000000-0005-0000-0000-0000561D0000}"/>
    <cellStyle name="_적격(화산) _01.관로공(주간-1구역)_03.관로공" xfId="8102" xr:uid="{00000000-0005-0000-0000-0000571D0000}"/>
    <cellStyle name="_적격(화산) _01.관로공(주간-1구역)_03.관로공 2" xfId="8103" xr:uid="{00000000-0005-0000-0000-0000581D0000}"/>
    <cellStyle name="_적격(화산) _01.관로공(주간-1구역)_관로공BOQ" xfId="8104" xr:uid="{00000000-0005-0000-0000-0000591D0000}"/>
    <cellStyle name="_적격(화산) _01.관로공(주간-1구역)_관로공BOQ 2" xfId="8105" xr:uid="{00000000-0005-0000-0000-00005A1D0000}"/>
    <cellStyle name="_적격(화산) _01.관로공(주간-1구역)_관로수량집계" xfId="8106" xr:uid="{00000000-0005-0000-0000-00005B1D0000}"/>
    <cellStyle name="_적격(화산) _01.관로공(주간-1구역)_관로수량집계 2" xfId="8107" xr:uid="{00000000-0005-0000-0000-00005C1D0000}"/>
    <cellStyle name="_적격(화산) _01.관로공(주간-1구역)_내역적용수량" xfId="8108" xr:uid="{00000000-0005-0000-0000-00005D1D0000}"/>
    <cellStyle name="_적격(화산) _01.관로공(주간-1구역)_내역적용수량 2" xfId="8109" xr:uid="{00000000-0005-0000-0000-00005E1D0000}"/>
    <cellStyle name="_적격(화산) _01.관로공_00.배수설비공" xfId="8110" xr:uid="{00000000-0005-0000-0000-00005F1D0000}"/>
    <cellStyle name="_적격(화산) _01.관로공_00.배수설비공 10" xfId="8111" xr:uid="{00000000-0005-0000-0000-0000601D0000}"/>
    <cellStyle name="_적격(화산) _01.관로공_00.배수설비공 2" xfId="8112" xr:uid="{00000000-0005-0000-0000-0000611D0000}"/>
    <cellStyle name="_적격(화산) _01.관로공_00.배수설비공 3" xfId="8113" xr:uid="{00000000-0005-0000-0000-0000621D0000}"/>
    <cellStyle name="_적격(화산) _01.관로공_00.배수설비공 4" xfId="8114" xr:uid="{00000000-0005-0000-0000-0000631D0000}"/>
    <cellStyle name="_적격(화산) _01.관로공_00.배수설비공 5" xfId="8115" xr:uid="{00000000-0005-0000-0000-0000641D0000}"/>
    <cellStyle name="_적격(화산) _01.관로공_00.배수설비공 6" xfId="8116" xr:uid="{00000000-0005-0000-0000-0000651D0000}"/>
    <cellStyle name="_적격(화산) _01.관로공_00.배수설비공 7" xfId="8117" xr:uid="{00000000-0005-0000-0000-0000661D0000}"/>
    <cellStyle name="_적격(화산) _01.관로공_00.배수설비공 8" xfId="8118" xr:uid="{00000000-0005-0000-0000-0000671D0000}"/>
    <cellStyle name="_적격(화산) _01.관로공_00.배수설비공 9" xfId="8119" xr:uid="{00000000-0005-0000-0000-0000681D0000}"/>
    <cellStyle name="_적격(화산) _01.관로토공" xfId="8120" xr:uid="{00000000-0005-0000-0000-0000691D0000}"/>
    <cellStyle name="_적격(화산) _01.관로토공 10" xfId="8121" xr:uid="{00000000-0005-0000-0000-00006A1D0000}"/>
    <cellStyle name="_적격(화산) _01.관로토공 11" xfId="8122" xr:uid="{00000000-0005-0000-0000-00006B1D0000}"/>
    <cellStyle name="_적격(화산) _01.관로토공 12" xfId="8123" xr:uid="{00000000-0005-0000-0000-00006C1D0000}"/>
    <cellStyle name="_적격(화산) _01.관로토공 13" xfId="8124" xr:uid="{00000000-0005-0000-0000-00006D1D0000}"/>
    <cellStyle name="_적격(화산) _01.관로토공 14" xfId="8125" xr:uid="{00000000-0005-0000-0000-00006E1D0000}"/>
    <cellStyle name="_적격(화산) _01.관로토공 15" xfId="8126" xr:uid="{00000000-0005-0000-0000-00006F1D0000}"/>
    <cellStyle name="_적격(화산) _01.관로토공 16" xfId="8127" xr:uid="{00000000-0005-0000-0000-0000701D0000}"/>
    <cellStyle name="_적격(화산) _01.관로토공 17" xfId="8128" xr:uid="{00000000-0005-0000-0000-0000711D0000}"/>
    <cellStyle name="_적격(화산) _01.관로토공 18" xfId="8129" xr:uid="{00000000-0005-0000-0000-0000721D0000}"/>
    <cellStyle name="_적격(화산) _01.관로토공 19" xfId="8130" xr:uid="{00000000-0005-0000-0000-0000731D0000}"/>
    <cellStyle name="_적격(화산) _01.관로토공 2" xfId="8131" xr:uid="{00000000-0005-0000-0000-0000741D0000}"/>
    <cellStyle name="_적격(화산) _01.관로토공 3" xfId="8132" xr:uid="{00000000-0005-0000-0000-0000751D0000}"/>
    <cellStyle name="_적격(화산) _01.관로토공 4" xfId="8133" xr:uid="{00000000-0005-0000-0000-0000761D0000}"/>
    <cellStyle name="_적격(화산) _01.관로토공 5" xfId="8134" xr:uid="{00000000-0005-0000-0000-0000771D0000}"/>
    <cellStyle name="_적격(화산) _01.관로토공 6" xfId="8135" xr:uid="{00000000-0005-0000-0000-0000781D0000}"/>
    <cellStyle name="_적격(화산) _01.관로토공 7" xfId="8136" xr:uid="{00000000-0005-0000-0000-0000791D0000}"/>
    <cellStyle name="_적격(화산) _01.관로토공 8" xfId="8137" xr:uid="{00000000-0005-0000-0000-00007A1D0000}"/>
    <cellStyle name="_적격(화산) _01.관로토공 9" xfId="8138" xr:uid="{00000000-0005-0000-0000-00007B1D0000}"/>
    <cellStyle name="_적격(화산) _01.관로토공_00.배수설비공" xfId="8139" xr:uid="{00000000-0005-0000-0000-00007C1D0000}"/>
    <cellStyle name="_적격(화산) _01.관로토공_00.배수설비공 2" xfId="8140" xr:uid="{00000000-0005-0000-0000-00007D1D0000}"/>
    <cellStyle name="_적격(화산) _01.관로토공_012.토공" xfId="8141" xr:uid="{00000000-0005-0000-0000-00007E1D0000}"/>
    <cellStyle name="_적격(화산) _01.관로토공_012.토공 2" xfId="8142" xr:uid="{00000000-0005-0000-0000-00007F1D0000}"/>
    <cellStyle name="_적격(화산) _01.관로토공_012.토공(A구간)" xfId="8143" xr:uid="{00000000-0005-0000-0000-0000801D0000}"/>
    <cellStyle name="_적격(화산) _01.관로토공_012.토공(A구간) 2" xfId="8144" xr:uid="{00000000-0005-0000-0000-0000811D0000}"/>
    <cellStyle name="_적격(화산) _01.관로토공_012.토공(사계)(정준)" xfId="8145" xr:uid="{00000000-0005-0000-0000-0000821D0000}"/>
    <cellStyle name="_적격(화산) _01.관로토공_012.토공(사계)(정준) 2" xfId="8146" xr:uid="{00000000-0005-0000-0000-0000831D0000}"/>
    <cellStyle name="_적격(화산) _01.관로토공_012.토공(사계)@" xfId="8147" xr:uid="{00000000-0005-0000-0000-0000841D0000}"/>
    <cellStyle name="_적격(화산) _01.관로토공_012.토공(사계)@ 2" xfId="8148" xr:uid="{00000000-0005-0000-0000-0000851D0000}"/>
    <cellStyle name="_적격(화산) _01.관로토공_012.토공(사계)-동우" xfId="8149" xr:uid="{00000000-0005-0000-0000-0000861D0000}"/>
    <cellStyle name="_적격(화산) _01.관로토공_012.토공(사계)-동우 2" xfId="8150" xr:uid="{00000000-0005-0000-0000-0000871D0000}"/>
    <cellStyle name="_적격(화산) _01.관로토공_012.토공(산이수동)" xfId="8151" xr:uid="{00000000-0005-0000-0000-0000881D0000}"/>
    <cellStyle name="_적격(화산) _01.관로토공_012.토공(산이수동) 2" xfId="8152" xr:uid="{00000000-0005-0000-0000-0000891D0000}"/>
    <cellStyle name="_적격(화산) _01.관로토공_012.토공(하모)" xfId="8153" xr:uid="{00000000-0005-0000-0000-00008A1D0000}"/>
    <cellStyle name="_적격(화산) _01.관로토공_012.토공(하모) 2" xfId="8154" xr:uid="{00000000-0005-0000-0000-00008B1D0000}"/>
    <cellStyle name="_적격(화산) _01.관로토공_012.토공(하모)취합하는것" xfId="8155" xr:uid="{00000000-0005-0000-0000-00008C1D0000}"/>
    <cellStyle name="_적격(화산) _01.관로토공_012.토공(하모)취합하는것 2" xfId="8156" xr:uid="{00000000-0005-0000-0000-00008D1D0000}"/>
    <cellStyle name="_적격(화산) _01.관로토공_012.토공(화순)" xfId="8157" xr:uid="{00000000-0005-0000-0000-00008E1D0000}"/>
    <cellStyle name="_적격(화산) _01.관로토공_012.토공(화순) 2" xfId="8158" xr:uid="{00000000-0005-0000-0000-00008F1D0000}"/>
    <cellStyle name="_적격(화산) _01.관로토공_017.포장공(하모)" xfId="8159" xr:uid="{00000000-0005-0000-0000-0000901D0000}"/>
    <cellStyle name="_적격(화산) _01.관로토공_017.포장공(하모) 2" xfId="8160" xr:uid="{00000000-0005-0000-0000-0000911D0000}"/>
    <cellStyle name="_적격(화산) _01.관로토공_02.토공" xfId="8161" xr:uid="{00000000-0005-0000-0000-0000921D0000}"/>
    <cellStyle name="_적격(화산) _01.관로토공_02.토공 2" xfId="8162" xr:uid="{00000000-0005-0000-0000-0000931D0000}"/>
    <cellStyle name="_적격(화산) _01.관로토공_022.토공(하모)" xfId="8163" xr:uid="{00000000-0005-0000-0000-0000941D0000}"/>
    <cellStyle name="_적격(화산) _01.관로토공_022.토공(하모) 2" xfId="8164" xr:uid="{00000000-0005-0000-0000-0000951D0000}"/>
    <cellStyle name="_적격(화산) _01.관로토공_04.구조물공" xfId="8165" xr:uid="{00000000-0005-0000-0000-0000961D0000}"/>
    <cellStyle name="_적격(화산) _01.관로토공_04.구조물공 2" xfId="8166" xr:uid="{00000000-0005-0000-0000-0000971D0000}"/>
    <cellStyle name="_적격(화산) _01.관로토공_맨홀평균H" xfId="8167" xr:uid="{00000000-0005-0000-0000-0000981D0000}"/>
    <cellStyle name="_적격(화산) _01.관로토공_맨홀평균H 2" xfId="8168" xr:uid="{00000000-0005-0000-0000-0000991D0000}"/>
    <cellStyle name="_적격(화산) _01.관로토공_사본 - 05.포장공" xfId="8169" xr:uid="{00000000-0005-0000-0000-00009A1D0000}"/>
    <cellStyle name="_적격(화산) _01.관로토공_사본 - 05.포장공 2" xfId="8170" xr:uid="{00000000-0005-0000-0000-00009B1D0000}"/>
    <cellStyle name="_적격(화산) _01.관로토공_토공유용계획" xfId="8171" xr:uid="{00000000-0005-0000-0000-00009C1D0000}"/>
    <cellStyle name="_적격(화산) _01.관로토공_토공유용계획 2" xfId="8172" xr:uid="{00000000-0005-0000-0000-00009D1D0000}"/>
    <cellStyle name="_적격(화산) _01.관로토공_포장공BOQ" xfId="8173" xr:uid="{00000000-0005-0000-0000-00009E1D0000}"/>
    <cellStyle name="_적격(화산) _01.관로토공_포장공BOQ 2" xfId="8174" xr:uid="{00000000-0005-0000-0000-00009F1D0000}"/>
    <cellStyle name="_적격(화산) _01.관로토공_포장수량집계" xfId="8175" xr:uid="{00000000-0005-0000-0000-0000A01D0000}"/>
    <cellStyle name="_적격(화산) _01.관로토공_포장수량집계 2" xfId="8176" xr:uid="{00000000-0005-0000-0000-0000A11D0000}"/>
    <cellStyle name="_적격(화산) _01.맨홀공(1-1공구)" xfId="8177" xr:uid="{00000000-0005-0000-0000-0000A21D0000}"/>
    <cellStyle name="_적격(화산) _01.맨홀공(1-1공구) 10" xfId="8178" xr:uid="{00000000-0005-0000-0000-0000A31D0000}"/>
    <cellStyle name="_적격(화산) _01.맨홀공(1-1공구) 2" xfId="8179" xr:uid="{00000000-0005-0000-0000-0000A41D0000}"/>
    <cellStyle name="_적격(화산) _01.맨홀공(1-1공구) 3" xfId="8180" xr:uid="{00000000-0005-0000-0000-0000A51D0000}"/>
    <cellStyle name="_적격(화산) _01.맨홀공(1-1공구) 4" xfId="8181" xr:uid="{00000000-0005-0000-0000-0000A61D0000}"/>
    <cellStyle name="_적격(화산) _01.맨홀공(1-1공구) 5" xfId="8182" xr:uid="{00000000-0005-0000-0000-0000A71D0000}"/>
    <cellStyle name="_적격(화산) _01.맨홀공(1-1공구) 6" xfId="8183" xr:uid="{00000000-0005-0000-0000-0000A81D0000}"/>
    <cellStyle name="_적격(화산) _01.맨홀공(1-1공구) 7" xfId="8184" xr:uid="{00000000-0005-0000-0000-0000A91D0000}"/>
    <cellStyle name="_적격(화산) _01.맨홀공(1-1공구) 8" xfId="8185" xr:uid="{00000000-0005-0000-0000-0000AA1D0000}"/>
    <cellStyle name="_적격(화산) _01.맨홀공(1-1공구) 9" xfId="8186" xr:uid="{00000000-0005-0000-0000-0000AB1D0000}"/>
    <cellStyle name="_적격(화산) _01.맨홀공(1-1공구)_01.가정배수관" xfId="8187" xr:uid="{00000000-0005-0000-0000-0000AC1D0000}"/>
    <cellStyle name="_적격(화산) _01.맨홀공(1-1공구)_01.가정배수관 2" xfId="8188" xr:uid="{00000000-0005-0000-0000-0000AD1D0000}"/>
    <cellStyle name="_적격(화산) _01.맨홀공(1-1공구)_013.관로공(일과)" xfId="8189" xr:uid="{00000000-0005-0000-0000-0000AE1D0000}"/>
    <cellStyle name="_적격(화산) _01.맨홀공(1-1공구)_013.관로공(일과) 2" xfId="8190" xr:uid="{00000000-0005-0000-0000-0000AF1D0000}"/>
    <cellStyle name="_적격(화산) _01.맨홀공(1-1공구)_013.관로공(화순)" xfId="8191" xr:uid="{00000000-0005-0000-0000-0000B01D0000}"/>
    <cellStyle name="_적격(화산) _01.맨홀공(1-1공구)_013.관로공(화순) 2" xfId="8192" xr:uid="{00000000-0005-0000-0000-0000B11D0000}"/>
    <cellStyle name="_적격(화산) _01.맨홀공(1-1공구)_017.포장공(하모)" xfId="8193" xr:uid="{00000000-0005-0000-0000-0000B21D0000}"/>
    <cellStyle name="_적격(화산) _01.맨홀공(1-1공구)_017.포장공(하모) 2" xfId="8194" xr:uid="{00000000-0005-0000-0000-0000B31D0000}"/>
    <cellStyle name="_적격(화산) _01.맨홀공(1-1공구)_02.오수연결관" xfId="8195" xr:uid="{00000000-0005-0000-0000-0000B41D0000}"/>
    <cellStyle name="_적격(화산) _01.맨홀공(1-1공구)_02.오수연결관 2" xfId="8196" xr:uid="{00000000-0005-0000-0000-0000B51D0000}"/>
    <cellStyle name="_적격(화산) _01.맨홀공(1-1공구)_02.오수연결관공" xfId="8197" xr:uid="{00000000-0005-0000-0000-0000B61D0000}"/>
    <cellStyle name="_적격(화산) _01.맨홀공(1-1공구)_02.오수연결관공 2" xfId="8198" xr:uid="{00000000-0005-0000-0000-0000B71D0000}"/>
    <cellStyle name="_적격(화산) _01.맨홀공(1-1공구)_02.토공" xfId="8199" xr:uid="{00000000-0005-0000-0000-0000B81D0000}"/>
    <cellStyle name="_적격(화산) _01.맨홀공(1-1공구)_02.토공 2" xfId="8200" xr:uid="{00000000-0005-0000-0000-0000B91D0000}"/>
    <cellStyle name="_적격(화산) _01.맨홀공(1-1공구)_03.관로공" xfId="8201" xr:uid="{00000000-0005-0000-0000-0000BA1D0000}"/>
    <cellStyle name="_적격(화산) _01.맨홀공(1-1공구)_03.관로공 2" xfId="8202" xr:uid="{00000000-0005-0000-0000-0000BB1D0000}"/>
    <cellStyle name="_적격(화산) _01.맨홀공(1-1공구)_032.가정배수관" xfId="8203" xr:uid="{00000000-0005-0000-0000-0000BC1D0000}"/>
    <cellStyle name="_적격(화산) _01.맨홀공(1-1공구)_032.가정배수관 2" xfId="8204" xr:uid="{00000000-0005-0000-0000-0000BD1D0000}"/>
    <cellStyle name="_적격(화산) _01.맨홀공(1-1공구)_033.오수연결관(영락)" xfId="8205" xr:uid="{00000000-0005-0000-0000-0000BE1D0000}"/>
    <cellStyle name="_적격(화산) _01.맨홀공(1-1공구)_033.오수연결관(영락) 2" xfId="8206" xr:uid="{00000000-0005-0000-0000-0000BF1D0000}"/>
    <cellStyle name="_적격(화산) _01.맨홀공(1-1공구)_033.오수연결관(일과)" xfId="8207" xr:uid="{00000000-0005-0000-0000-0000C01D0000}"/>
    <cellStyle name="_적격(화산) _01.맨홀공(1-1공구)_033.오수연결관(일과) 2" xfId="8208" xr:uid="{00000000-0005-0000-0000-0000C11D0000}"/>
    <cellStyle name="_적격(화산) _01.맨홀공(1-1공구)_033.오수연결관(하모)" xfId="8209" xr:uid="{00000000-0005-0000-0000-0000C21D0000}"/>
    <cellStyle name="_적격(화산) _01.맨홀공(1-1공구)_033.오수연결관(하모) 2" xfId="8210" xr:uid="{00000000-0005-0000-0000-0000C31D0000}"/>
    <cellStyle name="_적격(화산) _01.맨홀공(1-1공구)_033.오수연결관(화순)" xfId="8211" xr:uid="{00000000-0005-0000-0000-0000C41D0000}"/>
    <cellStyle name="_적격(화산) _01.맨홀공(1-1공구)_033.오수연결관(화순) 2" xfId="8212" xr:uid="{00000000-0005-0000-0000-0000C51D0000}"/>
    <cellStyle name="_적격(화산) _01.맨홀공(1-1공구)_041.부대공(화순)" xfId="8213" xr:uid="{00000000-0005-0000-0000-0000C61D0000}"/>
    <cellStyle name="_적격(화산) _01.맨홀공(1-1공구)_041.부대공(화순) 2" xfId="8214" xr:uid="{00000000-0005-0000-0000-0000C71D0000}"/>
    <cellStyle name="_적격(화산) _01.맨홀공(1-1공구)_관로공BOQ" xfId="8215" xr:uid="{00000000-0005-0000-0000-0000C81D0000}"/>
    <cellStyle name="_적격(화산) _01.맨홀공(1-1공구)_관로공BOQ 2" xfId="8216" xr:uid="{00000000-0005-0000-0000-0000C91D0000}"/>
    <cellStyle name="_적격(화산) _01.맨홀공(1-1공구)_관로수량집계" xfId="8217" xr:uid="{00000000-0005-0000-0000-0000CA1D0000}"/>
    <cellStyle name="_적격(화산) _01.맨홀공(1-1공구)_관로수량집계 2" xfId="8218" xr:uid="{00000000-0005-0000-0000-0000CB1D0000}"/>
    <cellStyle name="_적격(화산) _01.맨홀공(1-1공구)_내역적용수량" xfId="8219" xr:uid="{00000000-0005-0000-0000-0000CC1D0000}"/>
    <cellStyle name="_적격(화산) _01.맨홀공(1-1공구)_내역적용수량 2" xfId="8220" xr:uid="{00000000-0005-0000-0000-0000CD1D0000}"/>
    <cellStyle name="_적격(화산) _01.맨홀펌프장공(2-4공구)" xfId="8221" xr:uid="{00000000-0005-0000-0000-0000CE1D0000}"/>
    <cellStyle name="_적격(화산) _01.맨홀펌프장공(2-4공구)_015.맨홀펌프장공(사계1)" xfId="8222" xr:uid="{00000000-0005-0000-0000-0000CF1D0000}"/>
    <cellStyle name="_적격(화산) _01.맨홀펌프장공(2-4공구)_015.맨홀펌프장공(화순)" xfId="8223" xr:uid="{00000000-0005-0000-0000-0000D01D0000}"/>
    <cellStyle name="_적격(화산) _01.맨홀펌프장공(2-4공구)_016.맨홀펌프장공(하모)" xfId="8224" xr:uid="{00000000-0005-0000-0000-0000D11D0000}"/>
    <cellStyle name="_적격(화산) _01.맨홀펌프장공(2-4공구)_맨홀펌프장공BOQ" xfId="8225" xr:uid="{00000000-0005-0000-0000-0000D21D0000}"/>
    <cellStyle name="_적격(화산) _01.맨홀펌프장공(2-4공구)-1" xfId="8226" xr:uid="{00000000-0005-0000-0000-0000D31D0000}"/>
    <cellStyle name="_적격(화산) _01.맨홀펌프장공(2-4공구)-1_015.맨홀펌프장공(사계1)" xfId="8227" xr:uid="{00000000-0005-0000-0000-0000D41D0000}"/>
    <cellStyle name="_적격(화산) _01.맨홀펌프장공(2-4공구)-1_015.맨홀펌프장공(화순)" xfId="8228" xr:uid="{00000000-0005-0000-0000-0000D51D0000}"/>
    <cellStyle name="_적격(화산) _01.맨홀펌프장공(2-4공구)-1_016.맨홀펌프장공(하모)" xfId="8229" xr:uid="{00000000-0005-0000-0000-0000D61D0000}"/>
    <cellStyle name="_적격(화산) _01.맨홀펌프장공(2-4공구)-1_맨홀펌프장공BOQ" xfId="8230" xr:uid="{00000000-0005-0000-0000-0000D71D0000}"/>
    <cellStyle name="_적격(화산) _01.자재집계표" xfId="8231" xr:uid="{00000000-0005-0000-0000-0000D81D0000}"/>
    <cellStyle name="_적격(화산) _01.자재집계표 2" xfId="8232" xr:uid="{00000000-0005-0000-0000-0000D91D0000}"/>
    <cellStyle name="_적격(화산) _01.자재집계표_00.배수설비공" xfId="8233" xr:uid="{00000000-0005-0000-0000-0000DA1D0000}"/>
    <cellStyle name="_적격(화산) _01.자재집계표_00.배수설비공 10" xfId="8234" xr:uid="{00000000-0005-0000-0000-0000DB1D0000}"/>
    <cellStyle name="_적격(화산) _01.자재집계표_00.배수설비공 2" xfId="8235" xr:uid="{00000000-0005-0000-0000-0000DC1D0000}"/>
    <cellStyle name="_적격(화산) _01.자재집계표_00.배수설비공 3" xfId="8236" xr:uid="{00000000-0005-0000-0000-0000DD1D0000}"/>
    <cellStyle name="_적격(화산) _01.자재집계표_00.배수설비공 4" xfId="8237" xr:uid="{00000000-0005-0000-0000-0000DE1D0000}"/>
    <cellStyle name="_적격(화산) _01.자재집계표_00.배수설비공 5" xfId="8238" xr:uid="{00000000-0005-0000-0000-0000DF1D0000}"/>
    <cellStyle name="_적격(화산) _01.자재집계표_00.배수설비공 6" xfId="8239" xr:uid="{00000000-0005-0000-0000-0000E01D0000}"/>
    <cellStyle name="_적격(화산) _01.자재집계표_00.배수설비공 7" xfId="8240" xr:uid="{00000000-0005-0000-0000-0000E11D0000}"/>
    <cellStyle name="_적격(화산) _01.자재집계표_00.배수설비공 8" xfId="8241" xr:uid="{00000000-0005-0000-0000-0000E21D0000}"/>
    <cellStyle name="_적격(화산) _01.자재집계표_00.배수설비공 9" xfId="8242" xr:uid="{00000000-0005-0000-0000-0000E31D0000}"/>
    <cellStyle name="_적격(화산) _02.관로공(2-2공구)" xfId="8243" xr:uid="{00000000-0005-0000-0000-0000E41D0000}"/>
    <cellStyle name="_적격(화산) _02.관로공(2-2공구) 2" xfId="8244" xr:uid="{00000000-0005-0000-0000-0000E51D0000}"/>
    <cellStyle name="_적격(화산) _02.관로공(2-2공구)_013.관로공(일과)" xfId="8245" xr:uid="{00000000-0005-0000-0000-0000E61D0000}"/>
    <cellStyle name="_적격(화산) _02.관로공(2-2공구)_013.관로공(일과) 2" xfId="8246" xr:uid="{00000000-0005-0000-0000-0000E71D0000}"/>
    <cellStyle name="_적격(화산) _02.관로공(2-2공구)_013.관로공(화순)" xfId="8247" xr:uid="{00000000-0005-0000-0000-0000E81D0000}"/>
    <cellStyle name="_적격(화산) _02.관로공(2-2공구)_013.관로공(화순) 2" xfId="8248" xr:uid="{00000000-0005-0000-0000-0000E91D0000}"/>
    <cellStyle name="_적격(화산) _02.관로공(2-2공구)_03.관로공" xfId="8249" xr:uid="{00000000-0005-0000-0000-0000EA1D0000}"/>
    <cellStyle name="_적격(화산) _02.관로공(2-2공구)_03.관로공 2" xfId="8250" xr:uid="{00000000-0005-0000-0000-0000EB1D0000}"/>
    <cellStyle name="_적격(화산) _02.관로공(2-2공구)_관로공BOQ" xfId="8251" xr:uid="{00000000-0005-0000-0000-0000EC1D0000}"/>
    <cellStyle name="_적격(화산) _02.관로공(2-2공구)_관로공BOQ 2" xfId="8252" xr:uid="{00000000-0005-0000-0000-0000ED1D0000}"/>
    <cellStyle name="_적격(화산) _02.관로공(2-2공구)_관로수량집계" xfId="8253" xr:uid="{00000000-0005-0000-0000-0000EE1D0000}"/>
    <cellStyle name="_적격(화산) _02.관로공(2-2공구)_관로수량집계 2" xfId="8254" xr:uid="{00000000-0005-0000-0000-0000EF1D0000}"/>
    <cellStyle name="_적격(화산) _02.관로공(2-2공구)_내역적용수량" xfId="8255" xr:uid="{00000000-0005-0000-0000-0000F01D0000}"/>
    <cellStyle name="_적격(화산) _02.관로공(2-2공구)_내역적용수량 2" xfId="8256" xr:uid="{00000000-0005-0000-0000-0000F11D0000}"/>
    <cellStyle name="_적격(화산) _02.토공" xfId="8257" xr:uid="{00000000-0005-0000-0000-0000F21D0000}"/>
    <cellStyle name="_적격(화산) _02.토공 10" xfId="8258" xr:uid="{00000000-0005-0000-0000-0000F31D0000}"/>
    <cellStyle name="_적격(화산) _02.토공 11" xfId="8259" xr:uid="{00000000-0005-0000-0000-0000F41D0000}"/>
    <cellStyle name="_적격(화산) _02.토공 12" xfId="8260" xr:uid="{00000000-0005-0000-0000-0000F51D0000}"/>
    <cellStyle name="_적격(화산) _02.토공 13" xfId="8261" xr:uid="{00000000-0005-0000-0000-0000F61D0000}"/>
    <cellStyle name="_적격(화산) _02.토공 14" xfId="8262" xr:uid="{00000000-0005-0000-0000-0000F71D0000}"/>
    <cellStyle name="_적격(화산) _02.토공 15" xfId="8263" xr:uid="{00000000-0005-0000-0000-0000F81D0000}"/>
    <cellStyle name="_적격(화산) _02.토공 16" xfId="8264" xr:uid="{00000000-0005-0000-0000-0000F91D0000}"/>
    <cellStyle name="_적격(화산) _02.토공 17" xfId="8265" xr:uid="{00000000-0005-0000-0000-0000FA1D0000}"/>
    <cellStyle name="_적격(화산) _02.토공 18" xfId="8266" xr:uid="{00000000-0005-0000-0000-0000FB1D0000}"/>
    <cellStyle name="_적격(화산) _02.토공 19" xfId="8267" xr:uid="{00000000-0005-0000-0000-0000FC1D0000}"/>
    <cellStyle name="_적격(화산) _02.토공 2" xfId="8268" xr:uid="{00000000-0005-0000-0000-0000FD1D0000}"/>
    <cellStyle name="_적격(화산) _02.토공 3" xfId="8269" xr:uid="{00000000-0005-0000-0000-0000FE1D0000}"/>
    <cellStyle name="_적격(화산) _02.토공 4" xfId="8270" xr:uid="{00000000-0005-0000-0000-0000FF1D0000}"/>
    <cellStyle name="_적격(화산) _02.토공 5" xfId="8271" xr:uid="{00000000-0005-0000-0000-0000001E0000}"/>
    <cellStyle name="_적격(화산) _02.토공 6" xfId="8272" xr:uid="{00000000-0005-0000-0000-0000011E0000}"/>
    <cellStyle name="_적격(화산) _02.토공 7" xfId="8273" xr:uid="{00000000-0005-0000-0000-0000021E0000}"/>
    <cellStyle name="_적격(화산) _02.토공 8" xfId="8274" xr:uid="{00000000-0005-0000-0000-0000031E0000}"/>
    <cellStyle name="_적격(화산) _02.토공 9" xfId="8275" xr:uid="{00000000-0005-0000-0000-0000041E0000}"/>
    <cellStyle name="_적격(화산) _02.토공_017.포장공(하모)" xfId="8276" xr:uid="{00000000-0005-0000-0000-0000051E0000}"/>
    <cellStyle name="_적격(화산) _02.토공_017.포장공(하모) 2" xfId="8277" xr:uid="{00000000-0005-0000-0000-0000061E0000}"/>
    <cellStyle name="_적격(화산) _02.토공_04.구조물공" xfId="8278" xr:uid="{00000000-0005-0000-0000-0000071E0000}"/>
    <cellStyle name="_적격(화산) _02.토공_04.구조물공 2" xfId="8279" xr:uid="{00000000-0005-0000-0000-0000081E0000}"/>
    <cellStyle name="_적격(화산) _02.토공_사본 - 05.포장공" xfId="8280" xr:uid="{00000000-0005-0000-0000-0000091E0000}"/>
    <cellStyle name="_적격(화산) _02.토공_사본 - 05.포장공 2" xfId="8281" xr:uid="{00000000-0005-0000-0000-00000A1E0000}"/>
    <cellStyle name="_적격(화산) _02.토공_포장공BOQ" xfId="8282" xr:uid="{00000000-0005-0000-0000-00000B1E0000}"/>
    <cellStyle name="_적격(화산) _02.토공_포장공BOQ 2" xfId="8283" xr:uid="{00000000-0005-0000-0000-00000C1E0000}"/>
    <cellStyle name="_적격(화산) _02.토공_포장수량집계" xfId="8284" xr:uid="{00000000-0005-0000-0000-00000D1E0000}"/>
    <cellStyle name="_적격(화산) _02.토공_포장수량집계 2" xfId="8285" xr:uid="{00000000-0005-0000-0000-00000E1E0000}"/>
    <cellStyle name="_적격(화산) _02.토공집계표" xfId="8286" xr:uid="{00000000-0005-0000-0000-00000F1E0000}"/>
    <cellStyle name="_적격(화산) _02.토공집계표 2" xfId="8287" xr:uid="{00000000-0005-0000-0000-0000101E0000}"/>
    <cellStyle name="_적격(화산) _02.토공집계표_00.배수설비공" xfId="8288" xr:uid="{00000000-0005-0000-0000-0000111E0000}"/>
    <cellStyle name="_적격(화산) _02.토공집계표_00.배수설비공 10" xfId="8289" xr:uid="{00000000-0005-0000-0000-0000121E0000}"/>
    <cellStyle name="_적격(화산) _02.토공집계표_00.배수설비공 2" xfId="8290" xr:uid="{00000000-0005-0000-0000-0000131E0000}"/>
    <cellStyle name="_적격(화산) _02.토공집계표_00.배수설비공 3" xfId="8291" xr:uid="{00000000-0005-0000-0000-0000141E0000}"/>
    <cellStyle name="_적격(화산) _02.토공집계표_00.배수설비공 4" xfId="8292" xr:uid="{00000000-0005-0000-0000-0000151E0000}"/>
    <cellStyle name="_적격(화산) _02.토공집계표_00.배수설비공 5" xfId="8293" xr:uid="{00000000-0005-0000-0000-0000161E0000}"/>
    <cellStyle name="_적격(화산) _02.토공집계표_00.배수설비공 6" xfId="8294" xr:uid="{00000000-0005-0000-0000-0000171E0000}"/>
    <cellStyle name="_적격(화산) _02.토공집계표_00.배수설비공 7" xfId="8295" xr:uid="{00000000-0005-0000-0000-0000181E0000}"/>
    <cellStyle name="_적격(화산) _02.토공집계표_00.배수설비공 8" xfId="8296" xr:uid="{00000000-0005-0000-0000-0000191E0000}"/>
    <cellStyle name="_적격(화산) _02.토공집계표_00.배수설비공 9" xfId="8297" xr:uid="{00000000-0005-0000-0000-00001A1E0000}"/>
    <cellStyle name="_적격(화산) _02-1.토적표(1)" xfId="8298" xr:uid="{00000000-0005-0000-0000-00001B1E0000}"/>
    <cellStyle name="_적격(화산) _02-1.토적표(1) 2" xfId="8299" xr:uid="{00000000-0005-0000-0000-00001C1E0000}"/>
    <cellStyle name="_적격(화산) _02-1.토적표(1)_00.배수설비공" xfId="8300" xr:uid="{00000000-0005-0000-0000-00001D1E0000}"/>
    <cellStyle name="_적격(화산) _02-1.토적표(1)_00.배수설비공 10" xfId="8301" xr:uid="{00000000-0005-0000-0000-00001E1E0000}"/>
    <cellStyle name="_적격(화산) _02-1.토적표(1)_00.배수설비공 2" xfId="8302" xr:uid="{00000000-0005-0000-0000-00001F1E0000}"/>
    <cellStyle name="_적격(화산) _02-1.토적표(1)_00.배수설비공 3" xfId="8303" xr:uid="{00000000-0005-0000-0000-0000201E0000}"/>
    <cellStyle name="_적격(화산) _02-1.토적표(1)_00.배수설비공 4" xfId="8304" xr:uid="{00000000-0005-0000-0000-0000211E0000}"/>
    <cellStyle name="_적격(화산) _02-1.토적표(1)_00.배수설비공 5" xfId="8305" xr:uid="{00000000-0005-0000-0000-0000221E0000}"/>
    <cellStyle name="_적격(화산) _02-1.토적표(1)_00.배수설비공 6" xfId="8306" xr:uid="{00000000-0005-0000-0000-0000231E0000}"/>
    <cellStyle name="_적격(화산) _02-1.토적표(1)_00.배수설비공 7" xfId="8307" xr:uid="{00000000-0005-0000-0000-0000241E0000}"/>
    <cellStyle name="_적격(화산) _02-1.토적표(1)_00.배수설비공 8" xfId="8308" xr:uid="{00000000-0005-0000-0000-0000251E0000}"/>
    <cellStyle name="_적격(화산) _02-1.토적표(1)_00.배수설비공 9" xfId="8309" xr:uid="{00000000-0005-0000-0000-0000261E0000}"/>
    <cellStyle name="_적격(화산) _03.가시설공" xfId="8310" xr:uid="{00000000-0005-0000-0000-0000271E0000}"/>
    <cellStyle name="_적격(화산) _03.가시설공 2" xfId="8311" xr:uid="{00000000-0005-0000-0000-0000281E0000}"/>
    <cellStyle name="_적격(화산) _03.가시설공_00.배수설비공" xfId="8312" xr:uid="{00000000-0005-0000-0000-0000291E0000}"/>
    <cellStyle name="_적격(화산) _03.가시설공_00.배수설비공 10" xfId="8313" xr:uid="{00000000-0005-0000-0000-00002A1E0000}"/>
    <cellStyle name="_적격(화산) _03.가시설공_00.배수설비공 2" xfId="8314" xr:uid="{00000000-0005-0000-0000-00002B1E0000}"/>
    <cellStyle name="_적격(화산) _03.가시설공_00.배수설비공 3" xfId="8315" xr:uid="{00000000-0005-0000-0000-00002C1E0000}"/>
    <cellStyle name="_적격(화산) _03.가시설공_00.배수설비공 4" xfId="8316" xr:uid="{00000000-0005-0000-0000-00002D1E0000}"/>
    <cellStyle name="_적격(화산) _03.가시설공_00.배수설비공 5" xfId="8317" xr:uid="{00000000-0005-0000-0000-00002E1E0000}"/>
    <cellStyle name="_적격(화산) _03.가시설공_00.배수설비공 6" xfId="8318" xr:uid="{00000000-0005-0000-0000-00002F1E0000}"/>
    <cellStyle name="_적격(화산) _03.가시설공_00.배수설비공 7" xfId="8319" xr:uid="{00000000-0005-0000-0000-0000301E0000}"/>
    <cellStyle name="_적격(화산) _03.가시설공_00.배수설비공 8" xfId="8320" xr:uid="{00000000-0005-0000-0000-0000311E0000}"/>
    <cellStyle name="_적격(화산) _03.가시설공_00.배수설비공 9" xfId="8321" xr:uid="{00000000-0005-0000-0000-0000321E0000}"/>
    <cellStyle name="_적격(화산) _03.가시설공_013.관로공(일과)" xfId="8322" xr:uid="{00000000-0005-0000-0000-0000331E0000}"/>
    <cellStyle name="_적격(화산) _03.가시설공_013.관로공(일과) 2" xfId="8323" xr:uid="{00000000-0005-0000-0000-0000341E0000}"/>
    <cellStyle name="_적격(화산) _03.가시설공_013.관로공(화순)" xfId="8324" xr:uid="{00000000-0005-0000-0000-0000351E0000}"/>
    <cellStyle name="_적격(화산) _03.가시설공_013.관로공(화순) 2" xfId="8325" xr:uid="{00000000-0005-0000-0000-0000361E0000}"/>
    <cellStyle name="_적격(화산) _03.가시설공_02.토공" xfId="8326" xr:uid="{00000000-0005-0000-0000-0000371E0000}"/>
    <cellStyle name="_적격(화산) _03.가시설공_02.토공 2" xfId="8327" xr:uid="{00000000-0005-0000-0000-0000381E0000}"/>
    <cellStyle name="_적격(화산) _03.가시설공_03.관로공" xfId="8328" xr:uid="{00000000-0005-0000-0000-0000391E0000}"/>
    <cellStyle name="_적격(화산) _03.가시설공_03.관로공 2" xfId="8329" xr:uid="{00000000-0005-0000-0000-00003A1E0000}"/>
    <cellStyle name="_적격(화산) _03.가시설공_관로공BOQ" xfId="8330" xr:uid="{00000000-0005-0000-0000-00003B1E0000}"/>
    <cellStyle name="_적격(화산) _03.가시설공_관로공BOQ 2" xfId="8331" xr:uid="{00000000-0005-0000-0000-00003C1E0000}"/>
    <cellStyle name="_적격(화산) _03.가시설공_관로수량집계" xfId="8332" xr:uid="{00000000-0005-0000-0000-00003D1E0000}"/>
    <cellStyle name="_적격(화산) _03.가시설공_관로수량집계 2" xfId="8333" xr:uid="{00000000-0005-0000-0000-00003E1E0000}"/>
    <cellStyle name="_적격(화산) _03.가시설공_내역적용수량" xfId="8334" xr:uid="{00000000-0005-0000-0000-00003F1E0000}"/>
    <cellStyle name="_적격(화산) _03.가시설공_내역적용수량 2" xfId="8335" xr:uid="{00000000-0005-0000-0000-0000401E0000}"/>
    <cellStyle name="_적격(화산) _03.관로공" xfId="8336" xr:uid="{00000000-0005-0000-0000-0000411E0000}"/>
    <cellStyle name="_적격(화산) _03.관로공 2" xfId="8337" xr:uid="{00000000-0005-0000-0000-0000421E0000}"/>
    <cellStyle name="_적격(화산) _03.관로공(2-3공구)" xfId="8338" xr:uid="{00000000-0005-0000-0000-0000431E0000}"/>
    <cellStyle name="_적격(화산) _03.관로공(2-3공구) 2" xfId="8339" xr:uid="{00000000-0005-0000-0000-0000441E0000}"/>
    <cellStyle name="_적격(화산) _03.관로공(2-3공구)_013.관로공(일과)" xfId="8340" xr:uid="{00000000-0005-0000-0000-0000451E0000}"/>
    <cellStyle name="_적격(화산) _03.관로공(2-3공구)_013.관로공(일과) 2" xfId="8341" xr:uid="{00000000-0005-0000-0000-0000461E0000}"/>
    <cellStyle name="_적격(화산) _03.관로공(2-3공구)_013.관로공(화순)" xfId="8342" xr:uid="{00000000-0005-0000-0000-0000471E0000}"/>
    <cellStyle name="_적격(화산) _03.관로공(2-3공구)_013.관로공(화순) 2" xfId="8343" xr:uid="{00000000-0005-0000-0000-0000481E0000}"/>
    <cellStyle name="_적격(화산) _03.관로공(2-3공구)_03.관로공" xfId="8344" xr:uid="{00000000-0005-0000-0000-0000491E0000}"/>
    <cellStyle name="_적격(화산) _03.관로공(2-3공구)_03.관로공 2" xfId="8345" xr:uid="{00000000-0005-0000-0000-00004A1E0000}"/>
    <cellStyle name="_적격(화산) _03.관로공(2-3공구)_관로공BOQ" xfId="8346" xr:uid="{00000000-0005-0000-0000-00004B1E0000}"/>
    <cellStyle name="_적격(화산) _03.관로공(2-3공구)_관로공BOQ 2" xfId="8347" xr:uid="{00000000-0005-0000-0000-00004C1E0000}"/>
    <cellStyle name="_적격(화산) _03.관로공(2-3공구)_관로수량집계" xfId="8348" xr:uid="{00000000-0005-0000-0000-00004D1E0000}"/>
    <cellStyle name="_적격(화산) _03.관로공(2-3공구)_관로수량집계 2" xfId="8349" xr:uid="{00000000-0005-0000-0000-00004E1E0000}"/>
    <cellStyle name="_적격(화산) _03.관로공(2-3공구)_내역적용수량" xfId="8350" xr:uid="{00000000-0005-0000-0000-00004F1E0000}"/>
    <cellStyle name="_적격(화산) _03.관로공(2-3공구)_내역적용수량 2" xfId="8351" xr:uid="{00000000-0005-0000-0000-0000501E0000}"/>
    <cellStyle name="_적격(화산) _03.관로공_013.관로공(일과)" xfId="8352" xr:uid="{00000000-0005-0000-0000-0000511E0000}"/>
    <cellStyle name="_적격(화산) _03.관로공_013.관로공(일과) 2" xfId="8353" xr:uid="{00000000-0005-0000-0000-0000521E0000}"/>
    <cellStyle name="_적격(화산) _03.관로공_013.관로공(화순)" xfId="8354" xr:uid="{00000000-0005-0000-0000-0000531E0000}"/>
    <cellStyle name="_적격(화산) _03.관로공_013.관로공(화순) 2" xfId="8355" xr:uid="{00000000-0005-0000-0000-0000541E0000}"/>
    <cellStyle name="_적격(화산) _03.관로공_03.관로공" xfId="8356" xr:uid="{00000000-0005-0000-0000-0000551E0000}"/>
    <cellStyle name="_적격(화산) _03.관로공_03.관로공 2" xfId="8357" xr:uid="{00000000-0005-0000-0000-0000561E0000}"/>
    <cellStyle name="_적격(화산) _03.관로공_관로공BOQ" xfId="8358" xr:uid="{00000000-0005-0000-0000-0000571E0000}"/>
    <cellStyle name="_적격(화산) _03.관로공_관로공BOQ 2" xfId="8359" xr:uid="{00000000-0005-0000-0000-0000581E0000}"/>
    <cellStyle name="_적격(화산) _03.관로공_관로수량집계" xfId="8360" xr:uid="{00000000-0005-0000-0000-0000591E0000}"/>
    <cellStyle name="_적격(화산) _03.관로공_관로수량집계 2" xfId="8361" xr:uid="{00000000-0005-0000-0000-00005A1E0000}"/>
    <cellStyle name="_적격(화산) _03.관로공_내역적용수량" xfId="8362" xr:uid="{00000000-0005-0000-0000-00005B1E0000}"/>
    <cellStyle name="_적격(화산) _03.관로공_내역적용수량 2" xfId="8363" xr:uid="{00000000-0005-0000-0000-00005C1E0000}"/>
    <cellStyle name="_적격(화산) _03.구조물철거(1-1공구)" xfId="8364" xr:uid="{00000000-0005-0000-0000-00005D1E0000}"/>
    <cellStyle name="_적격(화산) _03.구조물철거(1-1공구) 2" xfId="8365" xr:uid="{00000000-0005-0000-0000-00005E1E0000}"/>
    <cellStyle name="_적격(화산) _03.구조물철거(1-1공구)_012.토공(신도2)" xfId="8366" xr:uid="{00000000-0005-0000-0000-00005F1E0000}"/>
    <cellStyle name="_적격(화산) _03.구조물철거(1-1공구)_012.토공(신도2) 2" xfId="8367" xr:uid="{00000000-0005-0000-0000-0000601E0000}"/>
    <cellStyle name="_적격(화산) _03.구조물철거(1-1공구)_02.토공" xfId="8368" xr:uid="{00000000-0005-0000-0000-0000611E0000}"/>
    <cellStyle name="_적격(화산) _03.구조물철거(1-1공구)_02.토공 2" xfId="8369" xr:uid="{00000000-0005-0000-0000-0000621E0000}"/>
    <cellStyle name="_적격(화산) _03.구조물철거(1-1공구)_022.토공" xfId="8370" xr:uid="{00000000-0005-0000-0000-0000631E0000}"/>
    <cellStyle name="_적격(화산) _03.구조물철거(1-1공구)_022.토공 2" xfId="8371" xr:uid="{00000000-0005-0000-0000-0000641E0000}"/>
    <cellStyle name="_적격(화산) _03.구조물철거(1-1공구)_041.부대공" xfId="8372" xr:uid="{00000000-0005-0000-0000-0000651E0000}"/>
    <cellStyle name="_적격(화산) _03.구조물철거(1-1공구)_041.부대공 2" xfId="8373" xr:uid="{00000000-0005-0000-0000-0000661E0000}"/>
    <cellStyle name="_적격(화산) _03.구조물철거(1-1공구)_041.부대공(덕수)" xfId="8374" xr:uid="{00000000-0005-0000-0000-0000671E0000}"/>
    <cellStyle name="_적격(화산) _03.구조물철거(1-1공구)_041.부대공(덕수) 2" xfId="8375" xr:uid="{00000000-0005-0000-0000-0000681E0000}"/>
    <cellStyle name="_적격(화산) _03.구조물철거(1-1공구)_041.부대공(신도2)" xfId="8376" xr:uid="{00000000-0005-0000-0000-0000691E0000}"/>
    <cellStyle name="_적격(화산) _03.구조물철거(1-1공구)_041.부대공(신도2) 2" xfId="8377" xr:uid="{00000000-0005-0000-0000-00006A1E0000}"/>
    <cellStyle name="_적격(화산) _03.구조물철거(1-1공구)_041.부대공(영락)" xfId="8378" xr:uid="{00000000-0005-0000-0000-00006B1E0000}"/>
    <cellStyle name="_적격(화산) _03.구조물철거(1-1공구)_041.부대공(영락) 2" xfId="8379" xr:uid="{00000000-0005-0000-0000-00006C1E0000}"/>
    <cellStyle name="_적격(화산) _03.구조물철거(1-1공구)_041.부대공(하모)" xfId="8380" xr:uid="{00000000-0005-0000-0000-00006D1E0000}"/>
    <cellStyle name="_적격(화산) _03.구조물철거(1-1공구)_041.부대공(하모) 2" xfId="8381" xr:uid="{00000000-0005-0000-0000-00006E1E0000}"/>
    <cellStyle name="_적격(화산) _03.구조물철거(1-1공구)_041.부대공(화순)" xfId="8382" xr:uid="{00000000-0005-0000-0000-00006F1E0000}"/>
    <cellStyle name="_적격(화산) _03.구조물철거(1-1공구)_041.부대공(화순) 2" xfId="8383" xr:uid="{00000000-0005-0000-0000-0000701E0000}"/>
    <cellStyle name="_적격(화산) _03.구조물철거(1-1공구)_06.사계리" xfId="8384" xr:uid="{00000000-0005-0000-0000-0000711E0000}"/>
    <cellStyle name="_적격(화산) _03.구조물철거(1-1공구)_06.사계리 2" xfId="8385" xr:uid="{00000000-0005-0000-0000-0000721E0000}"/>
    <cellStyle name="_적격(화산) _03.구조물철거(1-1공구)_07.부대공" xfId="8386" xr:uid="{00000000-0005-0000-0000-0000731E0000}"/>
    <cellStyle name="_적격(화산) _03.구조물철거(1-1공구)_07.부대공 2" xfId="8387" xr:uid="{00000000-0005-0000-0000-0000741E0000}"/>
    <cellStyle name="_적격(화산) _03.포장공(성천포)" xfId="8388" xr:uid="{00000000-0005-0000-0000-0000751E0000}"/>
    <cellStyle name="_적격(화산) _03.포장공(성천포) 10" xfId="8389" xr:uid="{00000000-0005-0000-0000-0000761E0000}"/>
    <cellStyle name="_적격(화산) _03.포장공(성천포) 11" xfId="8390" xr:uid="{00000000-0005-0000-0000-0000771E0000}"/>
    <cellStyle name="_적격(화산) _03.포장공(성천포) 12" xfId="8391" xr:uid="{00000000-0005-0000-0000-0000781E0000}"/>
    <cellStyle name="_적격(화산) _03.포장공(성천포) 13" xfId="8392" xr:uid="{00000000-0005-0000-0000-0000791E0000}"/>
    <cellStyle name="_적격(화산) _03.포장공(성천포) 14" xfId="8393" xr:uid="{00000000-0005-0000-0000-00007A1E0000}"/>
    <cellStyle name="_적격(화산) _03.포장공(성천포) 15" xfId="8394" xr:uid="{00000000-0005-0000-0000-00007B1E0000}"/>
    <cellStyle name="_적격(화산) _03.포장공(성천포) 16" xfId="8395" xr:uid="{00000000-0005-0000-0000-00007C1E0000}"/>
    <cellStyle name="_적격(화산) _03.포장공(성천포) 17" xfId="8396" xr:uid="{00000000-0005-0000-0000-00007D1E0000}"/>
    <cellStyle name="_적격(화산) _03.포장공(성천포) 18" xfId="8397" xr:uid="{00000000-0005-0000-0000-00007E1E0000}"/>
    <cellStyle name="_적격(화산) _03.포장공(성천포) 19" xfId="8398" xr:uid="{00000000-0005-0000-0000-00007F1E0000}"/>
    <cellStyle name="_적격(화산) _03.포장공(성천포) 2" xfId="8399" xr:uid="{00000000-0005-0000-0000-0000801E0000}"/>
    <cellStyle name="_적격(화산) _03.포장공(성천포) 3" xfId="8400" xr:uid="{00000000-0005-0000-0000-0000811E0000}"/>
    <cellStyle name="_적격(화산) _03.포장공(성천포) 4" xfId="8401" xr:uid="{00000000-0005-0000-0000-0000821E0000}"/>
    <cellStyle name="_적격(화산) _03.포장공(성천포) 5" xfId="8402" xr:uid="{00000000-0005-0000-0000-0000831E0000}"/>
    <cellStyle name="_적격(화산) _03.포장공(성천포) 6" xfId="8403" xr:uid="{00000000-0005-0000-0000-0000841E0000}"/>
    <cellStyle name="_적격(화산) _03.포장공(성천포) 7" xfId="8404" xr:uid="{00000000-0005-0000-0000-0000851E0000}"/>
    <cellStyle name="_적격(화산) _03.포장공(성천포) 8" xfId="8405" xr:uid="{00000000-0005-0000-0000-0000861E0000}"/>
    <cellStyle name="_적격(화산) _03.포장공(성천포) 9" xfId="8406" xr:uid="{00000000-0005-0000-0000-0000871E0000}"/>
    <cellStyle name="_적격(화산) _03.포장공(성천포)_017.포장공(하모)" xfId="8407" xr:uid="{00000000-0005-0000-0000-0000881E0000}"/>
    <cellStyle name="_적격(화산) _03.포장공(성천포)_017.포장공(하모) 2" xfId="8408" xr:uid="{00000000-0005-0000-0000-0000891E0000}"/>
    <cellStyle name="_적격(화산) _03.포장공(성천포)_04.구조물공" xfId="8409" xr:uid="{00000000-0005-0000-0000-00008A1E0000}"/>
    <cellStyle name="_적격(화산) _03.포장공(성천포)_04.구조물공 2" xfId="8410" xr:uid="{00000000-0005-0000-0000-00008B1E0000}"/>
    <cellStyle name="_적격(화산) _03.포장공(성천포)_사본 - 05.포장공" xfId="8411" xr:uid="{00000000-0005-0000-0000-00008C1E0000}"/>
    <cellStyle name="_적격(화산) _03.포장공(성천포)_사본 - 05.포장공 2" xfId="8412" xr:uid="{00000000-0005-0000-0000-00008D1E0000}"/>
    <cellStyle name="_적격(화산) _03.포장공(성천포)_포장공BOQ" xfId="8413" xr:uid="{00000000-0005-0000-0000-00008E1E0000}"/>
    <cellStyle name="_적격(화산) _03.포장공(성천포)_포장공BOQ 2" xfId="8414" xr:uid="{00000000-0005-0000-0000-00008F1E0000}"/>
    <cellStyle name="_적격(화산) _03.포장공(성천포)_포장수량집계" xfId="8415" xr:uid="{00000000-0005-0000-0000-0000901E0000}"/>
    <cellStyle name="_적격(화산) _03.포장공(성천포)_포장수량집계 2" xfId="8416" xr:uid="{00000000-0005-0000-0000-0000911E0000}"/>
    <cellStyle name="_적격(화산) _04.관로공" xfId="8417" xr:uid="{00000000-0005-0000-0000-0000921E0000}"/>
    <cellStyle name="_적격(화산) _04.관로공 2" xfId="8418" xr:uid="{00000000-0005-0000-0000-0000931E0000}"/>
    <cellStyle name="_적격(화산) _04.관로공(2-4공구)" xfId="8419" xr:uid="{00000000-0005-0000-0000-0000941E0000}"/>
    <cellStyle name="_적격(화산) _04.관로공(2-4공구) 2" xfId="8420" xr:uid="{00000000-0005-0000-0000-0000951E0000}"/>
    <cellStyle name="_적격(화산) _04.관로공(2-4공구)_013.관로공(일과)" xfId="8421" xr:uid="{00000000-0005-0000-0000-0000961E0000}"/>
    <cellStyle name="_적격(화산) _04.관로공(2-4공구)_013.관로공(일과) 2" xfId="8422" xr:uid="{00000000-0005-0000-0000-0000971E0000}"/>
    <cellStyle name="_적격(화산) _04.관로공(2-4공구)_013.관로공(화순)" xfId="8423" xr:uid="{00000000-0005-0000-0000-0000981E0000}"/>
    <cellStyle name="_적격(화산) _04.관로공(2-4공구)_013.관로공(화순) 2" xfId="8424" xr:uid="{00000000-0005-0000-0000-0000991E0000}"/>
    <cellStyle name="_적격(화산) _04.관로공(2-4공구)_03.관로공" xfId="8425" xr:uid="{00000000-0005-0000-0000-00009A1E0000}"/>
    <cellStyle name="_적격(화산) _04.관로공(2-4공구)_03.관로공 2" xfId="8426" xr:uid="{00000000-0005-0000-0000-00009B1E0000}"/>
    <cellStyle name="_적격(화산) _04.관로공(2-4공구)_관로공BOQ" xfId="8427" xr:uid="{00000000-0005-0000-0000-00009C1E0000}"/>
    <cellStyle name="_적격(화산) _04.관로공(2-4공구)_관로공BOQ 2" xfId="8428" xr:uid="{00000000-0005-0000-0000-00009D1E0000}"/>
    <cellStyle name="_적격(화산) _04.관로공(2-4공구)_관로수량집계" xfId="8429" xr:uid="{00000000-0005-0000-0000-00009E1E0000}"/>
    <cellStyle name="_적격(화산) _04.관로공(2-4공구)_관로수량집계 2" xfId="8430" xr:uid="{00000000-0005-0000-0000-00009F1E0000}"/>
    <cellStyle name="_적격(화산) _04.관로공(2-4공구)_내역적용수량" xfId="8431" xr:uid="{00000000-0005-0000-0000-0000A01E0000}"/>
    <cellStyle name="_적격(화산) _04.관로공(2-4공구)_내역적용수량 2" xfId="8432" xr:uid="{00000000-0005-0000-0000-0000A11E0000}"/>
    <cellStyle name="_적격(화산) _04.관로공(B구역)" xfId="8433" xr:uid="{00000000-0005-0000-0000-0000A21E0000}"/>
    <cellStyle name="_적격(화산) _04.관로공(B구역) 2" xfId="8434" xr:uid="{00000000-0005-0000-0000-0000A31E0000}"/>
    <cellStyle name="_적격(화산) _04.관로공(B구역)_00.배수설비공" xfId="8435" xr:uid="{00000000-0005-0000-0000-0000A41E0000}"/>
    <cellStyle name="_적격(화산) _04.관로공(B구역)_00.배수설비공 10" xfId="8436" xr:uid="{00000000-0005-0000-0000-0000A51E0000}"/>
    <cellStyle name="_적격(화산) _04.관로공(B구역)_00.배수설비공 2" xfId="8437" xr:uid="{00000000-0005-0000-0000-0000A61E0000}"/>
    <cellStyle name="_적격(화산) _04.관로공(B구역)_00.배수설비공 3" xfId="8438" xr:uid="{00000000-0005-0000-0000-0000A71E0000}"/>
    <cellStyle name="_적격(화산) _04.관로공(B구역)_00.배수설비공 4" xfId="8439" xr:uid="{00000000-0005-0000-0000-0000A81E0000}"/>
    <cellStyle name="_적격(화산) _04.관로공(B구역)_00.배수설비공 5" xfId="8440" xr:uid="{00000000-0005-0000-0000-0000A91E0000}"/>
    <cellStyle name="_적격(화산) _04.관로공(B구역)_00.배수설비공 6" xfId="8441" xr:uid="{00000000-0005-0000-0000-0000AA1E0000}"/>
    <cellStyle name="_적격(화산) _04.관로공(B구역)_00.배수설비공 7" xfId="8442" xr:uid="{00000000-0005-0000-0000-0000AB1E0000}"/>
    <cellStyle name="_적격(화산) _04.관로공(B구역)_00.배수설비공 8" xfId="8443" xr:uid="{00000000-0005-0000-0000-0000AC1E0000}"/>
    <cellStyle name="_적격(화산) _04.관로공(B구역)_00.배수설비공 9" xfId="8444" xr:uid="{00000000-0005-0000-0000-0000AD1E0000}"/>
    <cellStyle name="_적격(화산) _04.관로공(B구역)_01.가정배수관" xfId="8445" xr:uid="{00000000-0005-0000-0000-0000AE1E0000}"/>
    <cellStyle name="_적격(화산) _04.관로공(B구역)_01.가정배수관 2" xfId="8446" xr:uid="{00000000-0005-0000-0000-0000AF1E0000}"/>
    <cellStyle name="_적격(화산) _04.관로공(B구역)_01.맨홀공(1-1공구)" xfId="8447" xr:uid="{00000000-0005-0000-0000-0000B01E0000}"/>
    <cellStyle name="_적격(화산) _04.관로공(B구역)_01.맨홀공(1-1공구) 2" xfId="8448" xr:uid="{00000000-0005-0000-0000-0000B11E0000}"/>
    <cellStyle name="_적격(화산) _04.관로공(B구역)_013.관로공(일과)" xfId="8449" xr:uid="{00000000-0005-0000-0000-0000B21E0000}"/>
    <cellStyle name="_적격(화산) _04.관로공(B구역)_013.관로공(일과) 2" xfId="8450" xr:uid="{00000000-0005-0000-0000-0000B31E0000}"/>
    <cellStyle name="_적격(화산) _04.관로공(B구역)_013.관로공(화순)" xfId="8451" xr:uid="{00000000-0005-0000-0000-0000B41E0000}"/>
    <cellStyle name="_적격(화산) _04.관로공(B구역)_013.관로공(화순) 2" xfId="8452" xr:uid="{00000000-0005-0000-0000-0000B51E0000}"/>
    <cellStyle name="_적격(화산) _04.관로공(B구역)_017.포장공(하모)" xfId="8453" xr:uid="{00000000-0005-0000-0000-0000B61E0000}"/>
    <cellStyle name="_적격(화산) _04.관로공(B구역)_017.포장공(하모) 2" xfId="8454" xr:uid="{00000000-0005-0000-0000-0000B71E0000}"/>
    <cellStyle name="_적격(화산) _04.관로공(B구역)_02.오수연결관" xfId="8455" xr:uid="{00000000-0005-0000-0000-0000B81E0000}"/>
    <cellStyle name="_적격(화산) _04.관로공(B구역)_02.오수연결관 2" xfId="8456" xr:uid="{00000000-0005-0000-0000-0000B91E0000}"/>
    <cellStyle name="_적격(화산) _04.관로공(B구역)_02.오수연결관공" xfId="8457" xr:uid="{00000000-0005-0000-0000-0000BA1E0000}"/>
    <cellStyle name="_적격(화산) _04.관로공(B구역)_02.오수연결관공 2" xfId="8458" xr:uid="{00000000-0005-0000-0000-0000BB1E0000}"/>
    <cellStyle name="_적격(화산) _04.관로공(B구역)_02.토공" xfId="8459" xr:uid="{00000000-0005-0000-0000-0000BC1E0000}"/>
    <cellStyle name="_적격(화산) _04.관로공(B구역)_02.토공 2" xfId="8460" xr:uid="{00000000-0005-0000-0000-0000BD1E0000}"/>
    <cellStyle name="_적격(화산) _04.관로공(B구역)_03.관로공" xfId="8461" xr:uid="{00000000-0005-0000-0000-0000BE1E0000}"/>
    <cellStyle name="_적격(화산) _04.관로공(B구역)_03.관로공 2" xfId="8462" xr:uid="{00000000-0005-0000-0000-0000BF1E0000}"/>
    <cellStyle name="_적격(화산) _04.관로공(B구역)_032.가정배수관" xfId="8463" xr:uid="{00000000-0005-0000-0000-0000C01E0000}"/>
    <cellStyle name="_적격(화산) _04.관로공(B구역)_032.가정배수관 2" xfId="8464" xr:uid="{00000000-0005-0000-0000-0000C11E0000}"/>
    <cellStyle name="_적격(화산) _04.관로공(B구역)_033.오수연결관(영락)" xfId="8465" xr:uid="{00000000-0005-0000-0000-0000C21E0000}"/>
    <cellStyle name="_적격(화산) _04.관로공(B구역)_033.오수연결관(영락) 2" xfId="8466" xr:uid="{00000000-0005-0000-0000-0000C31E0000}"/>
    <cellStyle name="_적격(화산) _04.관로공(B구역)_033.오수연결관(일과)" xfId="8467" xr:uid="{00000000-0005-0000-0000-0000C41E0000}"/>
    <cellStyle name="_적격(화산) _04.관로공(B구역)_033.오수연결관(일과) 2" xfId="8468" xr:uid="{00000000-0005-0000-0000-0000C51E0000}"/>
    <cellStyle name="_적격(화산) _04.관로공(B구역)_033.오수연결관(하모)" xfId="8469" xr:uid="{00000000-0005-0000-0000-0000C61E0000}"/>
    <cellStyle name="_적격(화산) _04.관로공(B구역)_033.오수연결관(하모) 2" xfId="8470" xr:uid="{00000000-0005-0000-0000-0000C71E0000}"/>
    <cellStyle name="_적격(화산) _04.관로공(B구역)_033.오수연결관(화순)" xfId="8471" xr:uid="{00000000-0005-0000-0000-0000C81E0000}"/>
    <cellStyle name="_적격(화산) _04.관로공(B구역)_033.오수연결관(화순) 2" xfId="8472" xr:uid="{00000000-0005-0000-0000-0000C91E0000}"/>
    <cellStyle name="_적격(화산) _04.관로공(B구역)_04.관로공" xfId="8473" xr:uid="{00000000-0005-0000-0000-0000CA1E0000}"/>
    <cellStyle name="_적격(화산) _04.관로공(B구역)_04.관로공 2" xfId="8474" xr:uid="{00000000-0005-0000-0000-0000CB1E0000}"/>
    <cellStyle name="_적격(화산) _04.관로공(B구역)_04.관로공_00.배수설비공" xfId="8475" xr:uid="{00000000-0005-0000-0000-0000CC1E0000}"/>
    <cellStyle name="_적격(화산) _04.관로공(B구역)_04.관로공_00.배수설비공 10" xfId="8476" xr:uid="{00000000-0005-0000-0000-0000CD1E0000}"/>
    <cellStyle name="_적격(화산) _04.관로공(B구역)_04.관로공_00.배수설비공 2" xfId="8477" xr:uid="{00000000-0005-0000-0000-0000CE1E0000}"/>
    <cellStyle name="_적격(화산) _04.관로공(B구역)_04.관로공_00.배수설비공 3" xfId="8478" xr:uid="{00000000-0005-0000-0000-0000CF1E0000}"/>
    <cellStyle name="_적격(화산) _04.관로공(B구역)_04.관로공_00.배수설비공 4" xfId="8479" xr:uid="{00000000-0005-0000-0000-0000D01E0000}"/>
    <cellStyle name="_적격(화산) _04.관로공(B구역)_04.관로공_00.배수설비공 5" xfId="8480" xr:uid="{00000000-0005-0000-0000-0000D11E0000}"/>
    <cellStyle name="_적격(화산) _04.관로공(B구역)_04.관로공_00.배수설비공 6" xfId="8481" xr:uid="{00000000-0005-0000-0000-0000D21E0000}"/>
    <cellStyle name="_적격(화산) _04.관로공(B구역)_04.관로공_00.배수설비공 7" xfId="8482" xr:uid="{00000000-0005-0000-0000-0000D31E0000}"/>
    <cellStyle name="_적격(화산) _04.관로공(B구역)_04.관로공_00.배수설비공 8" xfId="8483" xr:uid="{00000000-0005-0000-0000-0000D41E0000}"/>
    <cellStyle name="_적격(화산) _04.관로공(B구역)_04.관로공_00.배수설비공 9" xfId="8484" xr:uid="{00000000-0005-0000-0000-0000D51E0000}"/>
    <cellStyle name="_적격(화산) _04.관로공(B구역)_04.관로공_01.관로공(주간)" xfId="8485" xr:uid="{00000000-0005-0000-0000-0000D61E0000}"/>
    <cellStyle name="_적격(화산) _04.관로공(B구역)_04.관로공_01.관로공(주간) 2" xfId="8486" xr:uid="{00000000-0005-0000-0000-0000D71E0000}"/>
    <cellStyle name="_적격(화산) _04.관로공(B구역)_04.관로공_01.관로공(주간)_013.관로공(일과)" xfId="8487" xr:uid="{00000000-0005-0000-0000-0000D81E0000}"/>
    <cellStyle name="_적격(화산) _04.관로공(B구역)_04.관로공_01.관로공(주간)_013.관로공(일과) 2" xfId="8488" xr:uid="{00000000-0005-0000-0000-0000D91E0000}"/>
    <cellStyle name="_적격(화산) _04.관로공(B구역)_04.관로공_01.관로공(주간)_013.관로공(화순)" xfId="8489" xr:uid="{00000000-0005-0000-0000-0000DA1E0000}"/>
    <cellStyle name="_적격(화산) _04.관로공(B구역)_04.관로공_01.관로공(주간)_013.관로공(화순) 2" xfId="8490" xr:uid="{00000000-0005-0000-0000-0000DB1E0000}"/>
    <cellStyle name="_적격(화산) _04.관로공(B구역)_04.관로공_01.관로공(주간)_03.관로공" xfId="8491" xr:uid="{00000000-0005-0000-0000-0000DC1E0000}"/>
    <cellStyle name="_적격(화산) _04.관로공(B구역)_04.관로공_01.관로공(주간)_03.관로공 2" xfId="8492" xr:uid="{00000000-0005-0000-0000-0000DD1E0000}"/>
    <cellStyle name="_적격(화산) _04.관로공(B구역)_04.관로공_01.관로공(주간)_관로공BOQ" xfId="8493" xr:uid="{00000000-0005-0000-0000-0000DE1E0000}"/>
    <cellStyle name="_적격(화산) _04.관로공(B구역)_04.관로공_01.관로공(주간)_관로공BOQ 2" xfId="8494" xr:uid="{00000000-0005-0000-0000-0000DF1E0000}"/>
    <cellStyle name="_적격(화산) _04.관로공(B구역)_04.관로공_01.관로공(주간)_관로수량집계" xfId="8495" xr:uid="{00000000-0005-0000-0000-0000E01E0000}"/>
    <cellStyle name="_적격(화산) _04.관로공(B구역)_04.관로공_01.관로공(주간)_관로수량집계 2" xfId="8496" xr:uid="{00000000-0005-0000-0000-0000E11E0000}"/>
    <cellStyle name="_적격(화산) _04.관로공(B구역)_04.관로공_01.관로공(주간)_내역적용수량" xfId="8497" xr:uid="{00000000-0005-0000-0000-0000E21E0000}"/>
    <cellStyle name="_적격(화산) _04.관로공(B구역)_04.관로공_01.관로공(주간)_내역적용수량 2" xfId="8498" xr:uid="{00000000-0005-0000-0000-0000E31E0000}"/>
    <cellStyle name="_적격(화산) _04.관로공(B구역)_04.관로공_01.관로공(주간-1구역)" xfId="8499" xr:uid="{00000000-0005-0000-0000-0000E41E0000}"/>
    <cellStyle name="_적격(화산) _04.관로공(B구역)_04.관로공_01.관로공(주간-1구역) 2" xfId="8500" xr:uid="{00000000-0005-0000-0000-0000E51E0000}"/>
    <cellStyle name="_적격(화산) _04.관로공(B구역)_04.관로공_01.관로공(주간-1구역)_013.관로공(일과)" xfId="8501" xr:uid="{00000000-0005-0000-0000-0000E61E0000}"/>
    <cellStyle name="_적격(화산) _04.관로공(B구역)_04.관로공_01.관로공(주간-1구역)_013.관로공(일과) 2" xfId="8502" xr:uid="{00000000-0005-0000-0000-0000E71E0000}"/>
    <cellStyle name="_적격(화산) _04.관로공(B구역)_04.관로공_01.관로공(주간-1구역)_013.관로공(화순)" xfId="8503" xr:uid="{00000000-0005-0000-0000-0000E81E0000}"/>
    <cellStyle name="_적격(화산) _04.관로공(B구역)_04.관로공_01.관로공(주간-1구역)_013.관로공(화순) 2" xfId="8504" xr:uid="{00000000-0005-0000-0000-0000E91E0000}"/>
    <cellStyle name="_적격(화산) _04.관로공(B구역)_04.관로공_01.관로공(주간-1구역)_03.관로공" xfId="8505" xr:uid="{00000000-0005-0000-0000-0000EA1E0000}"/>
    <cellStyle name="_적격(화산) _04.관로공(B구역)_04.관로공_01.관로공(주간-1구역)_03.관로공 2" xfId="8506" xr:uid="{00000000-0005-0000-0000-0000EB1E0000}"/>
    <cellStyle name="_적격(화산) _04.관로공(B구역)_04.관로공_01.관로공(주간-1구역)_관로공BOQ" xfId="8507" xr:uid="{00000000-0005-0000-0000-0000EC1E0000}"/>
    <cellStyle name="_적격(화산) _04.관로공(B구역)_04.관로공_01.관로공(주간-1구역)_관로공BOQ 2" xfId="8508" xr:uid="{00000000-0005-0000-0000-0000ED1E0000}"/>
    <cellStyle name="_적격(화산) _04.관로공(B구역)_04.관로공_01.관로공(주간-1구역)_관로수량집계" xfId="8509" xr:uid="{00000000-0005-0000-0000-0000EE1E0000}"/>
    <cellStyle name="_적격(화산) _04.관로공(B구역)_04.관로공_01.관로공(주간-1구역)_관로수량집계 2" xfId="8510" xr:uid="{00000000-0005-0000-0000-0000EF1E0000}"/>
    <cellStyle name="_적격(화산) _04.관로공(B구역)_04.관로공_01.관로공(주간-1구역)_내역적용수량" xfId="8511" xr:uid="{00000000-0005-0000-0000-0000F01E0000}"/>
    <cellStyle name="_적격(화산) _04.관로공(B구역)_04.관로공_01.관로공(주간-1구역)_내역적용수량 2" xfId="8512" xr:uid="{00000000-0005-0000-0000-0000F11E0000}"/>
    <cellStyle name="_적격(화산) _04.관로공(B구역)_04.관로공_04.관로공" xfId="8513" xr:uid="{00000000-0005-0000-0000-0000F21E0000}"/>
    <cellStyle name="_적격(화산) _04.관로공(B구역)_04.관로공_04.관로공 2" xfId="8514" xr:uid="{00000000-0005-0000-0000-0000F31E0000}"/>
    <cellStyle name="_적격(화산) _04.관로공(B구역)_04.관로공_04.관로공(양마단지)" xfId="8515" xr:uid="{00000000-0005-0000-0000-0000F41E0000}"/>
    <cellStyle name="_적격(화산) _04.관로공(B구역)_04.관로공_04.관로공(양마단지) 2" xfId="8516" xr:uid="{00000000-0005-0000-0000-0000F51E0000}"/>
    <cellStyle name="_적격(화산) _04.관로공(B구역)_04.관로공_04.관로공(양마단지)_013.관로공(일과)" xfId="8517" xr:uid="{00000000-0005-0000-0000-0000F61E0000}"/>
    <cellStyle name="_적격(화산) _04.관로공(B구역)_04.관로공_04.관로공(양마단지)_013.관로공(일과) 2" xfId="8518" xr:uid="{00000000-0005-0000-0000-0000F71E0000}"/>
    <cellStyle name="_적격(화산) _04.관로공(B구역)_04.관로공_04.관로공(양마단지)_013.관로공(화순)" xfId="8519" xr:uid="{00000000-0005-0000-0000-0000F81E0000}"/>
    <cellStyle name="_적격(화산) _04.관로공(B구역)_04.관로공_04.관로공(양마단지)_013.관로공(화순) 2" xfId="8520" xr:uid="{00000000-0005-0000-0000-0000F91E0000}"/>
    <cellStyle name="_적격(화산) _04.관로공(B구역)_04.관로공_04.관로공(양마단지)_03.관로공" xfId="8521" xr:uid="{00000000-0005-0000-0000-0000FA1E0000}"/>
    <cellStyle name="_적격(화산) _04.관로공(B구역)_04.관로공_04.관로공(양마단지)_03.관로공 2" xfId="8522" xr:uid="{00000000-0005-0000-0000-0000FB1E0000}"/>
    <cellStyle name="_적격(화산) _04.관로공(B구역)_04.관로공_04.관로공(양마단지)_관로공BOQ" xfId="8523" xr:uid="{00000000-0005-0000-0000-0000FC1E0000}"/>
    <cellStyle name="_적격(화산) _04.관로공(B구역)_04.관로공_04.관로공(양마단지)_관로공BOQ 2" xfId="8524" xr:uid="{00000000-0005-0000-0000-0000FD1E0000}"/>
    <cellStyle name="_적격(화산) _04.관로공(B구역)_04.관로공_04.관로공(양마단지)_관로수량집계" xfId="8525" xr:uid="{00000000-0005-0000-0000-0000FE1E0000}"/>
    <cellStyle name="_적격(화산) _04.관로공(B구역)_04.관로공_04.관로공(양마단지)_관로수량집계 2" xfId="8526" xr:uid="{00000000-0005-0000-0000-0000FF1E0000}"/>
    <cellStyle name="_적격(화산) _04.관로공(B구역)_04.관로공_04.관로공(양마단지)_내역적용수량" xfId="8527" xr:uid="{00000000-0005-0000-0000-0000001F0000}"/>
    <cellStyle name="_적격(화산) _04.관로공(B구역)_04.관로공_04.관로공(양마단지)_내역적용수량 2" xfId="8528" xr:uid="{00000000-0005-0000-0000-0000011F0000}"/>
    <cellStyle name="_적격(화산) _04.관로공(B구역)_04.관로공_04.관로공_00.배수설비공" xfId="8529" xr:uid="{00000000-0005-0000-0000-0000021F0000}"/>
    <cellStyle name="_적격(화산) _04.관로공(B구역)_04.관로공_04.관로공_00.배수설비공 10" xfId="8530" xr:uid="{00000000-0005-0000-0000-0000031F0000}"/>
    <cellStyle name="_적격(화산) _04.관로공(B구역)_04.관로공_04.관로공_00.배수설비공 2" xfId="8531" xr:uid="{00000000-0005-0000-0000-0000041F0000}"/>
    <cellStyle name="_적격(화산) _04.관로공(B구역)_04.관로공_04.관로공_00.배수설비공 3" xfId="8532" xr:uid="{00000000-0005-0000-0000-0000051F0000}"/>
    <cellStyle name="_적격(화산) _04.관로공(B구역)_04.관로공_04.관로공_00.배수설비공 4" xfId="8533" xr:uid="{00000000-0005-0000-0000-0000061F0000}"/>
    <cellStyle name="_적격(화산) _04.관로공(B구역)_04.관로공_04.관로공_00.배수설비공 5" xfId="8534" xr:uid="{00000000-0005-0000-0000-0000071F0000}"/>
    <cellStyle name="_적격(화산) _04.관로공(B구역)_04.관로공_04.관로공_00.배수설비공 6" xfId="8535" xr:uid="{00000000-0005-0000-0000-0000081F0000}"/>
    <cellStyle name="_적격(화산) _04.관로공(B구역)_04.관로공_04.관로공_00.배수설비공 7" xfId="8536" xr:uid="{00000000-0005-0000-0000-0000091F0000}"/>
    <cellStyle name="_적격(화산) _04.관로공(B구역)_04.관로공_04.관로공_00.배수설비공 8" xfId="8537" xr:uid="{00000000-0005-0000-0000-00000A1F0000}"/>
    <cellStyle name="_적격(화산) _04.관로공(B구역)_04.관로공_04.관로공_00.배수설비공 9" xfId="8538" xr:uid="{00000000-0005-0000-0000-00000B1F0000}"/>
    <cellStyle name="_적격(화산) _04.관로공(B구역)_04.관로공_04.관로공_013.관로공(일과)" xfId="8539" xr:uid="{00000000-0005-0000-0000-00000C1F0000}"/>
    <cellStyle name="_적격(화산) _04.관로공(B구역)_04.관로공_04.관로공_013.관로공(일과) 2" xfId="8540" xr:uid="{00000000-0005-0000-0000-00000D1F0000}"/>
    <cellStyle name="_적격(화산) _04.관로공(B구역)_04.관로공_04.관로공_013.관로공(화순)" xfId="8541" xr:uid="{00000000-0005-0000-0000-00000E1F0000}"/>
    <cellStyle name="_적격(화산) _04.관로공(B구역)_04.관로공_04.관로공_013.관로공(화순) 2" xfId="8542" xr:uid="{00000000-0005-0000-0000-00000F1F0000}"/>
    <cellStyle name="_적격(화산) _04.관로공(B구역)_04.관로공_04.관로공_02.토공" xfId="8543" xr:uid="{00000000-0005-0000-0000-0000101F0000}"/>
    <cellStyle name="_적격(화산) _04.관로공(B구역)_04.관로공_04.관로공_02.토공 2" xfId="8544" xr:uid="{00000000-0005-0000-0000-0000111F0000}"/>
    <cellStyle name="_적격(화산) _04.관로공(B구역)_04.관로공_04.관로공_03.관로공" xfId="8545" xr:uid="{00000000-0005-0000-0000-0000121F0000}"/>
    <cellStyle name="_적격(화산) _04.관로공(B구역)_04.관로공_04.관로공_03.관로공 2" xfId="8546" xr:uid="{00000000-0005-0000-0000-0000131F0000}"/>
    <cellStyle name="_적격(화산) _04.관로공(B구역)_04.관로공_04.관로공_관로공BOQ" xfId="8547" xr:uid="{00000000-0005-0000-0000-0000141F0000}"/>
    <cellStyle name="_적격(화산) _04.관로공(B구역)_04.관로공_04.관로공_관로공BOQ 2" xfId="8548" xr:uid="{00000000-0005-0000-0000-0000151F0000}"/>
    <cellStyle name="_적격(화산) _04.관로공(B구역)_04.관로공_04.관로공_관로수량집계" xfId="8549" xr:uid="{00000000-0005-0000-0000-0000161F0000}"/>
    <cellStyle name="_적격(화산) _04.관로공(B구역)_04.관로공_04.관로공_관로수량집계 2" xfId="8550" xr:uid="{00000000-0005-0000-0000-0000171F0000}"/>
    <cellStyle name="_적격(화산) _04.관로공(B구역)_04.관로공_04.관로공_내역적용수량" xfId="8551" xr:uid="{00000000-0005-0000-0000-0000181F0000}"/>
    <cellStyle name="_적격(화산) _04.관로공(B구역)_04.관로공_04.관로공_내역적용수량 2" xfId="8552" xr:uid="{00000000-0005-0000-0000-0000191F0000}"/>
    <cellStyle name="_적격(화산) _04.관로공(B구역)_041.부대공(화순)" xfId="8553" xr:uid="{00000000-0005-0000-0000-00001A1F0000}"/>
    <cellStyle name="_적격(화산) _04.관로공(B구역)_041.부대공(화순) 2" xfId="8554" xr:uid="{00000000-0005-0000-0000-00001B1F0000}"/>
    <cellStyle name="_적격(화산) _04.관로공(B구역)_관로공BOQ" xfId="8555" xr:uid="{00000000-0005-0000-0000-00001C1F0000}"/>
    <cellStyle name="_적격(화산) _04.관로공(B구역)_관로공BOQ 2" xfId="8556" xr:uid="{00000000-0005-0000-0000-00001D1F0000}"/>
    <cellStyle name="_적격(화산) _04.관로공(B구역)_관로수량집계" xfId="8557" xr:uid="{00000000-0005-0000-0000-00001E1F0000}"/>
    <cellStyle name="_적격(화산) _04.관로공(B구역)_관로수량집계 2" xfId="8558" xr:uid="{00000000-0005-0000-0000-00001F1F0000}"/>
    <cellStyle name="_적격(화산) _04.관로공(B구역)_내역적용수량" xfId="8559" xr:uid="{00000000-0005-0000-0000-0000201F0000}"/>
    <cellStyle name="_적격(화산) _04.관로공(B구역)_내역적용수량 2" xfId="8560" xr:uid="{00000000-0005-0000-0000-0000211F0000}"/>
    <cellStyle name="_적격(화산) _04.관로공(C구역)" xfId="8561" xr:uid="{00000000-0005-0000-0000-0000221F0000}"/>
    <cellStyle name="_적격(화산) _04.관로공(C구역) 2" xfId="8562" xr:uid="{00000000-0005-0000-0000-0000231F0000}"/>
    <cellStyle name="_적격(화산) _04.관로공(C구역)_00.배수설비공" xfId="8563" xr:uid="{00000000-0005-0000-0000-0000241F0000}"/>
    <cellStyle name="_적격(화산) _04.관로공(C구역)_00.배수설비공 10" xfId="8564" xr:uid="{00000000-0005-0000-0000-0000251F0000}"/>
    <cellStyle name="_적격(화산) _04.관로공(C구역)_00.배수설비공 2" xfId="8565" xr:uid="{00000000-0005-0000-0000-0000261F0000}"/>
    <cellStyle name="_적격(화산) _04.관로공(C구역)_00.배수설비공 3" xfId="8566" xr:uid="{00000000-0005-0000-0000-0000271F0000}"/>
    <cellStyle name="_적격(화산) _04.관로공(C구역)_00.배수설비공 4" xfId="8567" xr:uid="{00000000-0005-0000-0000-0000281F0000}"/>
    <cellStyle name="_적격(화산) _04.관로공(C구역)_00.배수설비공 5" xfId="8568" xr:uid="{00000000-0005-0000-0000-0000291F0000}"/>
    <cellStyle name="_적격(화산) _04.관로공(C구역)_00.배수설비공 6" xfId="8569" xr:uid="{00000000-0005-0000-0000-00002A1F0000}"/>
    <cellStyle name="_적격(화산) _04.관로공(C구역)_00.배수설비공 7" xfId="8570" xr:uid="{00000000-0005-0000-0000-00002B1F0000}"/>
    <cellStyle name="_적격(화산) _04.관로공(C구역)_00.배수설비공 8" xfId="8571" xr:uid="{00000000-0005-0000-0000-00002C1F0000}"/>
    <cellStyle name="_적격(화산) _04.관로공(C구역)_00.배수설비공 9" xfId="8572" xr:uid="{00000000-0005-0000-0000-00002D1F0000}"/>
    <cellStyle name="_적격(화산) _04.관로공(C구역)_01.가정배수관" xfId="8573" xr:uid="{00000000-0005-0000-0000-00002E1F0000}"/>
    <cellStyle name="_적격(화산) _04.관로공(C구역)_01.가정배수관 2" xfId="8574" xr:uid="{00000000-0005-0000-0000-00002F1F0000}"/>
    <cellStyle name="_적격(화산) _04.관로공(C구역)_01.맨홀공(1-1공구)" xfId="8575" xr:uid="{00000000-0005-0000-0000-0000301F0000}"/>
    <cellStyle name="_적격(화산) _04.관로공(C구역)_01.맨홀공(1-1공구) 2" xfId="8576" xr:uid="{00000000-0005-0000-0000-0000311F0000}"/>
    <cellStyle name="_적격(화산) _04.관로공(C구역)_013.관로공(일과)" xfId="8577" xr:uid="{00000000-0005-0000-0000-0000321F0000}"/>
    <cellStyle name="_적격(화산) _04.관로공(C구역)_013.관로공(일과) 2" xfId="8578" xr:uid="{00000000-0005-0000-0000-0000331F0000}"/>
    <cellStyle name="_적격(화산) _04.관로공(C구역)_013.관로공(화순)" xfId="8579" xr:uid="{00000000-0005-0000-0000-0000341F0000}"/>
    <cellStyle name="_적격(화산) _04.관로공(C구역)_013.관로공(화순) 2" xfId="8580" xr:uid="{00000000-0005-0000-0000-0000351F0000}"/>
    <cellStyle name="_적격(화산) _04.관로공(C구역)_017.포장공(하모)" xfId="8581" xr:uid="{00000000-0005-0000-0000-0000361F0000}"/>
    <cellStyle name="_적격(화산) _04.관로공(C구역)_017.포장공(하모) 2" xfId="8582" xr:uid="{00000000-0005-0000-0000-0000371F0000}"/>
    <cellStyle name="_적격(화산) _04.관로공(C구역)_02.오수연결관" xfId="8583" xr:uid="{00000000-0005-0000-0000-0000381F0000}"/>
    <cellStyle name="_적격(화산) _04.관로공(C구역)_02.오수연결관 2" xfId="8584" xr:uid="{00000000-0005-0000-0000-0000391F0000}"/>
    <cellStyle name="_적격(화산) _04.관로공(C구역)_02.오수연결관공" xfId="8585" xr:uid="{00000000-0005-0000-0000-00003A1F0000}"/>
    <cellStyle name="_적격(화산) _04.관로공(C구역)_02.오수연결관공 2" xfId="8586" xr:uid="{00000000-0005-0000-0000-00003B1F0000}"/>
    <cellStyle name="_적격(화산) _04.관로공(C구역)_02.토공" xfId="8587" xr:uid="{00000000-0005-0000-0000-00003C1F0000}"/>
    <cellStyle name="_적격(화산) _04.관로공(C구역)_02.토공 2" xfId="8588" xr:uid="{00000000-0005-0000-0000-00003D1F0000}"/>
    <cellStyle name="_적격(화산) _04.관로공(C구역)_03.관로공" xfId="8589" xr:uid="{00000000-0005-0000-0000-00003E1F0000}"/>
    <cellStyle name="_적격(화산) _04.관로공(C구역)_03.관로공 2" xfId="8590" xr:uid="{00000000-0005-0000-0000-00003F1F0000}"/>
    <cellStyle name="_적격(화산) _04.관로공(C구역)_032.가정배수관" xfId="8591" xr:uid="{00000000-0005-0000-0000-0000401F0000}"/>
    <cellStyle name="_적격(화산) _04.관로공(C구역)_032.가정배수관 2" xfId="8592" xr:uid="{00000000-0005-0000-0000-0000411F0000}"/>
    <cellStyle name="_적격(화산) _04.관로공(C구역)_033.오수연결관(영락)" xfId="8593" xr:uid="{00000000-0005-0000-0000-0000421F0000}"/>
    <cellStyle name="_적격(화산) _04.관로공(C구역)_033.오수연결관(영락) 2" xfId="8594" xr:uid="{00000000-0005-0000-0000-0000431F0000}"/>
    <cellStyle name="_적격(화산) _04.관로공(C구역)_033.오수연결관(일과)" xfId="8595" xr:uid="{00000000-0005-0000-0000-0000441F0000}"/>
    <cellStyle name="_적격(화산) _04.관로공(C구역)_033.오수연결관(일과) 2" xfId="8596" xr:uid="{00000000-0005-0000-0000-0000451F0000}"/>
    <cellStyle name="_적격(화산) _04.관로공(C구역)_033.오수연결관(하모)" xfId="8597" xr:uid="{00000000-0005-0000-0000-0000461F0000}"/>
    <cellStyle name="_적격(화산) _04.관로공(C구역)_033.오수연결관(하모) 2" xfId="8598" xr:uid="{00000000-0005-0000-0000-0000471F0000}"/>
    <cellStyle name="_적격(화산) _04.관로공(C구역)_033.오수연결관(화순)" xfId="8599" xr:uid="{00000000-0005-0000-0000-0000481F0000}"/>
    <cellStyle name="_적격(화산) _04.관로공(C구역)_033.오수연결관(화순) 2" xfId="8600" xr:uid="{00000000-0005-0000-0000-0000491F0000}"/>
    <cellStyle name="_적격(화산) _04.관로공(C구역)_04.관로공" xfId="8601" xr:uid="{00000000-0005-0000-0000-00004A1F0000}"/>
    <cellStyle name="_적격(화산) _04.관로공(C구역)_04.관로공 2" xfId="8602" xr:uid="{00000000-0005-0000-0000-00004B1F0000}"/>
    <cellStyle name="_적격(화산) _04.관로공(C구역)_04.관로공_00.배수설비공" xfId="8603" xr:uid="{00000000-0005-0000-0000-00004C1F0000}"/>
    <cellStyle name="_적격(화산) _04.관로공(C구역)_04.관로공_00.배수설비공 10" xfId="8604" xr:uid="{00000000-0005-0000-0000-00004D1F0000}"/>
    <cellStyle name="_적격(화산) _04.관로공(C구역)_04.관로공_00.배수설비공 2" xfId="8605" xr:uid="{00000000-0005-0000-0000-00004E1F0000}"/>
    <cellStyle name="_적격(화산) _04.관로공(C구역)_04.관로공_00.배수설비공 3" xfId="8606" xr:uid="{00000000-0005-0000-0000-00004F1F0000}"/>
    <cellStyle name="_적격(화산) _04.관로공(C구역)_04.관로공_00.배수설비공 4" xfId="8607" xr:uid="{00000000-0005-0000-0000-0000501F0000}"/>
    <cellStyle name="_적격(화산) _04.관로공(C구역)_04.관로공_00.배수설비공 5" xfId="8608" xr:uid="{00000000-0005-0000-0000-0000511F0000}"/>
    <cellStyle name="_적격(화산) _04.관로공(C구역)_04.관로공_00.배수설비공 6" xfId="8609" xr:uid="{00000000-0005-0000-0000-0000521F0000}"/>
    <cellStyle name="_적격(화산) _04.관로공(C구역)_04.관로공_00.배수설비공 7" xfId="8610" xr:uid="{00000000-0005-0000-0000-0000531F0000}"/>
    <cellStyle name="_적격(화산) _04.관로공(C구역)_04.관로공_00.배수설비공 8" xfId="8611" xr:uid="{00000000-0005-0000-0000-0000541F0000}"/>
    <cellStyle name="_적격(화산) _04.관로공(C구역)_04.관로공_00.배수설비공 9" xfId="8612" xr:uid="{00000000-0005-0000-0000-0000551F0000}"/>
    <cellStyle name="_적격(화산) _04.관로공(C구역)_04.관로공_01.관로공(주간)" xfId="8613" xr:uid="{00000000-0005-0000-0000-0000561F0000}"/>
    <cellStyle name="_적격(화산) _04.관로공(C구역)_04.관로공_01.관로공(주간) 2" xfId="8614" xr:uid="{00000000-0005-0000-0000-0000571F0000}"/>
    <cellStyle name="_적격(화산) _04.관로공(C구역)_04.관로공_01.관로공(주간)_013.관로공(일과)" xfId="8615" xr:uid="{00000000-0005-0000-0000-0000581F0000}"/>
    <cellStyle name="_적격(화산) _04.관로공(C구역)_04.관로공_01.관로공(주간)_013.관로공(일과) 2" xfId="8616" xr:uid="{00000000-0005-0000-0000-0000591F0000}"/>
    <cellStyle name="_적격(화산) _04.관로공(C구역)_04.관로공_01.관로공(주간)_013.관로공(화순)" xfId="8617" xr:uid="{00000000-0005-0000-0000-00005A1F0000}"/>
    <cellStyle name="_적격(화산) _04.관로공(C구역)_04.관로공_01.관로공(주간)_013.관로공(화순) 2" xfId="8618" xr:uid="{00000000-0005-0000-0000-00005B1F0000}"/>
    <cellStyle name="_적격(화산) _04.관로공(C구역)_04.관로공_01.관로공(주간)_03.관로공" xfId="8619" xr:uid="{00000000-0005-0000-0000-00005C1F0000}"/>
    <cellStyle name="_적격(화산) _04.관로공(C구역)_04.관로공_01.관로공(주간)_03.관로공 2" xfId="8620" xr:uid="{00000000-0005-0000-0000-00005D1F0000}"/>
    <cellStyle name="_적격(화산) _04.관로공(C구역)_04.관로공_01.관로공(주간)_관로공BOQ" xfId="8621" xr:uid="{00000000-0005-0000-0000-00005E1F0000}"/>
    <cellStyle name="_적격(화산) _04.관로공(C구역)_04.관로공_01.관로공(주간)_관로공BOQ 2" xfId="8622" xr:uid="{00000000-0005-0000-0000-00005F1F0000}"/>
    <cellStyle name="_적격(화산) _04.관로공(C구역)_04.관로공_01.관로공(주간)_관로수량집계" xfId="8623" xr:uid="{00000000-0005-0000-0000-0000601F0000}"/>
    <cellStyle name="_적격(화산) _04.관로공(C구역)_04.관로공_01.관로공(주간)_관로수량집계 2" xfId="8624" xr:uid="{00000000-0005-0000-0000-0000611F0000}"/>
    <cellStyle name="_적격(화산) _04.관로공(C구역)_04.관로공_01.관로공(주간)_내역적용수량" xfId="8625" xr:uid="{00000000-0005-0000-0000-0000621F0000}"/>
    <cellStyle name="_적격(화산) _04.관로공(C구역)_04.관로공_01.관로공(주간)_내역적용수량 2" xfId="8626" xr:uid="{00000000-0005-0000-0000-0000631F0000}"/>
    <cellStyle name="_적격(화산) _04.관로공(C구역)_04.관로공_01.관로공(주간-1구역)" xfId="8627" xr:uid="{00000000-0005-0000-0000-0000641F0000}"/>
    <cellStyle name="_적격(화산) _04.관로공(C구역)_04.관로공_01.관로공(주간-1구역) 2" xfId="8628" xr:uid="{00000000-0005-0000-0000-0000651F0000}"/>
    <cellStyle name="_적격(화산) _04.관로공(C구역)_04.관로공_01.관로공(주간-1구역)_013.관로공(일과)" xfId="8629" xr:uid="{00000000-0005-0000-0000-0000661F0000}"/>
    <cellStyle name="_적격(화산) _04.관로공(C구역)_04.관로공_01.관로공(주간-1구역)_013.관로공(일과) 2" xfId="8630" xr:uid="{00000000-0005-0000-0000-0000671F0000}"/>
    <cellStyle name="_적격(화산) _04.관로공(C구역)_04.관로공_01.관로공(주간-1구역)_013.관로공(화순)" xfId="8631" xr:uid="{00000000-0005-0000-0000-0000681F0000}"/>
    <cellStyle name="_적격(화산) _04.관로공(C구역)_04.관로공_01.관로공(주간-1구역)_013.관로공(화순) 2" xfId="8632" xr:uid="{00000000-0005-0000-0000-0000691F0000}"/>
    <cellStyle name="_적격(화산) _04.관로공(C구역)_04.관로공_01.관로공(주간-1구역)_03.관로공" xfId="8633" xr:uid="{00000000-0005-0000-0000-00006A1F0000}"/>
    <cellStyle name="_적격(화산) _04.관로공(C구역)_04.관로공_01.관로공(주간-1구역)_03.관로공 2" xfId="8634" xr:uid="{00000000-0005-0000-0000-00006B1F0000}"/>
    <cellStyle name="_적격(화산) _04.관로공(C구역)_04.관로공_01.관로공(주간-1구역)_관로공BOQ" xfId="8635" xr:uid="{00000000-0005-0000-0000-00006C1F0000}"/>
    <cellStyle name="_적격(화산) _04.관로공(C구역)_04.관로공_01.관로공(주간-1구역)_관로공BOQ 2" xfId="8636" xr:uid="{00000000-0005-0000-0000-00006D1F0000}"/>
    <cellStyle name="_적격(화산) _04.관로공(C구역)_04.관로공_01.관로공(주간-1구역)_관로수량집계" xfId="8637" xr:uid="{00000000-0005-0000-0000-00006E1F0000}"/>
    <cellStyle name="_적격(화산) _04.관로공(C구역)_04.관로공_01.관로공(주간-1구역)_관로수량집계 2" xfId="8638" xr:uid="{00000000-0005-0000-0000-00006F1F0000}"/>
    <cellStyle name="_적격(화산) _04.관로공(C구역)_04.관로공_01.관로공(주간-1구역)_내역적용수량" xfId="8639" xr:uid="{00000000-0005-0000-0000-0000701F0000}"/>
    <cellStyle name="_적격(화산) _04.관로공(C구역)_04.관로공_01.관로공(주간-1구역)_내역적용수량 2" xfId="8640" xr:uid="{00000000-0005-0000-0000-0000711F0000}"/>
    <cellStyle name="_적격(화산) _04.관로공(C구역)_04.관로공_04.관로공" xfId="8641" xr:uid="{00000000-0005-0000-0000-0000721F0000}"/>
    <cellStyle name="_적격(화산) _04.관로공(C구역)_04.관로공_04.관로공 2" xfId="8642" xr:uid="{00000000-0005-0000-0000-0000731F0000}"/>
    <cellStyle name="_적격(화산) _04.관로공(C구역)_04.관로공_04.관로공(양마단지)" xfId="8643" xr:uid="{00000000-0005-0000-0000-0000741F0000}"/>
    <cellStyle name="_적격(화산) _04.관로공(C구역)_04.관로공_04.관로공(양마단지) 2" xfId="8644" xr:uid="{00000000-0005-0000-0000-0000751F0000}"/>
    <cellStyle name="_적격(화산) _04.관로공(C구역)_04.관로공_04.관로공(양마단지)_013.관로공(일과)" xfId="8645" xr:uid="{00000000-0005-0000-0000-0000761F0000}"/>
    <cellStyle name="_적격(화산) _04.관로공(C구역)_04.관로공_04.관로공(양마단지)_013.관로공(일과) 2" xfId="8646" xr:uid="{00000000-0005-0000-0000-0000771F0000}"/>
    <cellStyle name="_적격(화산) _04.관로공(C구역)_04.관로공_04.관로공(양마단지)_013.관로공(화순)" xfId="8647" xr:uid="{00000000-0005-0000-0000-0000781F0000}"/>
    <cellStyle name="_적격(화산) _04.관로공(C구역)_04.관로공_04.관로공(양마단지)_013.관로공(화순) 2" xfId="8648" xr:uid="{00000000-0005-0000-0000-0000791F0000}"/>
    <cellStyle name="_적격(화산) _04.관로공(C구역)_04.관로공_04.관로공(양마단지)_03.관로공" xfId="8649" xr:uid="{00000000-0005-0000-0000-00007A1F0000}"/>
    <cellStyle name="_적격(화산) _04.관로공(C구역)_04.관로공_04.관로공(양마단지)_03.관로공 2" xfId="8650" xr:uid="{00000000-0005-0000-0000-00007B1F0000}"/>
    <cellStyle name="_적격(화산) _04.관로공(C구역)_04.관로공_04.관로공(양마단지)_관로공BOQ" xfId="8651" xr:uid="{00000000-0005-0000-0000-00007C1F0000}"/>
    <cellStyle name="_적격(화산) _04.관로공(C구역)_04.관로공_04.관로공(양마단지)_관로공BOQ 2" xfId="8652" xr:uid="{00000000-0005-0000-0000-00007D1F0000}"/>
    <cellStyle name="_적격(화산) _04.관로공(C구역)_04.관로공_04.관로공(양마단지)_관로수량집계" xfId="8653" xr:uid="{00000000-0005-0000-0000-00007E1F0000}"/>
    <cellStyle name="_적격(화산) _04.관로공(C구역)_04.관로공_04.관로공(양마단지)_관로수량집계 2" xfId="8654" xr:uid="{00000000-0005-0000-0000-00007F1F0000}"/>
    <cellStyle name="_적격(화산) _04.관로공(C구역)_04.관로공_04.관로공(양마단지)_내역적용수량" xfId="8655" xr:uid="{00000000-0005-0000-0000-0000801F0000}"/>
    <cellStyle name="_적격(화산) _04.관로공(C구역)_04.관로공_04.관로공(양마단지)_내역적용수량 2" xfId="8656" xr:uid="{00000000-0005-0000-0000-0000811F0000}"/>
    <cellStyle name="_적격(화산) _04.관로공(C구역)_04.관로공_04.관로공_00.배수설비공" xfId="8657" xr:uid="{00000000-0005-0000-0000-0000821F0000}"/>
    <cellStyle name="_적격(화산) _04.관로공(C구역)_04.관로공_04.관로공_00.배수설비공 10" xfId="8658" xr:uid="{00000000-0005-0000-0000-0000831F0000}"/>
    <cellStyle name="_적격(화산) _04.관로공(C구역)_04.관로공_04.관로공_00.배수설비공 2" xfId="8659" xr:uid="{00000000-0005-0000-0000-0000841F0000}"/>
    <cellStyle name="_적격(화산) _04.관로공(C구역)_04.관로공_04.관로공_00.배수설비공 3" xfId="8660" xr:uid="{00000000-0005-0000-0000-0000851F0000}"/>
    <cellStyle name="_적격(화산) _04.관로공(C구역)_04.관로공_04.관로공_00.배수설비공 4" xfId="8661" xr:uid="{00000000-0005-0000-0000-0000861F0000}"/>
    <cellStyle name="_적격(화산) _04.관로공(C구역)_04.관로공_04.관로공_00.배수설비공 5" xfId="8662" xr:uid="{00000000-0005-0000-0000-0000871F0000}"/>
    <cellStyle name="_적격(화산) _04.관로공(C구역)_04.관로공_04.관로공_00.배수설비공 6" xfId="8663" xr:uid="{00000000-0005-0000-0000-0000881F0000}"/>
    <cellStyle name="_적격(화산) _04.관로공(C구역)_04.관로공_04.관로공_00.배수설비공 7" xfId="8664" xr:uid="{00000000-0005-0000-0000-0000891F0000}"/>
    <cellStyle name="_적격(화산) _04.관로공(C구역)_04.관로공_04.관로공_00.배수설비공 8" xfId="8665" xr:uid="{00000000-0005-0000-0000-00008A1F0000}"/>
    <cellStyle name="_적격(화산) _04.관로공(C구역)_04.관로공_04.관로공_00.배수설비공 9" xfId="8666" xr:uid="{00000000-0005-0000-0000-00008B1F0000}"/>
    <cellStyle name="_적격(화산) _04.관로공(C구역)_04.관로공_04.관로공_013.관로공(일과)" xfId="8667" xr:uid="{00000000-0005-0000-0000-00008C1F0000}"/>
    <cellStyle name="_적격(화산) _04.관로공(C구역)_04.관로공_04.관로공_013.관로공(일과) 2" xfId="8668" xr:uid="{00000000-0005-0000-0000-00008D1F0000}"/>
    <cellStyle name="_적격(화산) _04.관로공(C구역)_04.관로공_04.관로공_013.관로공(화순)" xfId="8669" xr:uid="{00000000-0005-0000-0000-00008E1F0000}"/>
    <cellStyle name="_적격(화산) _04.관로공(C구역)_04.관로공_04.관로공_013.관로공(화순) 2" xfId="8670" xr:uid="{00000000-0005-0000-0000-00008F1F0000}"/>
    <cellStyle name="_적격(화산) _04.관로공(C구역)_04.관로공_04.관로공_02.토공" xfId="8671" xr:uid="{00000000-0005-0000-0000-0000901F0000}"/>
    <cellStyle name="_적격(화산) _04.관로공(C구역)_04.관로공_04.관로공_02.토공 2" xfId="8672" xr:uid="{00000000-0005-0000-0000-0000911F0000}"/>
    <cellStyle name="_적격(화산) _04.관로공(C구역)_04.관로공_04.관로공_03.관로공" xfId="8673" xr:uid="{00000000-0005-0000-0000-0000921F0000}"/>
    <cellStyle name="_적격(화산) _04.관로공(C구역)_04.관로공_04.관로공_03.관로공 2" xfId="8674" xr:uid="{00000000-0005-0000-0000-0000931F0000}"/>
    <cellStyle name="_적격(화산) _04.관로공(C구역)_04.관로공_04.관로공_관로공BOQ" xfId="8675" xr:uid="{00000000-0005-0000-0000-0000941F0000}"/>
    <cellStyle name="_적격(화산) _04.관로공(C구역)_04.관로공_04.관로공_관로공BOQ 2" xfId="8676" xr:uid="{00000000-0005-0000-0000-0000951F0000}"/>
    <cellStyle name="_적격(화산) _04.관로공(C구역)_04.관로공_04.관로공_관로수량집계" xfId="8677" xr:uid="{00000000-0005-0000-0000-0000961F0000}"/>
    <cellStyle name="_적격(화산) _04.관로공(C구역)_04.관로공_04.관로공_관로수량집계 2" xfId="8678" xr:uid="{00000000-0005-0000-0000-0000971F0000}"/>
    <cellStyle name="_적격(화산) _04.관로공(C구역)_04.관로공_04.관로공_내역적용수량" xfId="8679" xr:uid="{00000000-0005-0000-0000-0000981F0000}"/>
    <cellStyle name="_적격(화산) _04.관로공(C구역)_04.관로공_04.관로공_내역적용수량 2" xfId="8680" xr:uid="{00000000-0005-0000-0000-0000991F0000}"/>
    <cellStyle name="_적격(화산) _04.관로공(C구역)_041.부대공(화순)" xfId="8681" xr:uid="{00000000-0005-0000-0000-00009A1F0000}"/>
    <cellStyle name="_적격(화산) _04.관로공(C구역)_041.부대공(화순) 2" xfId="8682" xr:uid="{00000000-0005-0000-0000-00009B1F0000}"/>
    <cellStyle name="_적격(화산) _04.관로공(C구역)_관로공BOQ" xfId="8683" xr:uid="{00000000-0005-0000-0000-00009C1F0000}"/>
    <cellStyle name="_적격(화산) _04.관로공(C구역)_관로공BOQ 2" xfId="8684" xr:uid="{00000000-0005-0000-0000-00009D1F0000}"/>
    <cellStyle name="_적격(화산) _04.관로공(C구역)_관로수량집계" xfId="8685" xr:uid="{00000000-0005-0000-0000-00009E1F0000}"/>
    <cellStyle name="_적격(화산) _04.관로공(C구역)_관로수량집계 2" xfId="8686" xr:uid="{00000000-0005-0000-0000-00009F1F0000}"/>
    <cellStyle name="_적격(화산) _04.관로공(C구역)_내역적용수량" xfId="8687" xr:uid="{00000000-0005-0000-0000-0000A01F0000}"/>
    <cellStyle name="_적격(화산) _04.관로공(C구역)_내역적용수량 2" xfId="8688" xr:uid="{00000000-0005-0000-0000-0000A11F0000}"/>
    <cellStyle name="_적격(화산) _04.관로공(D구역)" xfId="8689" xr:uid="{00000000-0005-0000-0000-0000A21F0000}"/>
    <cellStyle name="_적격(화산) _04.관로공(D구역) 2" xfId="8690" xr:uid="{00000000-0005-0000-0000-0000A31F0000}"/>
    <cellStyle name="_적격(화산) _04.관로공(D구역)_00.배수설비공" xfId="8691" xr:uid="{00000000-0005-0000-0000-0000A41F0000}"/>
    <cellStyle name="_적격(화산) _04.관로공(D구역)_00.배수설비공 10" xfId="8692" xr:uid="{00000000-0005-0000-0000-0000A51F0000}"/>
    <cellStyle name="_적격(화산) _04.관로공(D구역)_00.배수설비공 2" xfId="8693" xr:uid="{00000000-0005-0000-0000-0000A61F0000}"/>
    <cellStyle name="_적격(화산) _04.관로공(D구역)_00.배수설비공 3" xfId="8694" xr:uid="{00000000-0005-0000-0000-0000A71F0000}"/>
    <cellStyle name="_적격(화산) _04.관로공(D구역)_00.배수설비공 4" xfId="8695" xr:uid="{00000000-0005-0000-0000-0000A81F0000}"/>
    <cellStyle name="_적격(화산) _04.관로공(D구역)_00.배수설비공 5" xfId="8696" xr:uid="{00000000-0005-0000-0000-0000A91F0000}"/>
    <cellStyle name="_적격(화산) _04.관로공(D구역)_00.배수설비공 6" xfId="8697" xr:uid="{00000000-0005-0000-0000-0000AA1F0000}"/>
    <cellStyle name="_적격(화산) _04.관로공(D구역)_00.배수설비공 7" xfId="8698" xr:uid="{00000000-0005-0000-0000-0000AB1F0000}"/>
    <cellStyle name="_적격(화산) _04.관로공(D구역)_00.배수설비공 8" xfId="8699" xr:uid="{00000000-0005-0000-0000-0000AC1F0000}"/>
    <cellStyle name="_적격(화산) _04.관로공(D구역)_00.배수설비공 9" xfId="8700" xr:uid="{00000000-0005-0000-0000-0000AD1F0000}"/>
    <cellStyle name="_적격(화산) _04.관로공(D구역)_01.가정배수관" xfId="8701" xr:uid="{00000000-0005-0000-0000-0000AE1F0000}"/>
    <cellStyle name="_적격(화산) _04.관로공(D구역)_01.가정배수관 2" xfId="8702" xr:uid="{00000000-0005-0000-0000-0000AF1F0000}"/>
    <cellStyle name="_적격(화산) _04.관로공(D구역)_01.맨홀공(1-1공구)" xfId="8703" xr:uid="{00000000-0005-0000-0000-0000B01F0000}"/>
    <cellStyle name="_적격(화산) _04.관로공(D구역)_01.맨홀공(1-1공구) 2" xfId="8704" xr:uid="{00000000-0005-0000-0000-0000B11F0000}"/>
    <cellStyle name="_적격(화산) _04.관로공(D구역)_013.관로공(일과)" xfId="8705" xr:uid="{00000000-0005-0000-0000-0000B21F0000}"/>
    <cellStyle name="_적격(화산) _04.관로공(D구역)_013.관로공(일과) 2" xfId="8706" xr:uid="{00000000-0005-0000-0000-0000B31F0000}"/>
    <cellStyle name="_적격(화산) _04.관로공(D구역)_013.관로공(화순)" xfId="8707" xr:uid="{00000000-0005-0000-0000-0000B41F0000}"/>
    <cellStyle name="_적격(화산) _04.관로공(D구역)_013.관로공(화순) 2" xfId="8708" xr:uid="{00000000-0005-0000-0000-0000B51F0000}"/>
    <cellStyle name="_적격(화산) _04.관로공(D구역)_017.포장공(하모)" xfId="8709" xr:uid="{00000000-0005-0000-0000-0000B61F0000}"/>
    <cellStyle name="_적격(화산) _04.관로공(D구역)_017.포장공(하모) 2" xfId="8710" xr:uid="{00000000-0005-0000-0000-0000B71F0000}"/>
    <cellStyle name="_적격(화산) _04.관로공(D구역)_02.오수연결관" xfId="8711" xr:uid="{00000000-0005-0000-0000-0000B81F0000}"/>
    <cellStyle name="_적격(화산) _04.관로공(D구역)_02.오수연결관 2" xfId="8712" xr:uid="{00000000-0005-0000-0000-0000B91F0000}"/>
    <cellStyle name="_적격(화산) _04.관로공(D구역)_02.오수연결관공" xfId="8713" xr:uid="{00000000-0005-0000-0000-0000BA1F0000}"/>
    <cellStyle name="_적격(화산) _04.관로공(D구역)_02.오수연결관공 2" xfId="8714" xr:uid="{00000000-0005-0000-0000-0000BB1F0000}"/>
    <cellStyle name="_적격(화산) _04.관로공(D구역)_02.토공" xfId="8715" xr:uid="{00000000-0005-0000-0000-0000BC1F0000}"/>
    <cellStyle name="_적격(화산) _04.관로공(D구역)_02.토공 2" xfId="8716" xr:uid="{00000000-0005-0000-0000-0000BD1F0000}"/>
    <cellStyle name="_적격(화산) _04.관로공(D구역)_03.관로공" xfId="8717" xr:uid="{00000000-0005-0000-0000-0000BE1F0000}"/>
    <cellStyle name="_적격(화산) _04.관로공(D구역)_03.관로공 2" xfId="8718" xr:uid="{00000000-0005-0000-0000-0000BF1F0000}"/>
    <cellStyle name="_적격(화산) _04.관로공(D구역)_032.가정배수관" xfId="8719" xr:uid="{00000000-0005-0000-0000-0000C01F0000}"/>
    <cellStyle name="_적격(화산) _04.관로공(D구역)_032.가정배수관 2" xfId="8720" xr:uid="{00000000-0005-0000-0000-0000C11F0000}"/>
    <cellStyle name="_적격(화산) _04.관로공(D구역)_033.오수연결관(영락)" xfId="8721" xr:uid="{00000000-0005-0000-0000-0000C21F0000}"/>
    <cellStyle name="_적격(화산) _04.관로공(D구역)_033.오수연결관(영락) 2" xfId="8722" xr:uid="{00000000-0005-0000-0000-0000C31F0000}"/>
    <cellStyle name="_적격(화산) _04.관로공(D구역)_033.오수연결관(일과)" xfId="8723" xr:uid="{00000000-0005-0000-0000-0000C41F0000}"/>
    <cellStyle name="_적격(화산) _04.관로공(D구역)_033.오수연결관(일과) 2" xfId="8724" xr:uid="{00000000-0005-0000-0000-0000C51F0000}"/>
    <cellStyle name="_적격(화산) _04.관로공(D구역)_033.오수연결관(하모)" xfId="8725" xr:uid="{00000000-0005-0000-0000-0000C61F0000}"/>
    <cellStyle name="_적격(화산) _04.관로공(D구역)_033.오수연결관(하모) 2" xfId="8726" xr:uid="{00000000-0005-0000-0000-0000C71F0000}"/>
    <cellStyle name="_적격(화산) _04.관로공(D구역)_033.오수연결관(화순)" xfId="8727" xr:uid="{00000000-0005-0000-0000-0000C81F0000}"/>
    <cellStyle name="_적격(화산) _04.관로공(D구역)_033.오수연결관(화순) 2" xfId="8728" xr:uid="{00000000-0005-0000-0000-0000C91F0000}"/>
    <cellStyle name="_적격(화산) _04.관로공(D구역)_041.부대공(화순)" xfId="8729" xr:uid="{00000000-0005-0000-0000-0000CA1F0000}"/>
    <cellStyle name="_적격(화산) _04.관로공(D구역)_041.부대공(화순) 2" xfId="8730" xr:uid="{00000000-0005-0000-0000-0000CB1F0000}"/>
    <cellStyle name="_적격(화산) _04.관로공(D구역)_관로공BOQ" xfId="8731" xr:uid="{00000000-0005-0000-0000-0000CC1F0000}"/>
    <cellStyle name="_적격(화산) _04.관로공(D구역)_관로공BOQ 2" xfId="8732" xr:uid="{00000000-0005-0000-0000-0000CD1F0000}"/>
    <cellStyle name="_적격(화산) _04.관로공(D구역)_관로수량집계" xfId="8733" xr:uid="{00000000-0005-0000-0000-0000CE1F0000}"/>
    <cellStyle name="_적격(화산) _04.관로공(D구역)_관로수량집계 2" xfId="8734" xr:uid="{00000000-0005-0000-0000-0000CF1F0000}"/>
    <cellStyle name="_적격(화산) _04.관로공(D구역)_내역적용수량" xfId="8735" xr:uid="{00000000-0005-0000-0000-0000D01F0000}"/>
    <cellStyle name="_적격(화산) _04.관로공(D구역)_내역적용수량 2" xfId="8736" xr:uid="{00000000-0005-0000-0000-0000D11F0000}"/>
    <cellStyle name="_적격(화산) _04.관로공(대평)" xfId="8737" xr:uid="{00000000-0005-0000-0000-0000D21F0000}"/>
    <cellStyle name="_적격(화산) _04.관로공(대평) 2" xfId="8738" xr:uid="{00000000-0005-0000-0000-0000D31F0000}"/>
    <cellStyle name="_적격(화산) _04.관로공(대평)_00.배수설비공" xfId="8739" xr:uid="{00000000-0005-0000-0000-0000D41F0000}"/>
    <cellStyle name="_적격(화산) _04.관로공(대평)_00.배수설비공 10" xfId="8740" xr:uid="{00000000-0005-0000-0000-0000D51F0000}"/>
    <cellStyle name="_적격(화산) _04.관로공(대평)_00.배수설비공 2" xfId="8741" xr:uid="{00000000-0005-0000-0000-0000D61F0000}"/>
    <cellStyle name="_적격(화산) _04.관로공(대평)_00.배수설비공 3" xfId="8742" xr:uid="{00000000-0005-0000-0000-0000D71F0000}"/>
    <cellStyle name="_적격(화산) _04.관로공(대평)_00.배수설비공 4" xfId="8743" xr:uid="{00000000-0005-0000-0000-0000D81F0000}"/>
    <cellStyle name="_적격(화산) _04.관로공(대평)_00.배수설비공 5" xfId="8744" xr:uid="{00000000-0005-0000-0000-0000D91F0000}"/>
    <cellStyle name="_적격(화산) _04.관로공(대평)_00.배수설비공 6" xfId="8745" xr:uid="{00000000-0005-0000-0000-0000DA1F0000}"/>
    <cellStyle name="_적격(화산) _04.관로공(대평)_00.배수설비공 7" xfId="8746" xr:uid="{00000000-0005-0000-0000-0000DB1F0000}"/>
    <cellStyle name="_적격(화산) _04.관로공(대평)_00.배수설비공 8" xfId="8747" xr:uid="{00000000-0005-0000-0000-0000DC1F0000}"/>
    <cellStyle name="_적격(화산) _04.관로공(대평)_00.배수설비공 9" xfId="8748" xr:uid="{00000000-0005-0000-0000-0000DD1F0000}"/>
    <cellStyle name="_적격(화산) _04.관로공(대평)_01.가정배수관" xfId="8749" xr:uid="{00000000-0005-0000-0000-0000DE1F0000}"/>
    <cellStyle name="_적격(화산) _04.관로공(대평)_01.가정배수관 2" xfId="8750" xr:uid="{00000000-0005-0000-0000-0000DF1F0000}"/>
    <cellStyle name="_적격(화산) _04.관로공(대평)_01.맨홀공(1-1공구)" xfId="8751" xr:uid="{00000000-0005-0000-0000-0000E01F0000}"/>
    <cellStyle name="_적격(화산) _04.관로공(대평)_01.맨홀공(1-1공구) 2" xfId="8752" xr:uid="{00000000-0005-0000-0000-0000E11F0000}"/>
    <cellStyle name="_적격(화산) _04.관로공(대평)_013.관로공(일과)" xfId="8753" xr:uid="{00000000-0005-0000-0000-0000E21F0000}"/>
    <cellStyle name="_적격(화산) _04.관로공(대평)_013.관로공(일과) 2" xfId="8754" xr:uid="{00000000-0005-0000-0000-0000E31F0000}"/>
    <cellStyle name="_적격(화산) _04.관로공(대평)_013.관로공(화순)" xfId="8755" xr:uid="{00000000-0005-0000-0000-0000E41F0000}"/>
    <cellStyle name="_적격(화산) _04.관로공(대평)_013.관로공(화순) 2" xfId="8756" xr:uid="{00000000-0005-0000-0000-0000E51F0000}"/>
    <cellStyle name="_적격(화산) _04.관로공(대평)_017.포장공(하모)" xfId="8757" xr:uid="{00000000-0005-0000-0000-0000E61F0000}"/>
    <cellStyle name="_적격(화산) _04.관로공(대평)_017.포장공(하모) 2" xfId="8758" xr:uid="{00000000-0005-0000-0000-0000E71F0000}"/>
    <cellStyle name="_적격(화산) _04.관로공(대평)_02.오수연결관" xfId="8759" xr:uid="{00000000-0005-0000-0000-0000E81F0000}"/>
    <cellStyle name="_적격(화산) _04.관로공(대평)_02.오수연결관 2" xfId="8760" xr:uid="{00000000-0005-0000-0000-0000E91F0000}"/>
    <cellStyle name="_적격(화산) _04.관로공(대평)_02.오수연결관공" xfId="8761" xr:uid="{00000000-0005-0000-0000-0000EA1F0000}"/>
    <cellStyle name="_적격(화산) _04.관로공(대평)_02.오수연결관공 2" xfId="8762" xr:uid="{00000000-0005-0000-0000-0000EB1F0000}"/>
    <cellStyle name="_적격(화산) _04.관로공(대평)_02.토공" xfId="8763" xr:uid="{00000000-0005-0000-0000-0000EC1F0000}"/>
    <cellStyle name="_적격(화산) _04.관로공(대평)_02.토공 2" xfId="8764" xr:uid="{00000000-0005-0000-0000-0000ED1F0000}"/>
    <cellStyle name="_적격(화산) _04.관로공(대평)_03.관로공" xfId="8765" xr:uid="{00000000-0005-0000-0000-0000EE1F0000}"/>
    <cellStyle name="_적격(화산) _04.관로공(대평)_03.관로공 2" xfId="8766" xr:uid="{00000000-0005-0000-0000-0000EF1F0000}"/>
    <cellStyle name="_적격(화산) _04.관로공(대평)_032.가정배수관" xfId="8767" xr:uid="{00000000-0005-0000-0000-0000F01F0000}"/>
    <cellStyle name="_적격(화산) _04.관로공(대평)_032.가정배수관 2" xfId="8768" xr:uid="{00000000-0005-0000-0000-0000F11F0000}"/>
    <cellStyle name="_적격(화산) _04.관로공(대평)_033.오수연결관(영락)" xfId="8769" xr:uid="{00000000-0005-0000-0000-0000F21F0000}"/>
    <cellStyle name="_적격(화산) _04.관로공(대평)_033.오수연결관(영락) 2" xfId="8770" xr:uid="{00000000-0005-0000-0000-0000F31F0000}"/>
    <cellStyle name="_적격(화산) _04.관로공(대평)_033.오수연결관(일과)" xfId="8771" xr:uid="{00000000-0005-0000-0000-0000F41F0000}"/>
    <cellStyle name="_적격(화산) _04.관로공(대평)_033.오수연결관(일과) 2" xfId="8772" xr:uid="{00000000-0005-0000-0000-0000F51F0000}"/>
    <cellStyle name="_적격(화산) _04.관로공(대평)_033.오수연결관(하모)" xfId="8773" xr:uid="{00000000-0005-0000-0000-0000F61F0000}"/>
    <cellStyle name="_적격(화산) _04.관로공(대평)_033.오수연결관(하모) 2" xfId="8774" xr:uid="{00000000-0005-0000-0000-0000F71F0000}"/>
    <cellStyle name="_적격(화산) _04.관로공(대평)_033.오수연결관(화순)" xfId="8775" xr:uid="{00000000-0005-0000-0000-0000F81F0000}"/>
    <cellStyle name="_적격(화산) _04.관로공(대평)_033.오수연결관(화순) 2" xfId="8776" xr:uid="{00000000-0005-0000-0000-0000F91F0000}"/>
    <cellStyle name="_적격(화산) _04.관로공(대평)_04.관로공" xfId="8777" xr:uid="{00000000-0005-0000-0000-0000FA1F0000}"/>
    <cellStyle name="_적격(화산) _04.관로공(대평)_04.관로공 2" xfId="8778" xr:uid="{00000000-0005-0000-0000-0000FB1F0000}"/>
    <cellStyle name="_적격(화산) _04.관로공(대평)_04.관로공_00.배수설비공" xfId="8779" xr:uid="{00000000-0005-0000-0000-0000FC1F0000}"/>
    <cellStyle name="_적격(화산) _04.관로공(대평)_04.관로공_00.배수설비공 10" xfId="8780" xr:uid="{00000000-0005-0000-0000-0000FD1F0000}"/>
    <cellStyle name="_적격(화산) _04.관로공(대평)_04.관로공_00.배수설비공 2" xfId="8781" xr:uid="{00000000-0005-0000-0000-0000FE1F0000}"/>
    <cellStyle name="_적격(화산) _04.관로공(대평)_04.관로공_00.배수설비공 3" xfId="8782" xr:uid="{00000000-0005-0000-0000-0000FF1F0000}"/>
    <cellStyle name="_적격(화산) _04.관로공(대평)_04.관로공_00.배수설비공 4" xfId="8783" xr:uid="{00000000-0005-0000-0000-000000200000}"/>
    <cellStyle name="_적격(화산) _04.관로공(대평)_04.관로공_00.배수설비공 5" xfId="8784" xr:uid="{00000000-0005-0000-0000-000001200000}"/>
    <cellStyle name="_적격(화산) _04.관로공(대평)_04.관로공_00.배수설비공 6" xfId="8785" xr:uid="{00000000-0005-0000-0000-000002200000}"/>
    <cellStyle name="_적격(화산) _04.관로공(대평)_04.관로공_00.배수설비공 7" xfId="8786" xr:uid="{00000000-0005-0000-0000-000003200000}"/>
    <cellStyle name="_적격(화산) _04.관로공(대평)_04.관로공_00.배수설비공 8" xfId="8787" xr:uid="{00000000-0005-0000-0000-000004200000}"/>
    <cellStyle name="_적격(화산) _04.관로공(대평)_04.관로공_00.배수설비공 9" xfId="8788" xr:uid="{00000000-0005-0000-0000-000005200000}"/>
    <cellStyle name="_적격(화산) _04.관로공(대평)_04.관로공_01.관로공(주간)" xfId="8789" xr:uid="{00000000-0005-0000-0000-000006200000}"/>
    <cellStyle name="_적격(화산) _04.관로공(대평)_04.관로공_01.관로공(주간) 2" xfId="8790" xr:uid="{00000000-0005-0000-0000-000007200000}"/>
    <cellStyle name="_적격(화산) _04.관로공(대평)_04.관로공_01.관로공(주간)_013.관로공(일과)" xfId="8791" xr:uid="{00000000-0005-0000-0000-000008200000}"/>
    <cellStyle name="_적격(화산) _04.관로공(대평)_04.관로공_01.관로공(주간)_013.관로공(일과) 2" xfId="8792" xr:uid="{00000000-0005-0000-0000-000009200000}"/>
    <cellStyle name="_적격(화산) _04.관로공(대평)_04.관로공_01.관로공(주간)_013.관로공(화순)" xfId="8793" xr:uid="{00000000-0005-0000-0000-00000A200000}"/>
    <cellStyle name="_적격(화산) _04.관로공(대평)_04.관로공_01.관로공(주간)_013.관로공(화순) 2" xfId="8794" xr:uid="{00000000-0005-0000-0000-00000B200000}"/>
    <cellStyle name="_적격(화산) _04.관로공(대평)_04.관로공_01.관로공(주간)_03.관로공" xfId="8795" xr:uid="{00000000-0005-0000-0000-00000C200000}"/>
    <cellStyle name="_적격(화산) _04.관로공(대평)_04.관로공_01.관로공(주간)_03.관로공 2" xfId="8796" xr:uid="{00000000-0005-0000-0000-00000D200000}"/>
    <cellStyle name="_적격(화산) _04.관로공(대평)_04.관로공_01.관로공(주간)_관로공BOQ" xfId="8797" xr:uid="{00000000-0005-0000-0000-00000E200000}"/>
    <cellStyle name="_적격(화산) _04.관로공(대평)_04.관로공_01.관로공(주간)_관로공BOQ 2" xfId="8798" xr:uid="{00000000-0005-0000-0000-00000F200000}"/>
    <cellStyle name="_적격(화산) _04.관로공(대평)_04.관로공_01.관로공(주간)_관로수량집계" xfId="8799" xr:uid="{00000000-0005-0000-0000-000010200000}"/>
    <cellStyle name="_적격(화산) _04.관로공(대평)_04.관로공_01.관로공(주간)_관로수량집계 2" xfId="8800" xr:uid="{00000000-0005-0000-0000-000011200000}"/>
    <cellStyle name="_적격(화산) _04.관로공(대평)_04.관로공_01.관로공(주간)_내역적용수량" xfId="8801" xr:uid="{00000000-0005-0000-0000-000012200000}"/>
    <cellStyle name="_적격(화산) _04.관로공(대평)_04.관로공_01.관로공(주간)_내역적용수량 2" xfId="8802" xr:uid="{00000000-0005-0000-0000-000013200000}"/>
    <cellStyle name="_적격(화산) _04.관로공(대평)_04.관로공_01.관로공(주간-1구역)" xfId="8803" xr:uid="{00000000-0005-0000-0000-000014200000}"/>
    <cellStyle name="_적격(화산) _04.관로공(대평)_04.관로공_01.관로공(주간-1구역) 2" xfId="8804" xr:uid="{00000000-0005-0000-0000-000015200000}"/>
    <cellStyle name="_적격(화산) _04.관로공(대평)_04.관로공_01.관로공(주간-1구역)_013.관로공(일과)" xfId="8805" xr:uid="{00000000-0005-0000-0000-000016200000}"/>
    <cellStyle name="_적격(화산) _04.관로공(대평)_04.관로공_01.관로공(주간-1구역)_013.관로공(일과) 2" xfId="8806" xr:uid="{00000000-0005-0000-0000-000017200000}"/>
    <cellStyle name="_적격(화산) _04.관로공(대평)_04.관로공_01.관로공(주간-1구역)_013.관로공(화순)" xfId="8807" xr:uid="{00000000-0005-0000-0000-000018200000}"/>
    <cellStyle name="_적격(화산) _04.관로공(대평)_04.관로공_01.관로공(주간-1구역)_013.관로공(화순) 2" xfId="8808" xr:uid="{00000000-0005-0000-0000-000019200000}"/>
    <cellStyle name="_적격(화산) _04.관로공(대평)_04.관로공_01.관로공(주간-1구역)_03.관로공" xfId="8809" xr:uid="{00000000-0005-0000-0000-00001A200000}"/>
    <cellStyle name="_적격(화산) _04.관로공(대평)_04.관로공_01.관로공(주간-1구역)_03.관로공 2" xfId="8810" xr:uid="{00000000-0005-0000-0000-00001B200000}"/>
    <cellStyle name="_적격(화산) _04.관로공(대평)_04.관로공_01.관로공(주간-1구역)_관로공BOQ" xfId="8811" xr:uid="{00000000-0005-0000-0000-00001C200000}"/>
    <cellStyle name="_적격(화산) _04.관로공(대평)_04.관로공_01.관로공(주간-1구역)_관로공BOQ 2" xfId="8812" xr:uid="{00000000-0005-0000-0000-00001D200000}"/>
    <cellStyle name="_적격(화산) _04.관로공(대평)_04.관로공_01.관로공(주간-1구역)_관로수량집계" xfId="8813" xr:uid="{00000000-0005-0000-0000-00001E200000}"/>
    <cellStyle name="_적격(화산) _04.관로공(대평)_04.관로공_01.관로공(주간-1구역)_관로수량집계 2" xfId="8814" xr:uid="{00000000-0005-0000-0000-00001F200000}"/>
    <cellStyle name="_적격(화산) _04.관로공(대평)_04.관로공_01.관로공(주간-1구역)_내역적용수량" xfId="8815" xr:uid="{00000000-0005-0000-0000-000020200000}"/>
    <cellStyle name="_적격(화산) _04.관로공(대평)_04.관로공_01.관로공(주간-1구역)_내역적용수량 2" xfId="8816" xr:uid="{00000000-0005-0000-0000-000021200000}"/>
    <cellStyle name="_적격(화산) _04.관로공(대평)_04.관로공_04.관로공" xfId="8817" xr:uid="{00000000-0005-0000-0000-000022200000}"/>
    <cellStyle name="_적격(화산) _04.관로공(대평)_04.관로공_04.관로공 2" xfId="8818" xr:uid="{00000000-0005-0000-0000-000023200000}"/>
    <cellStyle name="_적격(화산) _04.관로공(대평)_04.관로공_04.관로공(양마단지)" xfId="8819" xr:uid="{00000000-0005-0000-0000-000024200000}"/>
    <cellStyle name="_적격(화산) _04.관로공(대평)_04.관로공_04.관로공(양마단지) 2" xfId="8820" xr:uid="{00000000-0005-0000-0000-000025200000}"/>
    <cellStyle name="_적격(화산) _04.관로공(대평)_04.관로공_04.관로공(양마단지)_013.관로공(일과)" xfId="8821" xr:uid="{00000000-0005-0000-0000-000026200000}"/>
    <cellStyle name="_적격(화산) _04.관로공(대평)_04.관로공_04.관로공(양마단지)_013.관로공(일과) 2" xfId="8822" xr:uid="{00000000-0005-0000-0000-000027200000}"/>
    <cellStyle name="_적격(화산) _04.관로공(대평)_04.관로공_04.관로공(양마단지)_013.관로공(화순)" xfId="8823" xr:uid="{00000000-0005-0000-0000-000028200000}"/>
    <cellStyle name="_적격(화산) _04.관로공(대평)_04.관로공_04.관로공(양마단지)_013.관로공(화순) 2" xfId="8824" xr:uid="{00000000-0005-0000-0000-000029200000}"/>
    <cellStyle name="_적격(화산) _04.관로공(대평)_04.관로공_04.관로공(양마단지)_03.관로공" xfId="8825" xr:uid="{00000000-0005-0000-0000-00002A200000}"/>
    <cellStyle name="_적격(화산) _04.관로공(대평)_04.관로공_04.관로공(양마단지)_03.관로공 2" xfId="8826" xr:uid="{00000000-0005-0000-0000-00002B200000}"/>
    <cellStyle name="_적격(화산) _04.관로공(대평)_04.관로공_04.관로공(양마단지)_관로공BOQ" xfId="8827" xr:uid="{00000000-0005-0000-0000-00002C200000}"/>
    <cellStyle name="_적격(화산) _04.관로공(대평)_04.관로공_04.관로공(양마단지)_관로공BOQ 2" xfId="8828" xr:uid="{00000000-0005-0000-0000-00002D200000}"/>
    <cellStyle name="_적격(화산) _04.관로공(대평)_04.관로공_04.관로공(양마단지)_관로수량집계" xfId="8829" xr:uid="{00000000-0005-0000-0000-00002E200000}"/>
    <cellStyle name="_적격(화산) _04.관로공(대평)_04.관로공_04.관로공(양마단지)_관로수량집계 2" xfId="8830" xr:uid="{00000000-0005-0000-0000-00002F200000}"/>
    <cellStyle name="_적격(화산) _04.관로공(대평)_04.관로공_04.관로공(양마단지)_내역적용수량" xfId="8831" xr:uid="{00000000-0005-0000-0000-000030200000}"/>
    <cellStyle name="_적격(화산) _04.관로공(대평)_04.관로공_04.관로공(양마단지)_내역적용수량 2" xfId="8832" xr:uid="{00000000-0005-0000-0000-000031200000}"/>
    <cellStyle name="_적격(화산) _04.관로공(대평)_04.관로공_04.관로공_00.배수설비공" xfId="8833" xr:uid="{00000000-0005-0000-0000-000032200000}"/>
    <cellStyle name="_적격(화산) _04.관로공(대평)_04.관로공_04.관로공_00.배수설비공 10" xfId="8834" xr:uid="{00000000-0005-0000-0000-000033200000}"/>
    <cellStyle name="_적격(화산) _04.관로공(대평)_04.관로공_04.관로공_00.배수설비공 2" xfId="8835" xr:uid="{00000000-0005-0000-0000-000034200000}"/>
    <cellStyle name="_적격(화산) _04.관로공(대평)_04.관로공_04.관로공_00.배수설비공 3" xfId="8836" xr:uid="{00000000-0005-0000-0000-000035200000}"/>
    <cellStyle name="_적격(화산) _04.관로공(대평)_04.관로공_04.관로공_00.배수설비공 4" xfId="8837" xr:uid="{00000000-0005-0000-0000-000036200000}"/>
    <cellStyle name="_적격(화산) _04.관로공(대평)_04.관로공_04.관로공_00.배수설비공 5" xfId="8838" xr:uid="{00000000-0005-0000-0000-000037200000}"/>
    <cellStyle name="_적격(화산) _04.관로공(대평)_04.관로공_04.관로공_00.배수설비공 6" xfId="8839" xr:uid="{00000000-0005-0000-0000-000038200000}"/>
    <cellStyle name="_적격(화산) _04.관로공(대평)_04.관로공_04.관로공_00.배수설비공 7" xfId="8840" xr:uid="{00000000-0005-0000-0000-000039200000}"/>
    <cellStyle name="_적격(화산) _04.관로공(대평)_04.관로공_04.관로공_00.배수설비공 8" xfId="8841" xr:uid="{00000000-0005-0000-0000-00003A200000}"/>
    <cellStyle name="_적격(화산) _04.관로공(대평)_04.관로공_04.관로공_00.배수설비공 9" xfId="8842" xr:uid="{00000000-0005-0000-0000-00003B200000}"/>
    <cellStyle name="_적격(화산) _04.관로공(대평)_04.관로공_04.관로공_013.관로공(일과)" xfId="8843" xr:uid="{00000000-0005-0000-0000-00003C200000}"/>
    <cellStyle name="_적격(화산) _04.관로공(대평)_04.관로공_04.관로공_013.관로공(일과) 2" xfId="8844" xr:uid="{00000000-0005-0000-0000-00003D200000}"/>
    <cellStyle name="_적격(화산) _04.관로공(대평)_04.관로공_04.관로공_013.관로공(화순)" xfId="8845" xr:uid="{00000000-0005-0000-0000-00003E200000}"/>
    <cellStyle name="_적격(화산) _04.관로공(대평)_04.관로공_04.관로공_013.관로공(화순) 2" xfId="8846" xr:uid="{00000000-0005-0000-0000-00003F200000}"/>
    <cellStyle name="_적격(화산) _04.관로공(대평)_04.관로공_04.관로공_02.토공" xfId="8847" xr:uid="{00000000-0005-0000-0000-000040200000}"/>
    <cellStyle name="_적격(화산) _04.관로공(대평)_04.관로공_04.관로공_02.토공 2" xfId="8848" xr:uid="{00000000-0005-0000-0000-000041200000}"/>
    <cellStyle name="_적격(화산) _04.관로공(대평)_04.관로공_04.관로공_03.관로공" xfId="8849" xr:uid="{00000000-0005-0000-0000-000042200000}"/>
    <cellStyle name="_적격(화산) _04.관로공(대평)_04.관로공_04.관로공_03.관로공 2" xfId="8850" xr:uid="{00000000-0005-0000-0000-000043200000}"/>
    <cellStyle name="_적격(화산) _04.관로공(대평)_04.관로공_04.관로공_관로공BOQ" xfId="8851" xr:uid="{00000000-0005-0000-0000-000044200000}"/>
    <cellStyle name="_적격(화산) _04.관로공(대평)_04.관로공_04.관로공_관로공BOQ 2" xfId="8852" xr:uid="{00000000-0005-0000-0000-000045200000}"/>
    <cellStyle name="_적격(화산) _04.관로공(대평)_04.관로공_04.관로공_관로수량집계" xfId="8853" xr:uid="{00000000-0005-0000-0000-000046200000}"/>
    <cellStyle name="_적격(화산) _04.관로공(대평)_04.관로공_04.관로공_관로수량집계 2" xfId="8854" xr:uid="{00000000-0005-0000-0000-000047200000}"/>
    <cellStyle name="_적격(화산) _04.관로공(대평)_04.관로공_04.관로공_내역적용수량" xfId="8855" xr:uid="{00000000-0005-0000-0000-000048200000}"/>
    <cellStyle name="_적격(화산) _04.관로공(대평)_04.관로공_04.관로공_내역적용수량 2" xfId="8856" xr:uid="{00000000-0005-0000-0000-000049200000}"/>
    <cellStyle name="_적격(화산) _04.관로공(대평)_041.부대공(화순)" xfId="8857" xr:uid="{00000000-0005-0000-0000-00004A200000}"/>
    <cellStyle name="_적격(화산) _04.관로공(대평)_041.부대공(화순) 2" xfId="8858" xr:uid="{00000000-0005-0000-0000-00004B200000}"/>
    <cellStyle name="_적격(화산) _04.관로공(대평)_관로공BOQ" xfId="8859" xr:uid="{00000000-0005-0000-0000-00004C200000}"/>
    <cellStyle name="_적격(화산) _04.관로공(대평)_관로공BOQ 2" xfId="8860" xr:uid="{00000000-0005-0000-0000-00004D200000}"/>
    <cellStyle name="_적격(화산) _04.관로공(대평)_관로수량집계" xfId="8861" xr:uid="{00000000-0005-0000-0000-00004E200000}"/>
    <cellStyle name="_적격(화산) _04.관로공(대평)_관로수량집계 2" xfId="8862" xr:uid="{00000000-0005-0000-0000-00004F200000}"/>
    <cellStyle name="_적격(화산) _04.관로공(대평)_내역적용수량" xfId="8863" xr:uid="{00000000-0005-0000-0000-000050200000}"/>
    <cellStyle name="_적격(화산) _04.관로공(대평)_내역적용수량 2" xfId="8864" xr:uid="{00000000-0005-0000-0000-000051200000}"/>
    <cellStyle name="_적격(화산) _04.관로공(양마단지)" xfId="8865" xr:uid="{00000000-0005-0000-0000-000052200000}"/>
    <cellStyle name="_적격(화산) _04.관로공(양마단지) 2" xfId="8866" xr:uid="{00000000-0005-0000-0000-000053200000}"/>
    <cellStyle name="_적격(화산) _04.관로공(양마단지)_013.관로공(일과)" xfId="8867" xr:uid="{00000000-0005-0000-0000-000054200000}"/>
    <cellStyle name="_적격(화산) _04.관로공(양마단지)_013.관로공(일과) 2" xfId="8868" xr:uid="{00000000-0005-0000-0000-000055200000}"/>
    <cellStyle name="_적격(화산) _04.관로공(양마단지)_013.관로공(화순)" xfId="8869" xr:uid="{00000000-0005-0000-0000-000056200000}"/>
    <cellStyle name="_적격(화산) _04.관로공(양마단지)_013.관로공(화순) 2" xfId="8870" xr:uid="{00000000-0005-0000-0000-000057200000}"/>
    <cellStyle name="_적격(화산) _04.관로공(양마단지)_03.관로공" xfId="8871" xr:uid="{00000000-0005-0000-0000-000058200000}"/>
    <cellStyle name="_적격(화산) _04.관로공(양마단지)_03.관로공 2" xfId="8872" xr:uid="{00000000-0005-0000-0000-000059200000}"/>
    <cellStyle name="_적격(화산) _04.관로공(양마단지)_관로공BOQ" xfId="8873" xr:uid="{00000000-0005-0000-0000-00005A200000}"/>
    <cellStyle name="_적격(화산) _04.관로공(양마단지)_관로공BOQ 2" xfId="8874" xr:uid="{00000000-0005-0000-0000-00005B200000}"/>
    <cellStyle name="_적격(화산) _04.관로공(양마단지)_관로수량집계" xfId="8875" xr:uid="{00000000-0005-0000-0000-00005C200000}"/>
    <cellStyle name="_적격(화산) _04.관로공(양마단지)_관로수량집계 2" xfId="8876" xr:uid="{00000000-0005-0000-0000-00005D200000}"/>
    <cellStyle name="_적격(화산) _04.관로공(양마단지)_내역적용수량" xfId="8877" xr:uid="{00000000-0005-0000-0000-00005E200000}"/>
    <cellStyle name="_적격(화산) _04.관로공(양마단지)_내역적용수량 2" xfId="8878" xr:uid="{00000000-0005-0000-0000-00005F200000}"/>
    <cellStyle name="_적격(화산) _04.관로공_00.배수설비공" xfId="8879" xr:uid="{00000000-0005-0000-0000-000060200000}"/>
    <cellStyle name="_적격(화산) _04.관로공_00.배수설비공 10" xfId="8880" xr:uid="{00000000-0005-0000-0000-000061200000}"/>
    <cellStyle name="_적격(화산) _04.관로공_00.배수설비공 2" xfId="8881" xr:uid="{00000000-0005-0000-0000-000062200000}"/>
    <cellStyle name="_적격(화산) _04.관로공_00.배수설비공 3" xfId="8882" xr:uid="{00000000-0005-0000-0000-000063200000}"/>
    <cellStyle name="_적격(화산) _04.관로공_00.배수설비공 4" xfId="8883" xr:uid="{00000000-0005-0000-0000-000064200000}"/>
    <cellStyle name="_적격(화산) _04.관로공_00.배수설비공 5" xfId="8884" xr:uid="{00000000-0005-0000-0000-000065200000}"/>
    <cellStyle name="_적격(화산) _04.관로공_00.배수설비공 6" xfId="8885" xr:uid="{00000000-0005-0000-0000-000066200000}"/>
    <cellStyle name="_적격(화산) _04.관로공_00.배수설비공 7" xfId="8886" xr:uid="{00000000-0005-0000-0000-000067200000}"/>
    <cellStyle name="_적격(화산) _04.관로공_00.배수설비공 8" xfId="8887" xr:uid="{00000000-0005-0000-0000-000068200000}"/>
    <cellStyle name="_적격(화산) _04.관로공_00.배수설비공 9" xfId="8888" xr:uid="{00000000-0005-0000-0000-000069200000}"/>
    <cellStyle name="_적격(화산) _04.관로공_013.관로공(일과)" xfId="8889" xr:uid="{00000000-0005-0000-0000-00006A200000}"/>
    <cellStyle name="_적격(화산) _04.관로공_013.관로공(일과) 2" xfId="8890" xr:uid="{00000000-0005-0000-0000-00006B200000}"/>
    <cellStyle name="_적격(화산) _04.관로공_013.관로공(화순)" xfId="8891" xr:uid="{00000000-0005-0000-0000-00006C200000}"/>
    <cellStyle name="_적격(화산) _04.관로공_013.관로공(화순) 2" xfId="8892" xr:uid="{00000000-0005-0000-0000-00006D200000}"/>
    <cellStyle name="_적격(화산) _04.관로공_02.토공" xfId="8893" xr:uid="{00000000-0005-0000-0000-00006E200000}"/>
    <cellStyle name="_적격(화산) _04.관로공_02.토공 2" xfId="8894" xr:uid="{00000000-0005-0000-0000-00006F200000}"/>
    <cellStyle name="_적격(화산) _04.관로공_03.관로공" xfId="8895" xr:uid="{00000000-0005-0000-0000-000070200000}"/>
    <cellStyle name="_적격(화산) _04.관로공_03.관로공 2" xfId="8896" xr:uid="{00000000-0005-0000-0000-000071200000}"/>
    <cellStyle name="_적격(화산) _04.관로공_04.관로공" xfId="8897" xr:uid="{00000000-0005-0000-0000-000072200000}"/>
    <cellStyle name="_적격(화산) _04.관로공_04.관로공 2" xfId="8898" xr:uid="{00000000-0005-0000-0000-000073200000}"/>
    <cellStyle name="_적격(화산) _04.관로공_04.관로공_00.배수설비공" xfId="8899" xr:uid="{00000000-0005-0000-0000-000074200000}"/>
    <cellStyle name="_적격(화산) _04.관로공_04.관로공_00.배수설비공 10" xfId="8900" xr:uid="{00000000-0005-0000-0000-000075200000}"/>
    <cellStyle name="_적격(화산) _04.관로공_04.관로공_00.배수설비공 2" xfId="8901" xr:uid="{00000000-0005-0000-0000-000076200000}"/>
    <cellStyle name="_적격(화산) _04.관로공_04.관로공_00.배수설비공 3" xfId="8902" xr:uid="{00000000-0005-0000-0000-000077200000}"/>
    <cellStyle name="_적격(화산) _04.관로공_04.관로공_00.배수설비공 4" xfId="8903" xr:uid="{00000000-0005-0000-0000-000078200000}"/>
    <cellStyle name="_적격(화산) _04.관로공_04.관로공_00.배수설비공 5" xfId="8904" xr:uid="{00000000-0005-0000-0000-000079200000}"/>
    <cellStyle name="_적격(화산) _04.관로공_04.관로공_00.배수설비공 6" xfId="8905" xr:uid="{00000000-0005-0000-0000-00007A200000}"/>
    <cellStyle name="_적격(화산) _04.관로공_04.관로공_00.배수설비공 7" xfId="8906" xr:uid="{00000000-0005-0000-0000-00007B200000}"/>
    <cellStyle name="_적격(화산) _04.관로공_04.관로공_00.배수설비공 8" xfId="8907" xr:uid="{00000000-0005-0000-0000-00007C200000}"/>
    <cellStyle name="_적격(화산) _04.관로공_04.관로공_00.배수설비공 9" xfId="8908" xr:uid="{00000000-0005-0000-0000-00007D200000}"/>
    <cellStyle name="_적격(화산) _04.관로공_04.관로공_01.관로공(주간)" xfId="8909" xr:uid="{00000000-0005-0000-0000-00007E200000}"/>
    <cellStyle name="_적격(화산) _04.관로공_04.관로공_01.관로공(주간) 2" xfId="8910" xr:uid="{00000000-0005-0000-0000-00007F200000}"/>
    <cellStyle name="_적격(화산) _04.관로공_04.관로공_01.관로공(주간)_013.관로공(일과)" xfId="8911" xr:uid="{00000000-0005-0000-0000-000080200000}"/>
    <cellStyle name="_적격(화산) _04.관로공_04.관로공_01.관로공(주간)_013.관로공(일과) 2" xfId="8912" xr:uid="{00000000-0005-0000-0000-000081200000}"/>
    <cellStyle name="_적격(화산) _04.관로공_04.관로공_01.관로공(주간)_013.관로공(화순)" xfId="8913" xr:uid="{00000000-0005-0000-0000-000082200000}"/>
    <cellStyle name="_적격(화산) _04.관로공_04.관로공_01.관로공(주간)_013.관로공(화순) 2" xfId="8914" xr:uid="{00000000-0005-0000-0000-000083200000}"/>
    <cellStyle name="_적격(화산) _04.관로공_04.관로공_01.관로공(주간)_03.관로공" xfId="8915" xr:uid="{00000000-0005-0000-0000-000084200000}"/>
    <cellStyle name="_적격(화산) _04.관로공_04.관로공_01.관로공(주간)_03.관로공 2" xfId="8916" xr:uid="{00000000-0005-0000-0000-000085200000}"/>
    <cellStyle name="_적격(화산) _04.관로공_04.관로공_01.관로공(주간)_관로공BOQ" xfId="8917" xr:uid="{00000000-0005-0000-0000-000086200000}"/>
    <cellStyle name="_적격(화산) _04.관로공_04.관로공_01.관로공(주간)_관로공BOQ 2" xfId="8918" xr:uid="{00000000-0005-0000-0000-000087200000}"/>
    <cellStyle name="_적격(화산) _04.관로공_04.관로공_01.관로공(주간)_관로수량집계" xfId="8919" xr:uid="{00000000-0005-0000-0000-000088200000}"/>
    <cellStyle name="_적격(화산) _04.관로공_04.관로공_01.관로공(주간)_관로수량집계 2" xfId="8920" xr:uid="{00000000-0005-0000-0000-000089200000}"/>
    <cellStyle name="_적격(화산) _04.관로공_04.관로공_01.관로공(주간)_내역적용수량" xfId="8921" xr:uid="{00000000-0005-0000-0000-00008A200000}"/>
    <cellStyle name="_적격(화산) _04.관로공_04.관로공_01.관로공(주간)_내역적용수량 2" xfId="8922" xr:uid="{00000000-0005-0000-0000-00008B200000}"/>
    <cellStyle name="_적격(화산) _04.관로공_04.관로공_01.관로공(주간-1구역)" xfId="8923" xr:uid="{00000000-0005-0000-0000-00008C200000}"/>
    <cellStyle name="_적격(화산) _04.관로공_04.관로공_01.관로공(주간-1구역) 2" xfId="8924" xr:uid="{00000000-0005-0000-0000-00008D200000}"/>
    <cellStyle name="_적격(화산) _04.관로공_04.관로공_01.관로공(주간-1구역)_013.관로공(일과)" xfId="8925" xr:uid="{00000000-0005-0000-0000-00008E200000}"/>
    <cellStyle name="_적격(화산) _04.관로공_04.관로공_01.관로공(주간-1구역)_013.관로공(일과) 2" xfId="8926" xr:uid="{00000000-0005-0000-0000-00008F200000}"/>
    <cellStyle name="_적격(화산) _04.관로공_04.관로공_01.관로공(주간-1구역)_013.관로공(화순)" xfId="8927" xr:uid="{00000000-0005-0000-0000-000090200000}"/>
    <cellStyle name="_적격(화산) _04.관로공_04.관로공_01.관로공(주간-1구역)_013.관로공(화순) 2" xfId="8928" xr:uid="{00000000-0005-0000-0000-000091200000}"/>
    <cellStyle name="_적격(화산) _04.관로공_04.관로공_01.관로공(주간-1구역)_03.관로공" xfId="8929" xr:uid="{00000000-0005-0000-0000-000092200000}"/>
    <cellStyle name="_적격(화산) _04.관로공_04.관로공_01.관로공(주간-1구역)_03.관로공 2" xfId="8930" xr:uid="{00000000-0005-0000-0000-000093200000}"/>
    <cellStyle name="_적격(화산) _04.관로공_04.관로공_01.관로공(주간-1구역)_관로공BOQ" xfId="8931" xr:uid="{00000000-0005-0000-0000-000094200000}"/>
    <cellStyle name="_적격(화산) _04.관로공_04.관로공_01.관로공(주간-1구역)_관로공BOQ 2" xfId="8932" xr:uid="{00000000-0005-0000-0000-000095200000}"/>
    <cellStyle name="_적격(화산) _04.관로공_04.관로공_01.관로공(주간-1구역)_관로수량집계" xfId="8933" xr:uid="{00000000-0005-0000-0000-000096200000}"/>
    <cellStyle name="_적격(화산) _04.관로공_04.관로공_01.관로공(주간-1구역)_관로수량집계 2" xfId="8934" xr:uid="{00000000-0005-0000-0000-000097200000}"/>
    <cellStyle name="_적격(화산) _04.관로공_04.관로공_01.관로공(주간-1구역)_내역적용수량" xfId="8935" xr:uid="{00000000-0005-0000-0000-000098200000}"/>
    <cellStyle name="_적격(화산) _04.관로공_04.관로공_01.관로공(주간-1구역)_내역적용수량 2" xfId="8936" xr:uid="{00000000-0005-0000-0000-000099200000}"/>
    <cellStyle name="_적격(화산) _04.관로공_04.관로공_04.관로공" xfId="8937" xr:uid="{00000000-0005-0000-0000-00009A200000}"/>
    <cellStyle name="_적격(화산) _04.관로공_04.관로공_04.관로공 2" xfId="8938" xr:uid="{00000000-0005-0000-0000-00009B200000}"/>
    <cellStyle name="_적격(화산) _04.관로공_04.관로공_04.관로공(양마단지)" xfId="8939" xr:uid="{00000000-0005-0000-0000-00009C200000}"/>
    <cellStyle name="_적격(화산) _04.관로공_04.관로공_04.관로공(양마단지) 2" xfId="8940" xr:uid="{00000000-0005-0000-0000-00009D200000}"/>
    <cellStyle name="_적격(화산) _04.관로공_04.관로공_04.관로공(양마단지)_013.관로공(일과)" xfId="8941" xr:uid="{00000000-0005-0000-0000-00009E200000}"/>
    <cellStyle name="_적격(화산) _04.관로공_04.관로공_04.관로공(양마단지)_013.관로공(일과) 2" xfId="8942" xr:uid="{00000000-0005-0000-0000-00009F200000}"/>
    <cellStyle name="_적격(화산) _04.관로공_04.관로공_04.관로공(양마단지)_013.관로공(화순)" xfId="8943" xr:uid="{00000000-0005-0000-0000-0000A0200000}"/>
    <cellStyle name="_적격(화산) _04.관로공_04.관로공_04.관로공(양마단지)_013.관로공(화순) 2" xfId="8944" xr:uid="{00000000-0005-0000-0000-0000A1200000}"/>
    <cellStyle name="_적격(화산) _04.관로공_04.관로공_04.관로공(양마단지)_03.관로공" xfId="8945" xr:uid="{00000000-0005-0000-0000-0000A2200000}"/>
    <cellStyle name="_적격(화산) _04.관로공_04.관로공_04.관로공(양마단지)_03.관로공 2" xfId="8946" xr:uid="{00000000-0005-0000-0000-0000A3200000}"/>
    <cellStyle name="_적격(화산) _04.관로공_04.관로공_04.관로공(양마단지)_관로공BOQ" xfId="8947" xr:uid="{00000000-0005-0000-0000-0000A4200000}"/>
    <cellStyle name="_적격(화산) _04.관로공_04.관로공_04.관로공(양마단지)_관로공BOQ 2" xfId="8948" xr:uid="{00000000-0005-0000-0000-0000A5200000}"/>
    <cellStyle name="_적격(화산) _04.관로공_04.관로공_04.관로공(양마단지)_관로수량집계" xfId="8949" xr:uid="{00000000-0005-0000-0000-0000A6200000}"/>
    <cellStyle name="_적격(화산) _04.관로공_04.관로공_04.관로공(양마단지)_관로수량집계 2" xfId="8950" xr:uid="{00000000-0005-0000-0000-0000A7200000}"/>
    <cellStyle name="_적격(화산) _04.관로공_04.관로공_04.관로공(양마단지)_내역적용수량" xfId="8951" xr:uid="{00000000-0005-0000-0000-0000A8200000}"/>
    <cellStyle name="_적격(화산) _04.관로공_04.관로공_04.관로공(양마단지)_내역적용수량 2" xfId="8952" xr:uid="{00000000-0005-0000-0000-0000A9200000}"/>
    <cellStyle name="_적격(화산) _04.관로공_04.관로공_04.관로공_00.배수설비공" xfId="8953" xr:uid="{00000000-0005-0000-0000-0000AA200000}"/>
    <cellStyle name="_적격(화산) _04.관로공_04.관로공_04.관로공_00.배수설비공 10" xfId="8954" xr:uid="{00000000-0005-0000-0000-0000AB200000}"/>
    <cellStyle name="_적격(화산) _04.관로공_04.관로공_04.관로공_00.배수설비공 2" xfId="8955" xr:uid="{00000000-0005-0000-0000-0000AC200000}"/>
    <cellStyle name="_적격(화산) _04.관로공_04.관로공_04.관로공_00.배수설비공 3" xfId="8956" xr:uid="{00000000-0005-0000-0000-0000AD200000}"/>
    <cellStyle name="_적격(화산) _04.관로공_04.관로공_04.관로공_00.배수설비공 4" xfId="8957" xr:uid="{00000000-0005-0000-0000-0000AE200000}"/>
    <cellStyle name="_적격(화산) _04.관로공_04.관로공_04.관로공_00.배수설비공 5" xfId="8958" xr:uid="{00000000-0005-0000-0000-0000AF200000}"/>
    <cellStyle name="_적격(화산) _04.관로공_04.관로공_04.관로공_00.배수설비공 6" xfId="8959" xr:uid="{00000000-0005-0000-0000-0000B0200000}"/>
    <cellStyle name="_적격(화산) _04.관로공_04.관로공_04.관로공_00.배수설비공 7" xfId="8960" xr:uid="{00000000-0005-0000-0000-0000B1200000}"/>
    <cellStyle name="_적격(화산) _04.관로공_04.관로공_04.관로공_00.배수설비공 8" xfId="8961" xr:uid="{00000000-0005-0000-0000-0000B2200000}"/>
    <cellStyle name="_적격(화산) _04.관로공_04.관로공_04.관로공_00.배수설비공 9" xfId="8962" xr:uid="{00000000-0005-0000-0000-0000B3200000}"/>
    <cellStyle name="_적격(화산) _04.관로공_04.관로공_04.관로공_013.관로공(일과)" xfId="8963" xr:uid="{00000000-0005-0000-0000-0000B4200000}"/>
    <cellStyle name="_적격(화산) _04.관로공_04.관로공_04.관로공_013.관로공(일과) 2" xfId="8964" xr:uid="{00000000-0005-0000-0000-0000B5200000}"/>
    <cellStyle name="_적격(화산) _04.관로공_04.관로공_04.관로공_013.관로공(화순)" xfId="8965" xr:uid="{00000000-0005-0000-0000-0000B6200000}"/>
    <cellStyle name="_적격(화산) _04.관로공_04.관로공_04.관로공_013.관로공(화순) 2" xfId="8966" xr:uid="{00000000-0005-0000-0000-0000B7200000}"/>
    <cellStyle name="_적격(화산) _04.관로공_04.관로공_04.관로공_02.토공" xfId="8967" xr:uid="{00000000-0005-0000-0000-0000B8200000}"/>
    <cellStyle name="_적격(화산) _04.관로공_04.관로공_04.관로공_02.토공 2" xfId="8968" xr:uid="{00000000-0005-0000-0000-0000B9200000}"/>
    <cellStyle name="_적격(화산) _04.관로공_04.관로공_04.관로공_03.관로공" xfId="8969" xr:uid="{00000000-0005-0000-0000-0000BA200000}"/>
    <cellStyle name="_적격(화산) _04.관로공_04.관로공_04.관로공_03.관로공 2" xfId="8970" xr:uid="{00000000-0005-0000-0000-0000BB200000}"/>
    <cellStyle name="_적격(화산) _04.관로공_04.관로공_04.관로공_관로공BOQ" xfId="8971" xr:uid="{00000000-0005-0000-0000-0000BC200000}"/>
    <cellStyle name="_적격(화산) _04.관로공_04.관로공_04.관로공_관로공BOQ 2" xfId="8972" xr:uid="{00000000-0005-0000-0000-0000BD200000}"/>
    <cellStyle name="_적격(화산) _04.관로공_04.관로공_04.관로공_관로수량집계" xfId="8973" xr:uid="{00000000-0005-0000-0000-0000BE200000}"/>
    <cellStyle name="_적격(화산) _04.관로공_04.관로공_04.관로공_관로수량집계 2" xfId="8974" xr:uid="{00000000-0005-0000-0000-0000BF200000}"/>
    <cellStyle name="_적격(화산) _04.관로공_04.관로공_04.관로공_내역적용수량" xfId="8975" xr:uid="{00000000-0005-0000-0000-0000C0200000}"/>
    <cellStyle name="_적격(화산) _04.관로공_04.관로공_04.관로공_내역적용수량 2" xfId="8976" xr:uid="{00000000-0005-0000-0000-0000C1200000}"/>
    <cellStyle name="_적격(화산) _04.관로공_관로공BOQ" xfId="8977" xr:uid="{00000000-0005-0000-0000-0000C2200000}"/>
    <cellStyle name="_적격(화산) _04.관로공_관로공BOQ 2" xfId="8978" xr:uid="{00000000-0005-0000-0000-0000C3200000}"/>
    <cellStyle name="_적격(화산) _04.관로공_관로수량집계" xfId="8979" xr:uid="{00000000-0005-0000-0000-0000C4200000}"/>
    <cellStyle name="_적격(화산) _04.관로공_관로수량집계 2" xfId="8980" xr:uid="{00000000-0005-0000-0000-0000C5200000}"/>
    <cellStyle name="_적격(화산) _04.관로공_내역적용수량" xfId="8981" xr:uid="{00000000-0005-0000-0000-0000C6200000}"/>
    <cellStyle name="_적격(화산) _04.관로공_내역적용수량 2" xfId="8982" xr:uid="{00000000-0005-0000-0000-0000C7200000}"/>
    <cellStyle name="_적격(화산) _04.포장공(2-4공구)" xfId="8983" xr:uid="{00000000-0005-0000-0000-0000C8200000}"/>
    <cellStyle name="_적격(화산) _04.포장공(2-4공구) 10" xfId="8984" xr:uid="{00000000-0005-0000-0000-0000C9200000}"/>
    <cellStyle name="_적격(화산) _04.포장공(2-4공구) 11" xfId="8985" xr:uid="{00000000-0005-0000-0000-0000CA200000}"/>
    <cellStyle name="_적격(화산) _04.포장공(2-4공구) 12" xfId="8986" xr:uid="{00000000-0005-0000-0000-0000CB200000}"/>
    <cellStyle name="_적격(화산) _04.포장공(2-4공구) 13" xfId="8987" xr:uid="{00000000-0005-0000-0000-0000CC200000}"/>
    <cellStyle name="_적격(화산) _04.포장공(2-4공구) 14" xfId="8988" xr:uid="{00000000-0005-0000-0000-0000CD200000}"/>
    <cellStyle name="_적격(화산) _04.포장공(2-4공구) 15" xfId="8989" xr:uid="{00000000-0005-0000-0000-0000CE200000}"/>
    <cellStyle name="_적격(화산) _04.포장공(2-4공구) 16" xfId="8990" xr:uid="{00000000-0005-0000-0000-0000CF200000}"/>
    <cellStyle name="_적격(화산) _04.포장공(2-4공구) 17" xfId="8991" xr:uid="{00000000-0005-0000-0000-0000D0200000}"/>
    <cellStyle name="_적격(화산) _04.포장공(2-4공구) 18" xfId="8992" xr:uid="{00000000-0005-0000-0000-0000D1200000}"/>
    <cellStyle name="_적격(화산) _04.포장공(2-4공구) 19" xfId="8993" xr:uid="{00000000-0005-0000-0000-0000D2200000}"/>
    <cellStyle name="_적격(화산) _04.포장공(2-4공구) 2" xfId="8994" xr:uid="{00000000-0005-0000-0000-0000D3200000}"/>
    <cellStyle name="_적격(화산) _04.포장공(2-4공구) 3" xfId="8995" xr:uid="{00000000-0005-0000-0000-0000D4200000}"/>
    <cellStyle name="_적격(화산) _04.포장공(2-4공구) 4" xfId="8996" xr:uid="{00000000-0005-0000-0000-0000D5200000}"/>
    <cellStyle name="_적격(화산) _04.포장공(2-4공구) 5" xfId="8997" xr:uid="{00000000-0005-0000-0000-0000D6200000}"/>
    <cellStyle name="_적격(화산) _04.포장공(2-4공구) 6" xfId="8998" xr:uid="{00000000-0005-0000-0000-0000D7200000}"/>
    <cellStyle name="_적격(화산) _04.포장공(2-4공구) 7" xfId="8999" xr:uid="{00000000-0005-0000-0000-0000D8200000}"/>
    <cellStyle name="_적격(화산) _04.포장공(2-4공구) 8" xfId="9000" xr:uid="{00000000-0005-0000-0000-0000D9200000}"/>
    <cellStyle name="_적격(화산) _04.포장공(2-4공구) 9" xfId="9001" xr:uid="{00000000-0005-0000-0000-0000DA200000}"/>
    <cellStyle name="_적격(화산) _04.포장공(2-4공구)_017.포장공(하모)" xfId="9002" xr:uid="{00000000-0005-0000-0000-0000DB200000}"/>
    <cellStyle name="_적격(화산) _04.포장공(2-4공구)_017.포장공(하모) 2" xfId="9003" xr:uid="{00000000-0005-0000-0000-0000DC200000}"/>
    <cellStyle name="_적격(화산) _04.포장공(2-4공구)_04.구조물공" xfId="9004" xr:uid="{00000000-0005-0000-0000-0000DD200000}"/>
    <cellStyle name="_적격(화산) _04.포장공(2-4공구)_04.구조물공 2" xfId="9005" xr:uid="{00000000-0005-0000-0000-0000DE200000}"/>
    <cellStyle name="_적격(화산) _04.포장공(2-4공구)_사본 - 05.포장공" xfId="9006" xr:uid="{00000000-0005-0000-0000-0000DF200000}"/>
    <cellStyle name="_적격(화산) _04.포장공(2-4공구)_사본 - 05.포장공 2" xfId="9007" xr:uid="{00000000-0005-0000-0000-0000E0200000}"/>
    <cellStyle name="_적격(화산) _04.포장공(2-4공구)_포장공BOQ" xfId="9008" xr:uid="{00000000-0005-0000-0000-0000E1200000}"/>
    <cellStyle name="_적격(화산) _04.포장공(2-4공구)_포장공BOQ 2" xfId="9009" xr:uid="{00000000-0005-0000-0000-0000E2200000}"/>
    <cellStyle name="_적격(화산) _04.포장공(2-4공구)_포장수량집계" xfId="9010" xr:uid="{00000000-0005-0000-0000-0000E3200000}"/>
    <cellStyle name="_적격(화산) _04.포장공(2-4공구)_포장수량집계 2" xfId="9011" xr:uid="{00000000-0005-0000-0000-0000E4200000}"/>
    <cellStyle name="_적격(화산) _05.구조물공" xfId="9012" xr:uid="{00000000-0005-0000-0000-0000E5200000}"/>
    <cellStyle name="_적격(화산) _05.구조물공 2" xfId="9013" xr:uid="{00000000-0005-0000-0000-0000E6200000}"/>
    <cellStyle name="_적격(화산) _05.구조물공_00.배수설비공" xfId="9014" xr:uid="{00000000-0005-0000-0000-0000E7200000}"/>
    <cellStyle name="_적격(화산) _05.구조물공_00.배수설비공 10" xfId="9015" xr:uid="{00000000-0005-0000-0000-0000E8200000}"/>
    <cellStyle name="_적격(화산) _05.구조물공_00.배수설비공 2" xfId="9016" xr:uid="{00000000-0005-0000-0000-0000E9200000}"/>
    <cellStyle name="_적격(화산) _05.구조물공_00.배수설비공 3" xfId="9017" xr:uid="{00000000-0005-0000-0000-0000EA200000}"/>
    <cellStyle name="_적격(화산) _05.구조물공_00.배수설비공 4" xfId="9018" xr:uid="{00000000-0005-0000-0000-0000EB200000}"/>
    <cellStyle name="_적격(화산) _05.구조물공_00.배수설비공 5" xfId="9019" xr:uid="{00000000-0005-0000-0000-0000EC200000}"/>
    <cellStyle name="_적격(화산) _05.구조물공_00.배수설비공 6" xfId="9020" xr:uid="{00000000-0005-0000-0000-0000ED200000}"/>
    <cellStyle name="_적격(화산) _05.구조물공_00.배수설비공 7" xfId="9021" xr:uid="{00000000-0005-0000-0000-0000EE200000}"/>
    <cellStyle name="_적격(화산) _05.구조물공_00.배수설비공 8" xfId="9022" xr:uid="{00000000-0005-0000-0000-0000EF200000}"/>
    <cellStyle name="_적격(화산) _05.구조물공_00.배수설비공 9" xfId="9023" xr:uid="{00000000-0005-0000-0000-0000F0200000}"/>
    <cellStyle name="_적격(화산) _05.구조물공_013.관로공(일과)" xfId="9024" xr:uid="{00000000-0005-0000-0000-0000F1200000}"/>
    <cellStyle name="_적격(화산) _05.구조물공_013.관로공(일과) 2" xfId="9025" xr:uid="{00000000-0005-0000-0000-0000F2200000}"/>
    <cellStyle name="_적격(화산) _05.구조물공_013.관로공(화순)" xfId="9026" xr:uid="{00000000-0005-0000-0000-0000F3200000}"/>
    <cellStyle name="_적격(화산) _05.구조물공_013.관로공(화순) 2" xfId="9027" xr:uid="{00000000-0005-0000-0000-0000F4200000}"/>
    <cellStyle name="_적격(화산) _05.구조물공_02.토공" xfId="9028" xr:uid="{00000000-0005-0000-0000-0000F5200000}"/>
    <cellStyle name="_적격(화산) _05.구조물공_02.토공 2" xfId="9029" xr:uid="{00000000-0005-0000-0000-0000F6200000}"/>
    <cellStyle name="_적격(화산) _05.구조물공_03.관로공" xfId="9030" xr:uid="{00000000-0005-0000-0000-0000F7200000}"/>
    <cellStyle name="_적격(화산) _05.구조물공_03.관로공 2" xfId="9031" xr:uid="{00000000-0005-0000-0000-0000F8200000}"/>
    <cellStyle name="_적격(화산) _05.구조물공_관로공BOQ" xfId="9032" xr:uid="{00000000-0005-0000-0000-0000F9200000}"/>
    <cellStyle name="_적격(화산) _05.구조물공_관로공BOQ 2" xfId="9033" xr:uid="{00000000-0005-0000-0000-0000FA200000}"/>
    <cellStyle name="_적격(화산) _05.구조물공_관로수량집계" xfId="9034" xr:uid="{00000000-0005-0000-0000-0000FB200000}"/>
    <cellStyle name="_적격(화산) _05.구조물공_관로수량집계 2" xfId="9035" xr:uid="{00000000-0005-0000-0000-0000FC200000}"/>
    <cellStyle name="_적격(화산) _05.구조물공_내역적용수량" xfId="9036" xr:uid="{00000000-0005-0000-0000-0000FD200000}"/>
    <cellStyle name="_적격(화산) _05.구조물공_내역적용수량 2" xfId="9037" xr:uid="{00000000-0005-0000-0000-0000FE200000}"/>
    <cellStyle name="_적격(화산) _05.맨홀공(D구역)" xfId="9038" xr:uid="{00000000-0005-0000-0000-0000FF200000}"/>
    <cellStyle name="_적격(화산) _05.맨홀공(D구역) 2" xfId="9039" xr:uid="{00000000-0005-0000-0000-000000210000}"/>
    <cellStyle name="_적격(화산) _05.맨홀공(D구역)_00.배수설비공" xfId="9040" xr:uid="{00000000-0005-0000-0000-000001210000}"/>
    <cellStyle name="_적격(화산) _05.맨홀공(D구역)_00.배수설비공 10" xfId="9041" xr:uid="{00000000-0005-0000-0000-000002210000}"/>
    <cellStyle name="_적격(화산) _05.맨홀공(D구역)_00.배수설비공 2" xfId="9042" xr:uid="{00000000-0005-0000-0000-000003210000}"/>
    <cellStyle name="_적격(화산) _05.맨홀공(D구역)_00.배수설비공 3" xfId="9043" xr:uid="{00000000-0005-0000-0000-000004210000}"/>
    <cellStyle name="_적격(화산) _05.맨홀공(D구역)_00.배수설비공 4" xfId="9044" xr:uid="{00000000-0005-0000-0000-000005210000}"/>
    <cellStyle name="_적격(화산) _05.맨홀공(D구역)_00.배수설비공 5" xfId="9045" xr:uid="{00000000-0005-0000-0000-000006210000}"/>
    <cellStyle name="_적격(화산) _05.맨홀공(D구역)_00.배수설비공 6" xfId="9046" xr:uid="{00000000-0005-0000-0000-000007210000}"/>
    <cellStyle name="_적격(화산) _05.맨홀공(D구역)_00.배수설비공 7" xfId="9047" xr:uid="{00000000-0005-0000-0000-000008210000}"/>
    <cellStyle name="_적격(화산) _05.맨홀공(D구역)_00.배수설비공 8" xfId="9048" xr:uid="{00000000-0005-0000-0000-000009210000}"/>
    <cellStyle name="_적격(화산) _05.맨홀공(D구역)_00.배수설비공 9" xfId="9049" xr:uid="{00000000-0005-0000-0000-00000A210000}"/>
    <cellStyle name="_적격(화산) _05.맨홀공(D구역)_01.가정배수관" xfId="9050" xr:uid="{00000000-0005-0000-0000-00000B210000}"/>
    <cellStyle name="_적격(화산) _05.맨홀공(D구역)_01.가정배수관 2" xfId="9051" xr:uid="{00000000-0005-0000-0000-00000C210000}"/>
    <cellStyle name="_적격(화산) _05.맨홀공(D구역)_01.맨홀공(1-1공구)" xfId="9052" xr:uid="{00000000-0005-0000-0000-00000D210000}"/>
    <cellStyle name="_적격(화산) _05.맨홀공(D구역)_01.맨홀공(1-1공구) 2" xfId="9053" xr:uid="{00000000-0005-0000-0000-00000E210000}"/>
    <cellStyle name="_적격(화산) _05.맨홀공(D구역)_013.관로공(일과)" xfId="9054" xr:uid="{00000000-0005-0000-0000-00000F210000}"/>
    <cellStyle name="_적격(화산) _05.맨홀공(D구역)_013.관로공(일과) 2" xfId="9055" xr:uid="{00000000-0005-0000-0000-000010210000}"/>
    <cellStyle name="_적격(화산) _05.맨홀공(D구역)_013.관로공(화순)" xfId="9056" xr:uid="{00000000-0005-0000-0000-000011210000}"/>
    <cellStyle name="_적격(화산) _05.맨홀공(D구역)_013.관로공(화순) 2" xfId="9057" xr:uid="{00000000-0005-0000-0000-000012210000}"/>
    <cellStyle name="_적격(화산) _05.맨홀공(D구역)_017.포장공(하모)" xfId="9058" xr:uid="{00000000-0005-0000-0000-000013210000}"/>
    <cellStyle name="_적격(화산) _05.맨홀공(D구역)_017.포장공(하모) 2" xfId="9059" xr:uid="{00000000-0005-0000-0000-000014210000}"/>
    <cellStyle name="_적격(화산) _05.맨홀공(D구역)_02.오수연결관" xfId="9060" xr:uid="{00000000-0005-0000-0000-000015210000}"/>
    <cellStyle name="_적격(화산) _05.맨홀공(D구역)_02.오수연결관 2" xfId="9061" xr:uid="{00000000-0005-0000-0000-000016210000}"/>
    <cellStyle name="_적격(화산) _05.맨홀공(D구역)_02.오수연결관공" xfId="9062" xr:uid="{00000000-0005-0000-0000-000017210000}"/>
    <cellStyle name="_적격(화산) _05.맨홀공(D구역)_02.오수연결관공 2" xfId="9063" xr:uid="{00000000-0005-0000-0000-000018210000}"/>
    <cellStyle name="_적격(화산) _05.맨홀공(D구역)_02.토공" xfId="9064" xr:uid="{00000000-0005-0000-0000-000019210000}"/>
    <cellStyle name="_적격(화산) _05.맨홀공(D구역)_02.토공 2" xfId="9065" xr:uid="{00000000-0005-0000-0000-00001A210000}"/>
    <cellStyle name="_적격(화산) _05.맨홀공(D구역)_03.관로공" xfId="9066" xr:uid="{00000000-0005-0000-0000-00001B210000}"/>
    <cellStyle name="_적격(화산) _05.맨홀공(D구역)_03.관로공 2" xfId="9067" xr:uid="{00000000-0005-0000-0000-00001C210000}"/>
    <cellStyle name="_적격(화산) _05.맨홀공(D구역)_032.가정배수관" xfId="9068" xr:uid="{00000000-0005-0000-0000-00001D210000}"/>
    <cellStyle name="_적격(화산) _05.맨홀공(D구역)_032.가정배수관 2" xfId="9069" xr:uid="{00000000-0005-0000-0000-00001E210000}"/>
    <cellStyle name="_적격(화산) _05.맨홀공(D구역)_033.오수연결관(영락)" xfId="9070" xr:uid="{00000000-0005-0000-0000-00001F210000}"/>
    <cellStyle name="_적격(화산) _05.맨홀공(D구역)_033.오수연결관(영락) 2" xfId="9071" xr:uid="{00000000-0005-0000-0000-000020210000}"/>
    <cellStyle name="_적격(화산) _05.맨홀공(D구역)_033.오수연결관(일과)" xfId="9072" xr:uid="{00000000-0005-0000-0000-000021210000}"/>
    <cellStyle name="_적격(화산) _05.맨홀공(D구역)_033.오수연결관(일과) 2" xfId="9073" xr:uid="{00000000-0005-0000-0000-000022210000}"/>
    <cellStyle name="_적격(화산) _05.맨홀공(D구역)_033.오수연결관(하모)" xfId="9074" xr:uid="{00000000-0005-0000-0000-000023210000}"/>
    <cellStyle name="_적격(화산) _05.맨홀공(D구역)_033.오수연결관(하모) 2" xfId="9075" xr:uid="{00000000-0005-0000-0000-000024210000}"/>
    <cellStyle name="_적격(화산) _05.맨홀공(D구역)_033.오수연결관(화순)" xfId="9076" xr:uid="{00000000-0005-0000-0000-000025210000}"/>
    <cellStyle name="_적격(화산) _05.맨홀공(D구역)_033.오수연결관(화순) 2" xfId="9077" xr:uid="{00000000-0005-0000-0000-000026210000}"/>
    <cellStyle name="_적격(화산) _05.맨홀공(D구역)_041.부대공(화순)" xfId="9078" xr:uid="{00000000-0005-0000-0000-000027210000}"/>
    <cellStyle name="_적격(화산) _05.맨홀공(D구역)_041.부대공(화순) 2" xfId="9079" xr:uid="{00000000-0005-0000-0000-000028210000}"/>
    <cellStyle name="_적격(화산) _05.맨홀공(D구역)_관로공BOQ" xfId="9080" xr:uid="{00000000-0005-0000-0000-000029210000}"/>
    <cellStyle name="_적격(화산) _05.맨홀공(D구역)_관로공BOQ 2" xfId="9081" xr:uid="{00000000-0005-0000-0000-00002A210000}"/>
    <cellStyle name="_적격(화산) _05.맨홀공(D구역)_관로수량집계" xfId="9082" xr:uid="{00000000-0005-0000-0000-00002B210000}"/>
    <cellStyle name="_적격(화산) _05.맨홀공(D구역)_관로수량집계 2" xfId="9083" xr:uid="{00000000-0005-0000-0000-00002C210000}"/>
    <cellStyle name="_적격(화산) _05.맨홀공(D구역)_내역적용수량" xfId="9084" xr:uid="{00000000-0005-0000-0000-00002D210000}"/>
    <cellStyle name="_적격(화산) _05.맨홀공(D구역)_내역적용수량 2" xfId="9085" xr:uid="{00000000-0005-0000-0000-00002E210000}"/>
    <cellStyle name="_적격(화산) _05.맨홀공(대평)" xfId="9086" xr:uid="{00000000-0005-0000-0000-00002F210000}"/>
    <cellStyle name="_적격(화산) _05.맨홀공(대평) 2" xfId="9087" xr:uid="{00000000-0005-0000-0000-000030210000}"/>
    <cellStyle name="_적격(화산) _05.맨홀공(대평)_00.배수설비공" xfId="9088" xr:uid="{00000000-0005-0000-0000-000031210000}"/>
    <cellStyle name="_적격(화산) _05.맨홀공(대평)_00.배수설비공 10" xfId="9089" xr:uid="{00000000-0005-0000-0000-000032210000}"/>
    <cellStyle name="_적격(화산) _05.맨홀공(대평)_00.배수설비공 2" xfId="9090" xr:uid="{00000000-0005-0000-0000-000033210000}"/>
    <cellStyle name="_적격(화산) _05.맨홀공(대평)_00.배수설비공 3" xfId="9091" xr:uid="{00000000-0005-0000-0000-000034210000}"/>
    <cellStyle name="_적격(화산) _05.맨홀공(대평)_00.배수설비공 4" xfId="9092" xr:uid="{00000000-0005-0000-0000-000035210000}"/>
    <cellStyle name="_적격(화산) _05.맨홀공(대평)_00.배수설비공 5" xfId="9093" xr:uid="{00000000-0005-0000-0000-000036210000}"/>
    <cellStyle name="_적격(화산) _05.맨홀공(대평)_00.배수설비공 6" xfId="9094" xr:uid="{00000000-0005-0000-0000-000037210000}"/>
    <cellStyle name="_적격(화산) _05.맨홀공(대평)_00.배수설비공 7" xfId="9095" xr:uid="{00000000-0005-0000-0000-000038210000}"/>
    <cellStyle name="_적격(화산) _05.맨홀공(대평)_00.배수설비공 8" xfId="9096" xr:uid="{00000000-0005-0000-0000-000039210000}"/>
    <cellStyle name="_적격(화산) _05.맨홀공(대평)_00.배수설비공 9" xfId="9097" xr:uid="{00000000-0005-0000-0000-00003A210000}"/>
    <cellStyle name="_적격(화산) _05.맨홀공(대평)_01.가정배수관" xfId="9098" xr:uid="{00000000-0005-0000-0000-00003B210000}"/>
    <cellStyle name="_적격(화산) _05.맨홀공(대평)_01.가정배수관 2" xfId="9099" xr:uid="{00000000-0005-0000-0000-00003C210000}"/>
    <cellStyle name="_적격(화산) _05.맨홀공(대평)_01.맨홀공(1-1공구)" xfId="9100" xr:uid="{00000000-0005-0000-0000-00003D210000}"/>
    <cellStyle name="_적격(화산) _05.맨홀공(대평)_01.맨홀공(1-1공구) 2" xfId="9101" xr:uid="{00000000-0005-0000-0000-00003E210000}"/>
    <cellStyle name="_적격(화산) _05.맨홀공(대평)_013.관로공(일과)" xfId="9102" xr:uid="{00000000-0005-0000-0000-00003F210000}"/>
    <cellStyle name="_적격(화산) _05.맨홀공(대평)_013.관로공(일과) 2" xfId="9103" xr:uid="{00000000-0005-0000-0000-000040210000}"/>
    <cellStyle name="_적격(화산) _05.맨홀공(대평)_013.관로공(화순)" xfId="9104" xr:uid="{00000000-0005-0000-0000-000041210000}"/>
    <cellStyle name="_적격(화산) _05.맨홀공(대평)_013.관로공(화순) 2" xfId="9105" xr:uid="{00000000-0005-0000-0000-000042210000}"/>
    <cellStyle name="_적격(화산) _05.맨홀공(대평)_017.포장공(하모)" xfId="9106" xr:uid="{00000000-0005-0000-0000-000043210000}"/>
    <cellStyle name="_적격(화산) _05.맨홀공(대평)_017.포장공(하모) 2" xfId="9107" xr:uid="{00000000-0005-0000-0000-000044210000}"/>
    <cellStyle name="_적격(화산) _05.맨홀공(대평)_02.오수연결관" xfId="9108" xr:uid="{00000000-0005-0000-0000-000045210000}"/>
    <cellStyle name="_적격(화산) _05.맨홀공(대평)_02.오수연결관 2" xfId="9109" xr:uid="{00000000-0005-0000-0000-000046210000}"/>
    <cellStyle name="_적격(화산) _05.맨홀공(대평)_02.오수연결관공" xfId="9110" xr:uid="{00000000-0005-0000-0000-000047210000}"/>
    <cellStyle name="_적격(화산) _05.맨홀공(대평)_02.오수연결관공 2" xfId="9111" xr:uid="{00000000-0005-0000-0000-000048210000}"/>
    <cellStyle name="_적격(화산) _05.맨홀공(대평)_02.토공" xfId="9112" xr:uid="{00000000-0005-0000-0000-000049210000}"/>
    <cellStyle name="_적격(화산) _05.맨홀공(대평)_02.토공 2" xfId="9113" xr:uid="{00000000-0005-0000-0000-00004A210000}"/>
    <cellStyle name="_적격(화산) _05.맨홀공(대평)_03.관로공" xfId="9114" xr:uid="{00000000-0005-0000-0000-00004B210000}"/>
    <cellStyle name="_적격(화산) _05.맨홀공(대평)_03.관로공 2" xfId="9115" xr:uid="{00000000-0005-0000-0000-00004C210000}"/>
    <cellStyle name="_적격(화산) _05.맨홀공(대평)_032.가정배수관" xfId="9116" xr:uid="{00000000-0005-0000-0000-00004D210000}"/>
    <cellStyle name="_적격(화산) _05.맨홀공(대평)_032.가정배수관 2" xfId="9117" xr:uid="{00000000-0005-0000-0000-00004E210000}"/>
    <cellStyle name="_적격(화산) _05.맨홀공(대평)_033.오수연결관(영락)" xfId="9118" xr:uid="{00000000-0005-0000-0000-00004F210000}"/>
    <cellStyle name="_적격(화산) _05.맨홀공(대평)_033.오수연결관(영락) 2" xfId="9119" xr:uid="{00000000-0005-0000-0000-000050210000}"/>
    <cellStyle name="_적격(화산) _05.맨홀공(대평)_033.오수연결관(일과)" xfId="9120" xr:uid="{00000000-0005-0000-0000-000051210000}"/>
    <cellStyle name="_적격(화산) _05.맨홀공(대평)_033.오수연결관(일과) 2" xfId="9121" xr:uid="{00000000-0005-0000-0000-000052210000}"/>
    <cellStyle name="_적격(화산) _05.맨홀공(대평)_033.오수연결관(하모)" xfId="9122" xr:uid="{00000000-0005-0000-0000-000053210000}"/>
    <cellStyle name="_적격(화산) _05.맨홀공(대평)_033.오수연결관(하모) 2" xfId="9123" xr:uid="{00000000-0005-0000-0000-000054210000}"/>
    <cellStyle name="_적격(화산) _05.맨홀공(대평)_033.오수연결관(화순)" xfId="9124" xr:uid="{00000000-0005-0000-0000-000055210000}"/>
    <cellStyle name="_적격(화산) _05.맨홀공(대평)_033.오수연결관(화순) 2" xfId="9125" xr:uid="{00000000-0005-0000-0000-000056210000}"/>
    <cellStyle name="_적격(화산) _05.맨홀공(대평)_04.관로공" xfId="9126" xr:uid="{00000000-0005-0000-0000-000057210000}"/>
    <cellStyle name="_적격(화산) _05.맨홀공(대평)_04.관로공 2" xfId="9127" xr:uid="{00000000-0005-0000-0000-000058210000}"/>
    <cellStyle name="_적격(화산) _05.맨홀공(대평)_04.관로공_00.배수설비공" xfId="9128" xr:uid="{00000000-0005-0000-0000-000059210000}"/>
    <cellStyle name="_적격(화산) _05.맨홀공(대평)_04.관로공_00.배수설비공 10" xfId="9129" xr:uid="{00000000-0005-0000-0000-00005A210000}"/>
    <cellStyle name="_적격(화산) _05.맨홀공(대평)_04.관로공_00.배수설비공 2" xfId="9130" xr:uid="{00000000-0005-0000-0000-00005B210000}"/>
    <cellStyle name="_적격(화산) _05.맨홀공(대평)_04.관로공_00.배수설비공 3" xfId="9131" xr:uid="{00000000-0005-0000-0000-00005C210000}"/>
    <cellStyle name="_적격(화산) _05.맨홀공(대평)_04.관로공_00.배수설비공 4" xfId="9132" xr:uid="{00000000-0005-0000-0000-00005D210000}"/>
    <cellStyle name="_적격(화산) _05.맨홀공(대평)_04.관로공_00.배수설비공 5" xfId="9133" xr:uid="{00000000-0005-0000-0000-00005E210000}"/>
    <cellStyle name="_적격(화산) _05.맨홀공(대평)_04.관로공_00.배수설비공 6" xfId="9134" xr:uid="{00000000-0005-0000-0000-00005F210000}"/>
    <cellStyle name="_적격(화산) _05.맨홀공(대평)_04.관로공_00.배수설비공 7" xfId="9135" xr:uid="{00000000-0005-0000-0000-000060210000}"/>
    <cellStyle name="_적격(화산) _05.맨홀공(대평)_04.관로공_00.배수설비공 8" xfId="9136" xr:uid="{00000000-0005-0000-0000-000061210000}"/>
    <cellStyle name="_적격(화산) _05.맨홀공(대평)_04.관로공_00.배수설비공 9" xfId="9137" xr:uid="{00000000-0005-0000-0000-000062210000}"/>
    <cellStyle name="_적격(화산) _05.맨홀공(대평)_04.관로공_01.관로공(주간)" xfId="9138" xr:uid="{00000000-0005-0000-0000-000063210000}"/>
    <cellStyle name="_적격(화산) _05.맨홀공(대평)_04.관로공_01.관로공(주간) 2" xfId="9139" xr:uid="{00000000-0005-0000-0000-000064210000}"/>
    <cellStyle name="_적격(화산) _05.맨홀공(대평)_04.관로공_01.관로공(주간)_013.관로공(일과)" xfId="9140" xr:uid="{00000000-0005-0000-0000-000065210000}"/>
    <cellStyle name="_적격(화산) _05.맨홀공(대평)_04.관로공_01.관로공(주간)_013.관로공(일과) 2" xfId="9141" xr:uid="{00000000-0005-0000-0000-000066210000}"/>
    <cellStyle name="_적격(화산) _05.맨홀공(대평)_04.관로공_01.관로공(주간)_013.관로공(화순)" xfId="9142" xr:uid="{00000000-0005-0000-0000-000067210000}"/>
    <cellStyle name="_적격(화산) _05.맨홀공(대평)_04.관로공_01.관로공(주간)_013.관로공(화순) 2" xfId="9143" xr:uid="{00000000-0005-0000-0000-000068210000}"/>
    <cellStyle name="_적격(화산) _05.맨홀공(대평)_04.관로공_01.관로공(주간)_03.관로공" xfId="9144" xr:uid="{00000000-0005-0000-0000-000069210000}"/>
    <cellStyle name="_적격(화산) _05.맨홀공(대평)_04.관로공_01.관로공(주간)_03.관로공 2" xfId="9145" xr:uid="{00000000-0005-0000-0000-00006A210000}"/>
    <cellStyle name="_적격(화산) _05.맨홀공(대평)_04.관로공_01.관로공(주간)_관로공BOQ" xfId="9146" xr:uid="{00000000-0005-0000-0000-00006B210000}"/>
    <cellStyle name="_적격(화산) _05.맨홀공(대평)_04.관로공_01.관로공(주간)_관로공BOQ 2" xfId="9147" xr:uid="{00000000-0005-0000-0000-00006C210000}"/>
    <cellStyle name="_적격(화산) _05.맨홀공(대평)_04.관로공_01.관로공(주간)_관로수량집계" xfId="9148" xr:uid="{00000000-0005-0000-0000-00006D210000}"/>
    <cellStyle name="_적격(화산) _05.맨홀공(대평)_04.관로공_01.관로공(주간)_관로수량집계 2" xfId="9149" xr:uid="{00000000-0005-0000-0000-00006E210000}"/>
    <cellStyle name="_적격(화산) _05.맨홀공(대평)_04.관로공_01.관로공(주간)_내역적용수량" xfId="9150" xr:uid="{00000000-0005-0000-0000-00006F210000}"/>
    <cellStyle name="_적격(화산) _05.맨홀공(대평)_04.관로공_01.관로공(주간)_내역적용수량 2" xfId="9151" xr:uid="{00000000-0005-0000-0000-000070210000}"/>
    <cellStyle name="_적격(화산) _05.맨홀공(대평)_04.관로공_01.관로공(주간-1구역)" xfId="9152" xr:uid="{00000000-0005-0000-0000-000071210000}"/>
    <cellStyle name="_적격(화산) _05.맨홀공(대평)_04.관로공_01.관로공(주간-1구역) 2" xfId="9153" xr:uid="{00000000-0005-0000-0000-000072210000}"/>
    <cellStyle name="_적격(화산) _05.맨홀공(대평)_04.관로공_01.관로공(주간-1구역)_013.관로공(일과)" xfId="9154" xr:uid="{00000000-0005-0000-0000-000073210000}"/>
    <cellStyle name="_적격(화산) _05.맨홀공(대평)_04.관로공_01.관로공(주간-1구역)_013.관로공(일과) 2" xfId="9155" xr:uid="{00000000-0005-0000-0000-000074210000}"/>
    <cellStyle name="_적격(화산) _05.맨홀공(대평)_04.관로공_01.관로공(주간-1구역)_013.관로공(화순)" xfId="9156" xr:uid="{00000000-0005-0000-0000-000075210000}"/>
    <cellStyle name="_적격(화산) _05.맨홀공(대평)_04.관로공_01.관로공(주간-1구역)_013.관로공(화순) 2" xfId="9157" xr:uid="{00000000-0005-0000-0000-000076210000}"/>
    <cellStyle name="_적격(화산) _05.맨홀공(대평)_04.관로공_01.관로공(주간-1구역)_03.관로공" xfId="9158" xr:uid="{00000000-0005-0000-0000-000077210000}"/>
    <cellStyle name="_적격(화산) _05.맨홀공(대평)_04.관로공_01.관로공(주간-1구역)_03.관로공 2" xfId="9159" xr:uid="{00000000-0005-0000-0000-000078210000}"/>
    <cellStyle name="_적격(화산) _05.맨홀공(대평)_04.관로공_01.관로공(주간-1구역)_관로공BOQ" xfId="9160" xr:uid="{00000000-0005-0000-0000-000079210000}"/>
    <cellStyle name="_적격(화산) _05.맨홀공(대평)_04.관로공_01.관로공(주간-1구역)_관로공BOQ 2" xfId="9161" xr:uid="{00000000-0005-0000-0000-00007A210000}"/>
    <cellStyle name="_적격(화산) _05.맨홀공(대평)_04.관로공_01.관로공(주간-1구역)_관로수량집계" xfId="9162" xr:uid="{00000000-0005-0000-0000-00007B210000}"/>
    <cellStyle name="_적격(화산) _05.맨홀공(대평)_04.관로공_01.관로공(주간-1구역)_관로수량집계 2" xfId="9163" xr:uid="{00000000-0005-0000-0000-00007C210000}"/>
    <cellStyle name="_적격(화산) _05.맨홀공(대평)_04.관로공_01.관로공(주간-1구역)_내역적용수량" xfId="9164" xr:uid="{00000000-0005-0000-0000-00007D210000}"/>
    <cellStyle name="_적격(화산) _05.맨홀공(대평)_04.관로공_01.관로공(주간-1구역)_내역적용수량 2" xfId="9165" xr:uid="{00000000-0005-0000-0000-00007E210000}"/>
    <cellStyle name="_적격(화산) _05.맨홀공(대평)_04.관로공_04.관로공" xfId="9166" xr:uid="{00000000-0005-0000-0000-00007F210000}"/>
    <cellStyle name="_적격(화산) _05.맨홀공(대평)_04.관로공_04.관로공 2" xfId="9167" xr:uid="{00000000-0005-0000-0000-000080210000}"/>
    <cellStyle name="_적격(화산) _05.맨홀공(대평)_04.관로공_04.관로공(양마단지)" xfId="9168" xr:uid="{00000000-0005-0000-0000-000081210000}"/>
    <cellStyle name="_적격(화산) _05.맨홀공(대평)_04.관로공_04.관로공(양마단지) 2" xfId="9169" xr:uid="{00000000-0005-0000-0000-000082210000}"/>
    <cellStyle name="_적격(화산) _05.맨홀공(대평)_04.관로공_04.관로공(양마단지)_013.관로공(일과)" xfId="9170" xr:uid="{00000000-0005-0000-0000-000083210000}"/>
    <cellStyle name="_적격(화산) _05.맨홀공(대평)_04.관로공_04.관로공(양마단지)_013.관로공(일과) 2" xfId="9171" xr:uid="{00000000-0005-0000-0000-000084210000}"/>
    <cellStyle name="_적격(화산) _05.맨홀공(대평)_04.관로공_04.관로공(양마단지)_013.관로공(화순)" xfId="9172" xr:uid="{00000000-0005-0000-0000-000085210000}"/>
    <cellStyle name="_적격(화산) _05.맨홀공(대평)_04.관로공_04.관로공(양마단지)_013.관로공(화순) 2" xfId="9173" xr:uid="{00000000-0005-0000-0000-000086210000}"/>
    <cellStyle name="_적격(화산) _05.맨홀공(대평)_04.관로공_04.관로공(양마단지)_03.관로공" xfId="9174" xr:uid="{00000000-0005-0000-0000-000087210000}"/>
    <cellStyle name="_적격(화산) _05.맨홀공(대평)_04.관로공_04.관로공(양마단지)_03.관로공 2" xfId="9175" xr:uid="{00000000-0005-0000-0000-000088210000}"/>
    <cellStyle name="_적격(화산) _05.맨홀공(대평)_04.관로공_04.관로공(양마단지)_관로공BOQ" xfId="9176" xr:uid="{00000000-0005-0000-0000-000089210000}"/>
    <cellStyle name="_적격(화산) _05.맨홀공(대평)_04.관로공_04.관로공(양마단지)_관로공BOQ 2" xfId="9177" xr:uid="{00000000-0005-0000-0000-00008A210000}"/>
    <cellStyle name="_적격(화산) _05.맨홀공(대평)_04.관로공_04.관로공(양마단지)_관로수량집계" xfId="9178" xr:uid="{00000000-0005-0000-0000-00008B210000}"/>
    <cellStyle name="_적격(화산) _05.맨홀공(대평)_04.관로공_04.관로공(양마단지)_관로수량집계 2" xfId="9179" xr:uid="{00000000-0005-0000-0000-00008C210000}"/>
    <cellStyle name="_적격(화산) _05.맨홀공(대평)_04.관로공_04.관로공(양마단지)_내역적용수량" xfId="9180" xr:uid="{00000000-0005-0000-0000-00008D210000}"/>
    <cellStyle name="_적격(화산) _05.맨홀공(대평)_04.관로공_04.관로공(양마단지)_내역적용수량 2" xfId="9181" xr:uid="{00000000-0005-0000-0000-00008E210000}"/>
    <cellStyle name="_적격(화산) _05.맨홀공(대평)_04.관로공_04.관로공_00.배수설비공" xfId="9182" xr:uid="{00000000-0005-0000-0000-00008F210000}"/>
    <cellStyle name="_적격(화산) _05.맨홀공(대평)_04.관로공_04.관로공_00.배수설비공 10" xfId="9183" xr:uid="{00000000-0005-0000-0000-000090210000}"/>
    <cellStyle name="_적격(화산) _05.맨홀공(대평)_04.관로공_04.관로공_00.배수설비공 2" xfId="9184" xr:uid="{00000000-0005-0000-0000-000091210000}"/>
    <cellStyle name="_적격(화산) _05.맨홀공(대평)_04.관로공_04.관로공_00.배수설비공 3" xfId="9185" xr:uid="{00000000-0005-0000-0000-000092210000}"/>
    <cellStyle name="_적격(화산) _05.맨홀공(대평)_04.관로공_04.관로공_00.배수설비공 4" xfId="9186" xr:uid="{00000000-0005-0000-0000-000093210000}"/>
    <cellStyle name="_적격(화산) _05.맨홀공(대평)_04.관로공_04.관로공_00.배수설비공 5" xfId="9187" xr:uid="{00000000-0005-0000-0000-000094210000}"/>
    <cellStyle name="_적격(화산) _05.맨홀공(대평)_04.관로공_04.관로공_00.배수설비공 6" xfId="9188" xr:uid="{00000000-0005-0000-0000-000095210000}"/>
    <cellStyle name="_적격(화산) _05.맨홀공(대평)_04.관로공_04.관로공_00.배수설비공 7" xfId="9189" xr:uid="{00000000-0005-0000-0000-000096210000}"/>
    <cellStyle name="_적격(화산) _05.맨홀공(대평)_04.관로공_04.관로공_00.배수설비공 8" xfId="9190" xr:uid="{00000000-0005-0000-0000-000097210000}"/>
    <cellStyle name="_적격(화산) _05.맨홀공(대평)_04.관로공_04.관로공_00.배수설비공 9" xfId="9191" xr:uid="{00000000-0005-0000-0000-000098210000}"/>
    <cellStyle name="_적격(화산) _05.맨홀공(대평)_04.관로공_04.관로공_013.관로공(일과)" xfId="9192" xr:uid="{00000000-0005-0000-0000-000099210000}"/>
    <cellStyle name="_적격(화산) _05.맨홀공(대평)_04.관로공_04.관로공_013.관로공(일과) 2" xfId="9193" xr:uid="{00000000-0005-0000-0000-00009A210000}"/>
    <cellStyle name="_적격(화산) _05.맨홀공(대평)_04.관로공_04.관로공_013.관로공(화순)" xfId="9194" xr:uid="{00000000-0005-0000-0000-00009B210000}"/>
    <cellStyle name="_적격(화산) _05.맨홀공(대평)_04.관로공_04.관로공_013.관로공(화순) 2" xfId="9195" xr:uid="{00000000-0005-0000-0000-00009C210000}"/>
    <cellStyle name="_적격(화산) _05.맨홀공(대평)_04.관로공_04.관로공_02.토공" xfId="9196" xr:uid="{00000000-0005-0000-0000-00009D210000}"/>
    <cellStyle name="_적격(화산) _05.맨홀공(대평)_04.관로공_04.관로공_02.토공 2" xfId="9197" xr:uid="{00000000-0005-0000-0000-00009E210000}"/>
    <cellStyle name="_적격(화산) _05.맨홀공(대평)_04.관로공_04.관로공_03.관로공" xfId="9198" xr:uid="{00000000-0005-0000-0000-00009F210000}"/>
    <cellStyle name="_적격(화산) _05.맨홀공(대평)_04.관로공_04.관로공_03.관로공 2" xfId="9199" xr:uid="{00000000-0005-0000-0000-0000A0210000}"/>
    <cellStyle name="_적격(화산) _05.맨홀공(대평)_04.관로공_04.관로공_관로공BOQ" xfId="9200" xr:uid="{00000000-0005-0000-0000-0000A1210000}"/>
    <cellStyle name="_적격(화산) _05.맨홀공(대평)_04.관로공_04.관로공_관로공BOQ 2" xfId="9201" xr:uid="{00000000-0005-0000-0000-0000A2210000}"/>
    <cellStyle name="_적격(화산) _05.맨홀공(대평)_04.관로공_04.관로공_관로수량집계" xfId="9202" xr:uid="{00000000-0005-0000-0000-0000A3210000}"/>
    <cellStyle name="_적격(화산) _05.맨홀공(대평)_04.관로공_04.관로공_관로수량집계 2" xfId="9203" xr:uid="{00000000-0005-0000-0000-0000A4210000}"/>
    <cellStyle name="_적격(화산) _05.맨홀공(대평)_04.관로공_04.관로공_내역적용수량" xfId="9204" xr:uid="{00000000-0005-0000-0000-0000A5210000}"/>
    <cellStyle name="_적격(화산) _05.맨홀공(대평)_04.관로공_04.관로공_내역적용수량 2" xfId="9205" xr:uid="{00000000-0005-0000-0000-0000A6210000}"/>
    <cellStyle name="_적격(화산) _05.맨홀공(대평)_041.부대공(화순)" xfId="9206" xr:uid="{00000000-0005-0000-0000-0000A7210000}"/>
    <cellStyle name="_적격(화산) _05.맨홀공(대평)_041.부대공(화순) 2" xfId="9207" xr:uid="{00000000-0005-0000-0000-0000A8210000}"/>
    <cellStyle name="_적격(화산) _05.맨홀공(대평)_관로공BOQ" xfId="9208" xr:uid="{00000000-0005-0000-0000-0000A9210000}"/>
    <cellStyle name="_적격(화산) _05.맨홀공(대평)_관로공BOQ 2" xfId="9209" xr:uid="{00000000-0005-0000-0000-0000AA210000}"/>
    <cellStyle name="_적격(화산) _05.맨홀공(대평)_관로수량집계" xfId="9210" xr:uid="{00000000-0005-0000-0000-0000AB210000}"/>
    <cellStyle name="_적격(화산) _05.맨홀공(대평)_관로수량집계 2" xfId="9211" xr:uid="{00000000-0005-0000-0000-0000AC210000}"/>
    <cellStyle name="_적격(화산) _05.맨홀공(대평)_내역적용수량" xfId="9212" xr:uid="{00000000-0005-0000-0000-0000AD210000}"/>
    <cellStyle name="_적격(화산) _05.맨홀공(대평)_내역적용수량 2" xfId="9213" xr:uid="{00000000-0005-0000-0000-0000AE210000}"/>
    <cellStyle name="_적격(화산) _06.맨홀펌프장공(대평)" xfId="9214" xr:uid="{00000000-0005-0000-0000-0000AF210000}"/>
    <cellStyle name="_적격(화산) _06.맨홀펌프장공(대평)_015.맨홀펌프장공(사계1)" xfId="9215" xr:uid="{00000000-0005-0000-0000-0000B0210000}"/>
    <cellStyle name="_적격(화산) _06.맨홀펌프장공(대평)_015.맨홀펌프장공(화순)" xfId="9216" xr:uid="{00000000-0005-0000-0000-0000B1210000}"/>
    <cellStyle name="_적격(화산) _06.맨홀펌프장공(대평)_016.맨홀펌프장공(하모)" xfId="9217" xr:uid="{00000000-0005-0000-0000-0000B2210000}"/>
    <cellStyle name="_적격(화산) _06.맨홀펌프장공(대평)_맨홀펌프장공BOQ" xfId="9218" xr:uid="{00000000-0005-0000-0000-0000B3210000}"/>
    <cellStyle name="_적격(화산) _06.맨홀펌프장공(양마단지)" xfId="9219" xr:uid="{00000000-0005-0000-0000-0000B4210000}"/>
    <cellStyle name="_적격(화산) _06.맨홀펌프장공(양마단지)_015.맨홀펌프장공(사계1)" xfId="9220" xr:uid="{00000000-0005-0000-0000-0000B5210000}"/>
    <cellStyle name="_적격(화산) _06.맨홀펌프장공(양마단지)_015.맨홀펌프장공(화순)" xfId="9221" xr:uid="{00000000-0005-0000-0000-0000B6210000}"/>
    <cellStyle name="_적격(화산) _06.맨홀펌프장공(양마단지)_016.맨홀펌프장공(하모)" xfId="9222" xr:uid="{00000000-0005-0000-0000-0000B7210000}"/>
    <cellStyle name="_적격(화산) _06.맨홀펌프장공(양마단지)_맨홀펌프장공BOQ" xfId="9223" xr:uid="{00000000-0005-0000-0000-0000B8210000}"/>
    <cellStyle name="_적격(화산) _06.포장공" xfId="9224" xr:uid="{00000000-0005-0000-0000-0000B9210000}"/>
    <cellStyle name="_적격(화산) _06.포장공 10" xfId="9225" xr:uid="{00000000-0005-0000-0000-0000BA210000}"/>
    <cellStyle name="_적격(화산) _06.포장공 11" xfId="9226" xr:uid="{00000000-0005-0000-0000-0000BB210000}"/>
    <cellStyle name="_적격(화산) _06.포장공 12" xfId="9227" xr:uid="{00000000-0005-0000-0000-0000BC210000}"/>
    <cellStyle name="_적격(화산) _06.포장공 13" xfId="9228" xr:uid="{00000000-0005-0000-0000-0000BD210000}"/>
    <cellStyle name="_적격(화산) _06.포장공 14" xfId="9229" xr:uid="{00000000-0005-0000-0000-0000BE210000}"/>
    <cellStyle name="_적격(화산) _06.포장공 15" xfId="9230" xr:uid="{00000000-0005-0000-0000-0000BF210000}"/>
    <cellStyle name="_적격(화산) _06.포장공 16" xfId="9231" xr:uid="{00000000-0005-0000-0000-0000C0210000}"/>
    <cellStyle name="_적격(화산) _06.포장공 17" xfId="9232" xr:uid="{00000000-0005-0000-0000-0000C1210000}"/>
    <cellStyle name="_적격(화산) _06.포장공 18" xfId="9233" xr:uid="{00000000-0005-0000-0000-0000C2210000}"/>
    <cellStyle name="_적격(화산) _06.포장공 19" xfId="9234" xr:uid="{00000000-0005-0000-0000-0000C3210000}"/>
    <cellStyle name="_적격(화산) _06.포장공 2" xfId="9235" xr:uid="{00000000-0005-0000-0000-0000C4210000}"/>
    <cellStyle name="_적격(화산) _06.포장공 3" xfId="9236" xr:uid="{00000000-0005-0000-0000-0000C5210000}"/>
    <cellStyle name="_적격(화산) _06.포장공 4" xfId="9237" xr:uid="{00000000-0005-0000-0000-0000C6210000}"/>
    <cellStyle name="_적격(화산) _06.포장공 5" xfId="9238" xr:uid="{00000000-0005-0000-0000-0000C7210000}"/>
    <cellStyle name="_적격(화산) _06.포장공 6" xfId="9239" xr:uid="{00000000-0005-0000-0000-0000C8210000}"/>
    <cellStyle name="_적격(화산) _06.포장공 7" xfId="9240" xr:uid="{00000000-0005-0000-0000-0000C9210000}"/>
    <cellStyle name="_적격(화산) _06.포장공 8" xfId="9241" xr:uid="{00000000-0005-0000-0000-0000CA210000}"/>
    <cellStyle name="_적격(화산) _06.포장공 9" xfId="9242" xr:uid="{00000000-0005-0000-0000-0000CB210000}"/>
    <cellStyle name="_적격(화산) _06.포장공_017.포장공(하모)" xfId="9243" xr:uid="{00000000-0005-0000-0000-0000CC210000}"/>
    <cellStyle name="_적격(화산) _06.포장공_017.포장공(하모) 2" xfId="9244" xr:uid="{00000000-0005-0000-0000-0000CD210000}"/>
    <cellStyle name="_적격(화산) _06.포장공_04.구조물공" xfId="9245" xr:uid="{00000000-0005-0000-0000-0000CE210000}"/>
    <cellStyle name="_적격(화산) _06.포장공_04.구조물공 2" xfId="9246" xr:uid="{00000000-0005-0000-0000-0000CF210000}"/>
    <cellStyle name="_적격(화산) _06.포장공_사본 - 05.포장공" xfId="9247" xr:uid="{00000000-0005-0000-0000-0000D0210000}"/>
    <cellStyle name="_적격(화산) _06.포장공_사본 - 05.포장공 2" xfId="9248" xr:uid="{00000000-0005-0000-0000-0000D1210000}"/>
    <cellStyle name="_적격(화산) _06.포장공_포장공BOQ" xfId="9249" xr:uid="{00000000-0005-0000-0000-0000D2210000}"/>
    <cellStyle name="_적격(화산) _06.포장공_포장공BOQ 2" xfId="9250" xr:uid="{00000000-0005-0000-0000-0000D3210000}"/>
    <cellStyle name="_적격(화산) _06.포장공_포장수량집계" xfId="9251" xr:uid="{00000000-0005-0000-0000-0000D4210000}"/>
    <cellStyle name="_적격(화산) _06.포장공_포장수량집계 2" xfId="9252" xr:uid="{00000000-0005-0000-0000-0000D5210000}"/>
    <cellStyle name="_적격(화산) _07.포장공(D구역)" xfId="9253" xr:uid="{00000000-0005-0000-0000-0000D6210000}"/>
    <cellStyle name="_적격(화산) _07.포장공(D구역) 10" xfId="9254" xr:uid="{00000000-0005-0000-0000-0000D7210000}"/>
    <cellStyle name="_적격(화산) _07.포장공(D구역) 11" xfId="9255" xr:uid="{00000000-0005-0000-0000-0000D8210000}"/>
    <cellStyle name="_적격(화산) _07.포장공(D구역) 12" xfId="9256" xr:uid="{00000000-0005-0000-0000-0000D9210000}"/>
    <cellStyle name="_적격(화산) _07.포장공(D구역) 13" xfId="9257" xr:uid="{00000000-0005-0000-0000-0000DA210000}"/>
    <cellStyle name="_적격(화산) _07.포장공(D구역) 14" xfId="9258" xr:uid="{00000000-0005-0000-0000-0000DB210000}"/>
    <cellStyle name="_적격(화산) _07.포장공(D구역) 15" xfId="9259" xr:uid="{00000000-0005-0000-0000-0000DC210000}"/>
    <cellStyle name="_적격(화산) _07.포장공(D구역) 16" xfId="9260" xr:uid="{00000000-0005-0000-0000-0000DD210000}"/>
    <cellStyle name="_적격(화산) _07.포장공(D구역) 17" xfId="9261" xr:uid="{00000000-0005-0000-0000-0000DE210000}"/>
    <cellStyle name="_적격(화산) _07.포장공(D구역) 18" xfId="9262" xr:uid="{00000000-0005-0000-0000-0000DF210000}"/>
    <cellStyle name="_적격(화산) _07.포장공(D구역) 19" xfId="9263" xr:uid="{00000000-0005-0000-0000-0000E0210000}"/>
    <cellStyle name="_적격(화산) _07.포장공(D구역) 2" xfId="9264" xr:uid="{00000000-0005-0000-0000-0000E1210000}"/>
    <cellStyle name="_적격(화산) _07.포장공(D구역) 3" xfId="9265" xr:uid="{00000000-0005-0000-0000-0000E2210000}"/>
    <cellStyle name="_적격(화산) _07.포장공(D구역) 4" xfId="9266" xr:uid="{00000000-0005-0000-0000-0000E3210000}"/>
    <cellStyle name="_적격(화산) _07.포장공(D구역) 5" xfId="9267" xr:uid="{00000000-0005-0000-0000-0000E4210000}"/>
    <cellStyle name="_적격(화산) _07.포장공(D구역) 6" xfId="9268" xr:uid="{00000000-0005-0000-0000-0000E5210000}"/>
    <cellStyle name="_적격(화산) _07.포장공(D구역) 7" xfId="9269" xr:uid="{00000000-0005-0000-0000-0000E6210000}"/>
    <cellStyle name="_적격(화산) _07.포장공(D구역) 8" xfId="9270" xr:uid="{00000000-0005-0000-0000-0000E7210000}"/>
    <cellStyle name="_적격(화산) _07.포장공(D구역) 9" xfId="9271" xr:uid="{00000000-0005-0000-0000-0000E8210000}"/>
    <cellStyle name="_적격(화산) _07.포장공(D구역)_017.포장공(하모)" xfId="9272" xr:uid="{00000000-0005-0000-0000-0000E9210000}"/>
    <cellStyle name="_적격(화산) _07.포장공(D구역)_017.포장공(하모) 2" xfId="9273" xr:uid="{00000000-0005-0000-0000-0000EA210000}"/>
    <cellStyle name="_적격(화산) _07.포장공(D구역)_04.구조물공" xfId="9274" xr:uid="{00000000-0005-0000-0000-0000EB210000}"/>
    <cellStyle name="_적격(화산) _07.포장공(D구역)_04.구조물공 2" xfId="9275" xr:uid="{00000000-0005-0000-0000-0000EC210000}"/>
    <cellStyle name="_적격(화산) _07.포장공(D구역)_사본 - 05.포장공" xfId="9276" xr:uid="{00000000-0005-0000-0000-0000ED210000}"/>
    <cellStyle name="_적격(화산) _07.포장공(D구역)_사본 - 05.포장공 2" xfId="9277" xr:uid="{00000000-0005-0000-0000-0000EE210000}"/>
    <cellStyle name="_적격(화산) _07.포장공(D구역)_포장공BOQ" xfId="9278" xr:uid="{00000000-0005-0000-0000-0000EF210000}"/>
    <cellStyle name="_적격(화산) _07.포장공(D구역)_포장공BOQ 2" xfId="9279" xr:uid="{00000000-0005-0000-0000-0000F0210000}"/>
    <cellStyle name="_적격(화산) _07.포장공(D구역)_포장수량집계" xfId="9280" xr:uid="{00000000-0005-0000-0000-0000F1210000}"/>
    <cellStyle name="_적격(화산) _07.포장공(D구역)_포장수량집계 2" xfId="9281" xr:uid="{00000000-0005-0000-0000-0000F2210000}"/>
    <cellStyle name="_적격(화산) _07.포장공(E구역)" xfId="9282" xr:uid="{00000000-0005-0000-0000-0000F3210000}"/>
    <cellStyle name="_적격(화산) _07.포장공(E구역) 10" xfId="9283" xr:uid="{00000000-0005-0000-0000-0000F4210000}"/>
    <cellStyle name="_적격(화산) _07.포장공(E구역) 11" xfId="9284" xr:uid="{00000000-0005-0000-0000-0000F5210000}"/>
    <cellStyle name="_적격(화산) _07.포장공(E구역) 12" xfId="9285" xr:uid="{00000000-0005-0000-0000-0000F6210000}"/>
    <cellStyle name="_적격(화산) _07.포장공(E구역) 13" xfId="9286" xr:uid="{00000000-0005-0000-0000-0000F7210000}"/>
    <cellStyle name="_적격(화산) _07.포장공(E구역) 14" xfId="9287" xr:uid="{00000000-0005-0000-0000-0000F8210000}"/>
    <cellStyle name="_적격(화산) _07.포장공(E구역) 15" xfId="9288" xr:uid="{00000000-0005-0000-0000-0000F9210000}"/>
    <cellStyle name="_적격(화산) _07.포장공(E구역) 16" xfId="9289" xr:uid="{00000000-0005-0000-0000-0000FA210000}"/>
    <cellStyle name="_적격(화산) _07.포장공(E구역) 17" xfId="9290" xr:uid="{00000000-0005-0000-0000-0000FB210000}"/>
    <cellStyle name="_적격(화산) _07.포장공(E구역) 18" xfId="9291" xr:uid="{00000000-0005-0000-0000-0000FC210000}"/>
    <cellStyle name="_적격(화산) _07.포장공(E구역) 19" xfId="9292" xr:uid="{00000000-0005-0000-0000-0000FD210000}"/>
    <cellStyle name="_적격(화산) _07.포장공(E구역) 2" xfId="9293" xr:uid="{00000000-0005-0000-0000-0000FE210000}"/>
    <cellStyle name="_적격(화산) _07.포장공(E구역) 3" xfId="9294" xr:uid="{00000000-0005-0000-0000-0000FF210000}"/>
    <cellStyle name="_적격(화산) _07.포장공(E구역) 4" xfId="9295" xr:uid="{00000000-0005-0000-0000-000000220000}"/>
    <cellStyle name="_적격(화산) _07.포장공(E구역) 5" xfId="9296" xr:uid="{00000000-0005-0000-0000-000001220000}"/>
    <cellStyle name="_적격(화산) _07.포장공(E구역) 6" xfId="9297" xr:uid="{00000000-0005-0000-0000-000002220000}"/>
    <cellStyle name="_적격(화산) _07.포장공(E구역) 7" xfId="9298" xr:uid="{00000000-0005-0000-0000-000003220000}"/>
    <cellStyle name="_적격(화산) _07.포장공(E구역) 8" xfId="9299" xr:uid="{00000000-0005-0000-0000-000004220000}"/>
    <cellStyle name="_적격(화산) _07.포장공(E구역) 9" xfId="9300" xr:uid="{00000000-0005-0000-0000-000005220000}"/>
    <cellStyle name="_적격(화산) _07.포장공(E구역)_017.포장공(하모)" xfId="9301" xr:uid="{00000000-0005-0000-0000-000006220000}"/>
    <cellStyle name="_적격(화산) _07.포장공(E구역)_017.포장공(하모) 2" xfId="9302" xr:uid="{00000000-0005-0000-0000-000007220000}"/>
    <cellStyle name="_적격(화산) _07.포장공(E구역)_04.구조물공" xfId="9303" xr:uid="{00000000-0005-0000-0000-000008220000}"/>
    <cellStyle name="_적격(화산) _07.포장공(E구역)_04.구조물공 2" xfId="9304" xr:uid="{00000000-0005-0000-0000-000009220000}"/>
    <cellStyle name="_적격(화산) _07.포장공(E구역)_사본 - 05.포장공" xfId="9305" xr:uid="{00000000-0005-0000-0000-00000A220000}"/>
    <cellStyle name="_적격(화산) _07.포장공(E구역)_사본 - 05.포장공 2" xfId="9306" xr:uid="{00000000-0005-0000-0000-00000B220000}"/>
    <cellStyle name="_적격(화산) _07.포장공(E구역)_포장공BOQ" xfId="9307" xr:uid="{00000000-0005-0000-0000-00000C220000}"/>
    <cellStyle name="_적격(화산) _07.포장공(E구역)_포장공BOQ 2" xfId="9308" xr:uid="{00000000-0005-0000-0000-00000D220000}"/>
    <cellStyle name="_적격(화산) _07.포장공(E구역)_포장수량집계" xfId="9309" xr:uid="{00000000-0005-0000-0000-00000E220000}"/>
    <cellStyle name="_적격(화산) _07.포장공(E구역)_포장수량집계 2" xfId="9310" xr:uid="{00000000-0005-0000-0000-00000F220000}"/>
    <cellStyle name="_적격(화산) _07.포장공(양마단지)" xfId="9311" xr:uid="{00000000-0005-0000-0000-000010220000}"/>
    <cellStyle name="_적격(화산) _07.포장공(양마단지) 10" xfId="9312" xr:uid="{00000000-0005-0000-0000-000011220000}"/>
    <cellStyle name="_적격(화산) _07.포장공(양마단지) 11" xfId="9313" xr:uid="{00000000-0005-0000-0000-000012220000}"/>
    <cellStyle name="_적격(화산) _07.포장공(양마단지) 12" xfId="9314" xr:uid="{00000000-0005-0000-0000-000013220000}"/>
    <cellStyle name="_적격(화산) _07.포장공(양마단지) 13" xfId="9315" xr:uid="{00000000-0005-0000-0000-000014220000}"/>
    <cellStyle name="_적격(화산) _07.포장공(양마단지) 14" xfId="9316" xr:uid="{00000000-0005-0000-0000-000015220000}"/>
    <cellStyle name="_적격(화산) _07.포장공(양마단지) 15" xfId="9317" xr:uid="{00000000-0005-0000-0000-000016220000}"/>
    <cellStyle name="_적격(화산) _07.포장공(양마단지) 16" xfId="9318" xr:uid="{00000000-0005-0000-0000-000017220000}"/>
    <cellStyle name="_적격(화산) _07.포장공(양마단지) 17" xfId="9319" xr:uid="{00000000-0005-0000-0000-000018220000}"/>
    <cellStyle name="_적격(화산) _07.포장공(양마단지) 18" xfId="9320" xr:uid="{00000000-0005-0000-0000-000019220000}"/>
    <cellStyle name="_적격(화산) _07.포장공(양마단지) 19" xfId="9321" xr:uid="{00000000-0005-0000-0000-00001A220000}"/>
    <cellStyle name="_적격(화산) _07.포장공(양마단지) 2" xfId="9322" xr:uid="{00000000-0005-0000-0000-00001B220000}"/>
    <cellStyle name="_적격(화산) _07.포장공(양마단지) 3" xfId="9323" xr:uid="{00000000-0005-0000-0000-00001C220000}"/>
    <cellStyle name="_적격(화산) _07.포장공(양마단지) 4" xfId="9324" xr:uid="{00000000-0005-0000-0000-00001D220000}"/>
    <cellStyle name="_적격(화산) _07.포장공(양마단지) 5" xfId="9325" xr:uid="{00000000-0005-0000-0000-00001E220000}"/>
    <cellStyle name="_적격(화산) _07.포장공(양마단지) 6" xfId="9326" xr:uid="{00000000-0005-0000-0000-00001F220000}"/>
    <cellStyle name="_적격(화산) _07.포장공(양마단지) 7" xfId="9327" xr:uid="{00000000-0005-0000-0000-000020220000}"/>
    <cellStyle name="_적격(화산) _07.포장공(양마단지) 8" xfId="9328" xr:uid="{00000000-0005-0000-0000-000021220000}"/>
    <cellStyle name="_적격(화산) _07.포장공(양마단지) 9" xfId="9329" xr:uid="{00000000-0005-0000-0000-000022220000}"/>
    <cellStyle name="_적격(화산) _07.포장공(양마단지)_017.포장공(하모)" xfId="9330" xr:uid="{00000000-0005-0000-0000-000023220000}"/>
    <cellStyle name="_적격(화산) _07.포장공(양마단지)_017.포장공(하모) 2" xfId="9331" xr:uid="{00000000-0005-0000-0000-000024220000}"/>
    <cellStyle name="_적격(화산) _07.포장공(양마단지)_04.구조물공" xfId="9332" xr:uid="{00000000-0005-0000-0000-000025220000}"/>
    <cellStyle name="_적격(화산) _07.포장공(양마단지)_04.구조물공 2" xfId="9333" xr:uid="{00000000-0005-0000-0000-000026220000}"/>
    <cellStyle name="_적격(화산) _07.포장공(양마단지)_사본 - 05.포장공" xfId="9334" xr:uid="{00000000-0005-0000-0000-000027220000}"/>
    <cellStyle name="_적격(화산) _07.포장공(양마단지)_사본 - 05.포장공 2" xfId="9335" xr:uid="{00000000-0005-0000-0000-000028220000}"/>
    <cellStyle name="_적격(화산) _07.포장공(양마단지)_포장공BOQ" xfId="9336" xr:uid="{00000000-0005-0000-0000-000029220000}"/>
    <cellStyle name="_적격(화산) _07.포장공(양마단지)_포장공BOQ 2" xfId="9337" xr:uid="{00000000-0005-0000-0000-00002A220000}"/>
    <cellStyle name="_적격(화산) _07.포장공(양마단지)_포장수량집계" xfId="9338" xr:uid="{00000000-0005-0000-0000-00002B220000}"/>
    <cellStyle name="_적격(화산) _07.포장공(양마단지)_포장수량집계 2" xfId="9339" xr:uid="{00000000-0005-0000-0000-00002C220000}"/>
    <cellStyle name="_적격(화산) _08.부대공" xfId="9340" xr:uid="{00000000-0005-0000-0000-00002D220000}"/>
    <cellStyle name="_적격(화산) _08.부대공 10" xfId="9341" xr:uid="{00000000-0005-0000-0000-00002E220000}"/>
    <cellStyle name="_적격(화산) _08.부대공 2" xfId="9342" xr:uid="{00000000-0005-0000-0000-00002F220000}"/>
    <cellStyle name="_적격(화산) _08.부대공 3" xfId="9343" xr:uid="{00000000-0005-0000-0000-000030220000}"/>
    <cellStyle name="_적격(화산) _08.부대공 4" xfId="9344" xr:uid="{00000000-0005-0000-0000-000031220000}"/>
    <cellStyle name="_적격(화산) _08.부대공 5" xfId="9345" xr:uid="{00000000-0005-0000-0000-000032220000}"/>
    <cellStyle name="_적격(화산) _08.부대공 6" xfId="9346" xr:uid="{00000000-0005-0000-0000-000033220000}"/>
    <cellStyle name="_적격(화산) _08.부대공 7" xfId="9347" xr:uid="{00000000-0005-0000-0000-000034220000}"/>
    <cellStyle name="_적격(화산) _08.부대공 8" xfId="9348" xr:uid="{00000000-0005-0000-0000-000035220000}"/>
    <cellStyle name="_적격(화산) _08.부대공 9" xfId="9349" xr:uid="{00000000-0005-0000-0000-000036220000}"/>
    <cellStyle name="_적격(화산) _08.부대공(B구역)" xfId="9350" xr:uid="{00000000-0005-0000-0000-000037220000}"/>
    <cellStyle name="_적격(화산) _08.부대공(B구역) 10" xfId="9351" xr:uid="{00000000-0005-0000-0000-000038220000}"/>
    <cellStyle name="_적격(화산) _08.부대공(B구역) 2" xfId="9352" xr:uid="{00000000-0005-0000-0000-000039220000}"/>
    <cellStyle name="_적격(화산) _08.부대공(B구역) 3" xfId="9353" xr:uid="{00000000-0005-0000-0000-00003A220000}"/>
    <cellStyle name="_적격(화산) _08.부대공(B구역) 4" xfId="9354" xr:uid="{00000000-0005-0000-0000-00003B220000}"/>
    <cellStyle name="_적격(화산) _08.부대공(B구역) 5" xfId="9355" xr:uid="{00000000-0005-0000-0000-00003C220000}"/>
    <cellStyle name="_적격(화산) _08.부대공(B구역) 6" xfId="9356" xr:uid="{00000000-0005-0000-0000-00003D220000}"/>
    <cellStyle name="_적격(화산) _08.부대공(B구역) 7" xfId="9357" xr:uid="{00000000-0005-0000-0000-00003E220000}"/>
    <cellStyle name="_적격(화산) _08.부대공(B구역) 8" xfId="9358" xr:uid="{00000000-0005-0000-0000-00003F220000}"/>
    <cellStyle name="_적격(화산) _08.부대공(B구역) 9" xfId="9359" xr:uid="{00000000-0005-0000-0000-000040220000}"/>
    <cellStyle name="_적격(화산) _08.부대공(D구역)" xfId="9360" xr:uid="{00000000-0005-0000-0000-000041220000}"/>
    <cellStyle name="_적격(화산) _08.부대공(D구역) 10" xfId="9361" xr:uid="{00000000-0005-0000-0000-000042220000}"/>
    <cellStyle name="_적격(화산) _08.부대공(D구역) 2" xfId="9362" xr:uid="{00000000-0005-0000-0000-000043220000}"/>
    <cellStyle name="_적격(화산) _08.부대공(D구역) 3" xfId="9363" xr:uid="{00000000-0005-0000-0000-000044220000}"/>
    <cellStyle name="_적격(화산) _08.부대공(D구역) 4" xfId="9364" xr:uid="{00000000-0005-0000-0000-000045220000}"/>
    <cellStyle name="_적격(화산) _08.부대공(D구역) 5" xfId="9365" xr:uid="{00000000-0005-0000-0000-000046220000}"/>
    <cellStyle name="_적격(화산) _08.부대공(D구역) 6" xfId="9366" xr:uid="{00000000-0005-0000-0000-000047220000}"/>
    <cellStyle name="_적격(화산) _08.부대공(D구역) 7" xfId="9367" xr:uid="{00000000-0005-0000-0000-000048220000}"/>
    <cellStyle name="_적격(화산) _08.부대공(D구역) 8" xfId="9368" xr:uid="{00000000-0005-0000-0000-000049220000}"/>
    <cellStyle name="_적격(화산) _08.부대공(D구역) 9" xfId="9369" xr:uid="{00000000-0005-0000-0000-00004A220000}"/>
    <cellStyle name="_적격(화산) _2-4.맨홀토공" xfId="9370" xr:uid="{00000000-0005-0000-0000-00004B220000}"/>
    <cellStyle name="_적격(화산) _2-4.맨홀토공 2" xfId="9371" xr:uid="{00000000-0005-0000-0000-00004C220000}"/>
    <cellStyle name="_적격(화산) _2-4.맨홀토공_00.배수설비공" xfId="9372" xr:uid="{00000000-0005-0000-0000-00004D220000}"/>
    <cellStyle name="_적격(화산) _2-4.맨홀토공_00.배수설비공 10" xfId="9373" xr:uid="{00000000-0005-0000-0000-00004E220000}"/>
    <cellStyle name="_적격(화산) _2-4.맨홀토공_00.배수설비공 2" xfId="9374" xr:uid="{00000000-0005-0000-0000-00004F220000}"/>
    <cellStyle name="_적격(화산) _2-4.맨홀토공_00.배수설비공 3" xfId="9375" xr:uid="{00000000-0005-0000-0000-000050220000}"/>
    <cellStyle name="_적격(화산) _2-4.맨홀토공_00.배수설비공 4" xfId="9376" xr:uid="{00000000-0005-0000-0000-000051220000}"/>
    <cellStyle name="_적격(화산) _2-4.맨홀토공_00.배수설비공 5" xfId="9377" xr:uid="{00000000-0005-0000-0000-000052220000}"/>
    <cellStyle name="_적격(화산) _2-4.맨홀토공_00.배수설비공 6" xfId="9378" xr:uid="{00000000-0005-0000-0000-000053220000}"/>
    <cellStyle name="_적격(화산) _2-4.맨홀토공_00.배수설비공 7" xfId="9379" xr:uid="{00000000-0005-0000-0000-000054220000}"/>
    <cellStyle name="_적격(화산) _2-4.맨홀토공_00.배수설비공 8" xfId="9380" xr:uid="{00000000-0005-0000-0000-000055220000}"/>
    <cellStyle name="_적격(화산) _2-4.맨홀토공_00.배수설비공 9" xfId="9381" xr:uid="{00000000-0005-0000-0000-000056220000}"/>
    <cellStyle name="_적격(화산) _2-4.맨홀토공_013.관로공(일과)" xfId="9382" xr:uid="{00000000-0005-0000-0000-000057220000}"/>
    <cellStyle name="_적격(화산) _2-4.맨홀토공_013.관로공(일과) 2" xfId="9383" xr:uid="{00000000-0005-0000-0000-000058220000}"/>
    <cellStyle name="_적격(화산) _2-4.맨홀토공_013.관로공(화순)" xfId="9384" xr:uid="{00000000-0005-0000-0000-000059220000}"/>
    <cellStyle name="_적격(화산) _2-4.맨홀토공_013.관로공(화순) 2" xfId="9385" xr:uid="{00000000-0005-0000-0000-00005A220000}"/>
    <cellStyle name="_적격(화산) _2-4.맨홀토공_02.토공" xfId="9386" xr:uid="{00000000-0005-0000-0000-00005B220000}"/>
    <cellStyle name="_적격(화산) _2-4.맨홀토공_02.토공 2" xfId="9387" xr:uid="{00000000-0005-0000-0000-00005C220000}"/>
    <cellStyle name="_적격(화산) _2-4.맨홀토공_03.관로공" xfId="9388" xr:uid="{00000000-0005-0000-0000-00005D220000}"/>
    <cellStyle name="_적격(화산) _2-4.맨홀토공_03.관로공 2" xfId="9389" xr:uid="{00000000-0005-0000-0000-00005E220000}"/>
    <cellStyle name="_적격(화산) _2-4.맨홀토공_관로공BOQ" xfId="9390" xr:uid="{00000000-0005-0000-0000-00005F220000}"/>
    <cellStyle name="_적격(화산) _2-4.맨홀토공_관로공BOQ 2" xfId="9391" xr:uid="{00000000-0005-0000-0000-000060220000}"/>
    <cellStyle name="_적격(화산) _2-4.맨홀토공_관로수량집계" xfId="9392" xr:uid="{00000000-0005-0000-0000-000061220000}"/>
    <cellStyle name="_적격(화산) _2-4.맨홀토공_관로수량집계 2" xfId="9393" xr:uid="{00000000-0005-0000-0000-000062220000}"/>
    <cellStyle name="_적격(화산) _2-4.맨홀토공_내역적용수량" xfId="9394" xr:uid="{00000000-0005-0000-0000-000063220000}"/>
    <cellStyle name="_적격(화산) _2-4.맨홀토공_내역적용수량 2" xfId="9395" xr:uid="{00000000-0005-0000-0000-000064220000}"/>
    <cellStyle name="_적격(화산) _경기북부2차도급내역(분류체계)" xfId="2665" xr:uid="{00000000-0005-0000-0000-000065220000}"/>
    <cellStyle name="_적격(화산) _기흥구갈가구가전LIST" xfId="11581" xr:uid="{00000000-0005-0000-0000-000066220000}"/>
    <cellStyle name="_적격(화산) _기흥구갈가구가전LIST_수진동주상복합5871평" xfId="11582" xr:uid="{00000000-0005-0000-0000-000067220000}"/>
    <cellStyle name="_적격(화산) _기흥구갈가구가전LIST_용인구갈3지구1블럭최종2차변경" xfId="11583" xr:uid="{00000000-0005-0000-0000-000068220000}"/>
    <cellStyle name="_적격(화산) _도급내역서(1차계약분)" xfId="2666" xr:uid="{00000000-0005-0000-0000-000069220000}"/>
    <cellStyle name="_적격(화산) _사본임-창원반송정수장 오존공정 도입공사(도급)-2" xfId="2667" xr:uid="{00000000-0005-0000-0000-00006A220000}"/>
    <cellStyle name="_적격(화산) _사업예산2" xfId="11584" xr:uid="{00000000-0005-0000-0000-00006B220000}"/>
    <cellStyle name="_적격(화산) _사업예산2_기흥구갈가구가전LIST" xfId="11585" xr:uid="{00000000-0005-0000-0000-00006C220000}"/>
    <cellStyle name="_적격(화산) _사업예산2_기흥구갈가구가전LIST_수진동주상복합5871평" xfId="11586" xr:uid="{00000000-0005-0000-0000-00006D220000}"/>
    <cellStyle name="_적격(화산) _사업예산2_기흥구갈가구가전LIST_용인구갈3지구1블럭최종2차변경" xfId="11587" xr:uid="{00000000-0005-0000-0000-00006E220000}"/>
    <cellStyle name="_적격(화산) _사업예산2_수진동주상복합5871평" xfId="11588" xr:uid="{00000000-0005-0000-0000-00006F220000}"/>
    <cellStyle name="_적격(화산) _사업예산대비" xfId="11589" xr:uid="{00000000-0005-0000-0000-000070220000}"/>
    <cellStyle name="_적격(화산) _사업예산대비_기흥구갈가구가전LIST" xfId="11590" xr:uid="{00000000-0005-0000-0000-000071220000}"/>
    <cellStyle name="_적격(화산) _사업예산대비_기흥구갈가구가전LIST_수진동주상복합5871평" xfId="11591" xr:uid="{00000000-0005-0000-0000-000072220000}"/>
    <cellStyle name="_적격(화산) _사업예산대비_기흥구갈가구가전LIST_용인구갈3지구1블럭최종2차변경" xfId="11592" xr:uid="{00000000-0005-0000-0000-000073220000}"/>
    <cellStyle name="_적격(화산) _사업예산대비_수진동주상복합5871평" xfId="11593" xr:uid="{00000000-0005-0000-0000-000074220000}"/>
    <cellStyle name="_적격(화산) _산출내역(전기11.21)" xfId="2668" xr:uid="{00000000-0005-0000-0000-000075220000}"/>
    <cellStyle name="_적격(화산) _산출내역(전기11.21)_0.창원반송정수장 오존공정 도입공사(정수설비)-1" xfId="2669" xr:uid="{00000000-0005-0000-0000-000076220000}"/>
    <cellStyle name="_적격(화산) _산출내역(전기11.21)_사본임-창원반송정수장 오존공정 도입공사(도급)-2" xfId="2670" xr:uid="{00000000-0005-0000-0000-000077220000}"/>
    <cellStyle name="_적격(화산) _산출내역(전기11.21)_순공사비(전체분)_20070504_PAC 회수금삭제" xfId="2671" xr:uid="{00000000-0005-0000-0000-000078220000}"/>
    <cellStyle name="_적격(화산) _산출내역(전기11.21)_순공사비(전체분)_20070504_PAC 회수금삭제_0.창원반송정수장 오존공정 도입공사(정수설비)-1" xfId="2672" xr:uid="{00000000-0005-0000-0000-000079220000}"/>
    <cellStyle name="_적격(화산) _산출내역(전기11.21)_순공사비(전체분)_20070504_PAC 회수금삭제_사본임-창원반송정수장 오존공정 도입공사(도급)-2" xfId="2673" xr:uid="{00000000-0005-0000-0000-00007A220000}"/>
    <cellStyle name="_적격(화산) _산출내역(전기11.21)_순공사비(전체분)_20070504_PAC 회수금삭제_순공사비(전체분)_20070504_PAC 회수금삭제" xfId="2674" xr:uid="{00000000-0005-0000-0000-00007B220000}"/>
    <cellStyle name="_적격(화산) _산출내역(전기11.21)_순공사비(전체분)_20070504_PAC 회수금삭제_순공사비(전체분)_20070504_PAC 회수금삭제_0.창원반송정수장 오존공정 도입공사(정수설비)-1" xfId="2675" xr:uid="{00000000-0005-0000-0000-00007C220000}"/>
    <cellStyle name="_적격(화산) _산출내역(전기11.21)_순공사비(전체분)_20070504_PAC 회수금삭제_순공사비(전체분)_20070504_PAC 회수금삭제_사본임-창원반송정수장 오존공정 도입공사(도급)-2" xfId="2676" xr:uid="{00000000-0005-0000-0000-00007D220000}"/>
    <cellStyle name="_적격(화산) _산출내역(전기11.21)_순공사비(전체분)_20070504_PAC 회수금삭제_순공사비(전체분)_20070504_PAC 회수금삭제_창원반송정수장 오존공정 도입공사(도급)-2" xfId="2677" xr:uid="{00000000-0005-0000-0000-00007E220000}"/>
    <cellStyle name="_적격(화산) _산출내역(전기11.21)_순공사비(전체분)_20070504_PAC 회수금삭제_창원반송정수장 오존공정 도입공사(도급)-2" xfId="2678" xr:uid="{00000000-0005-0000-0000-00007F220000}"/>
    <cellStyle name="_적격(화산) _산출내역(전기11.21)_창원반송정수장 오존공정 도입공사(도급)-2" xfId="2679" xr:uid="{00000000-0005-0000-0000-000080220000}"/>
    <cellStyle name="_적격(화산) _산출내역(전기11.21)_총괄집계및영구설비내역12.22" xfId="2680" xr:uid="{00000000-0005-0000-0000-000081220000}"/>
    <cellStyle name="_적격(화산) _산출내역(전기11.21)_총괄집계및영구설비내역12.22_0.창원반송정수장 오존공정 도입공사(정수설비)-1" xfId="2681" xr:uid="{00000000-0005-0000-0000-000082220000}"/>
    <cellStyle name="_적격(화산) _산출내역(전기11.21)_총괄집계및영구설비내역12.22_사본임-창원반송정수장 오존공정 도입공사(도급)-2" xfId="2682" xr:uid="{00000000-0005-0000-0000-000083220000}"/>
    <cellStyle name="_적격(화산) _산출내역(전기11.21)_총괄집계및영구설비내역12.22_순공사비(전체분)_20070504_PAC 회수금삭제" xfId="2683" xr:uid="{00000000-0005-0000-0000-000084220000}"/>
    <cellStyle name="_적격(화산) _산출내역(전기11.21)_총괄집계및영구설비내역12.22_순공사비(전체분)_20070504_PAC 회수금삭제_0.창원반송정수장 오존공정 도입공사(정수설비)-1" xfId="2684" xr:uid="{00000000-0005-0000-0000-000085220000}"/>
    <cellStyle name="_적격(화산) _산출내역(전기11.21)_총괄집계및영구설비내역12.22_순공사비(전체분)_20070504_PAC 회수금삭제_사본임-창원반송정수장 오존공정 도입공사(도급)-2" xfId="2685" xr:uid="{00000000-0005-0000-0000-000086220000}"/>
    <cellStyle name="_적격(화산) _산출내역(전기11.21)_총괄집계및영구설비내역12.22_순공사비(전체분)_20070504_PAC 회수금삭제_순공사비(전체분)_20070504_PAC 회수금삭제" xfId="2686" xr:uid="{00000000-0005-0000-0000-000087220000}"/>
    <cellStyle name="_적격(화산) _산출내역(전기11.21)_총괄집계및영구설비내역12.22_순공사비(전체분)_20070504_PAC 회수금삭제_순공사비(전체분)_20070504_PAC 회수금삭제_0.창원반송정수장 오존공정 도입공사(정수설비)-1" xfId="2687" xr:uid="{00000000-0005-0000-0000-000088220000}"/>
    <cellStyle name="_적격(화산) _산출내역(전기11.21)_총괄집계및영구설비내역12.22_순공사비(전체분)_20070504_PAC 회수금삭제_순공사비(전체분)_20070504_PAC 회수금삭제_사본임-창원반송정수장 오존공정 도입공사(도급)-2" xfId="2688" xr:uid="{00000000-0005-0000-0000-000089220000}"/>
    <cellStyle name="_적격(화산) _산출내역(전기11.21)_총괄집계및영구설비내역12.22_순공사비(전체분)_20070504_PAC 회수금삭제_순공사비(전체분)_20070504_PAC 회수금삭제_창원반송정수장 오존공정 도입공사(도급)-2" xfId="2689" xr:uid="{00000000-0005-0000-0000-00008A220000}"/>
    <cellStyle name="_적격(화산) _산출내역(전기11.21)_총괄집계및영구설비내역12.22_순공사비(전체분)_20070504_PAC 회수금삭제_창원반송정수장 오존공정 도입공사(도급)-2" xfId="2690" xr:uid="{00000000-0005-0000-0000-00008B220000}"/>
    <cellStyle name="_적격(화산) _산출내역(전기11.21)_총괄집계및영구설비내역12.22_창원반송정수장 오존공정 도입공사(도급)-2" xfId="2691" xr:uid="{00000000-0005-0000-0000-00008C220000}"/>
    <cellStyle name="_적격(화산) _산출내역서(양식검토)" xfId="2692" xr:uid="{00000000-0005-0000-0000-00008D220000}"/>
    <cellStyle name="_적격(화산) _산출내역서(양식검토)_0.창원반송정수장 오존공정 도입공사(정수설비)-1" xfId="2693" xr:uid="{00000000-0005-0000-0000-00008E220000}"/>
    <cellStyle name="_적격(화산) _산출내역서(양식검토)_사본임-창원반송정수장 오존공정 도입공사(도급)-2" xfId="2694" xr:uid="{00000000-0005-0000-0000-00008F220000}"/>
    <cellStyle name="_적격(화산) _산출내역서(양식검토)_순공사비(전체분)_20070504_PAC 회수금삭제" xfId="2695" xr:uid="{00000000-0005-0000-0000-000090220000}"/>
    <cellStyle name="_적격(화산) _산출내역서(양식검토)_순공사비(전체분)_20070504_PAC 회수금삭제_0.창원반송정수장 오존공정 도입공사(정수설비)-1" xfId="2696" xr:uid="{00000000-0005-0000-0000-000091220000}"/>
    <cellStyle name="_적격(화산) _산출내역서(양식검토)_순공사비(전체분)_20070504_PAC 회수금삭제_사본임-창원반송정수장 오존공정 도입공사(도급)-2" xfId="2697" xr:uid="{00000000-0005-0000-0000-000092220000}"/>
    <cellStyle name="_적격(화산) _산출내역서(양식검토)_순공사비(전체분)_20070504_PAC 회수금삭제_순공사비(전체분)_20070504_PAC 회수금삭제" xfId="2698" xr:uid="{00000000-0005-0000-0000-000093220000}"/>
    <cellStyle name="_적격(화산) _산출내역서(양식검토)_순공사비(전체분)_20070504_PAC 회수금삭제_순공사비(전체분)_20070504_PAC 회수금삭제_0.창원반송정수장 오존공정 도입공사(정수설비)-1" xfId="2699" xr:uid="{00000000-0005-0000-0000-000094220000}"/>
    <cellStyle name="_적격(화산) _산출내역서(양식검토)_순공사비(전체분)_20070504_PAC 회수금삭제_순공사비(전체분)_20070504_PAC 회수금삭제_사본임-창원반송정수장 오존공정 도입공사(도급)-2" xfId="2700" xr:uid="{00000000-0005-0000-0000-000095220000}"/>
    <cellStyle name="_적격(화산) _산출내역서(양식검토)_순공사비(전체분)_20070504_PAC 회수금삭제_순공사비(전체분)_20070504_PAC 회수금삭제_창원반송정수장 오존공정 도입공사(도급)-2" xfId="2701" xr:uid="{00000000-0005-0000-0000-000096220000}"/>
    <cellStyle name="_적격(화산) _산출내역서(양식검토)_순공사비(전체분)_20070504_PAC 회수금삭제_창원반송정수장 오존공정 도입공사(도급)-2" xfId="2702" xr:uid="{00000000-0005-0000-0000-000097220000}"/>
    <cellStyle name="_적격(화산) _산출내역서(양식검토)_창원반송정수장 오존공정 도입공사(도급)-2" xfId="2703" xr:uid="{00000000-0005-0000-0000-000098220000}"/>
    <cellStyle name="_적격(화산) _수목" xfId="11594" xr:uid="{00000000-0005-0000-0000-000099220000}"/>
    <cellStyle name="_적격(화산) _수목_기흥구갈가구가전LIST" xfId="11595" xr:uid="{00000000-0005-0000-0000-00009A220000}"/>
    <cellStyle name="_적격(화산) _수목_기흥구갈가구가전LIST_수진동주상복합5871평" xfId="11596" xr:uid="{00000000-0005-0000-0000-00009B220000}"/>
    <cellStyle name="_적격(화산) _수목_기흥구갈가구가전LIST_용인구갈3지구1블럭최종2차변경" xfId="11597" xr:uid="{00000000-0005-0000-0000-00009C220000}"/>
    <cellStyle name="_적격(화산) _수목_사업예산2" xfId="11598" xr:uid="{00000000-0005-0000-0000-00009D220000}"/>
    <cellStyle name="_적격(화산) _수목_사업예산2_기흥구갈가구가전LIST" xfId="11599" xr:uid="{00000000-0005-0000-0000-00009E220000}"/>
    <cellStyle name="_적격(화산) _수목_사업예산2_기흥구갈가구가전LIST_수진동주상복합5871평" xfId="11600" xr:uid="{00000000-0005-0000-0000-00009F220000}"/>
    <cellStyle name="_적격(화산) _수목_사업예산2_기흥구갈가구가전LIST_용인구갈3지구1블럭최종2차변경" xfId="11601" xr:uid="{00000000-0005-0000-0000-0000A0220000}"/>
    <cellStyle name="_적격(화산) _수목_사업예산2_수진동주상복합5871평" xfId="11602" xr:uid="{00000000-0005-0000-0000-0000A1220000}"/>
    <cellStyle name="_적격(화산) _수목_사업예산대비" xfId="11603" xr:uid="{00000000-0005-0000-0000-0000A2220000}"/>
    <cellStyle name="_적격(화산) _수목_사업예산대비_기흥구갈가구가전LIST" xfId="11604" xr:uid="{00000000-0005-0000-0000-0000A3220000}"/>
    <cellStyle name="_적격(화산) _수목_사업예산대비_기흥구갈가구가전LIST_수진동주상복합5871평" xfId="11605" xr:uid="{00000000-0005-0000-0000-0000A4220000}"/>
    <cellStyle name="_적격(화산) _수목_사업예산대비_기흥구갈가구가전LIST_용인구갈3지구1블럭최종2차변경" xfId="11606" xr:uid="{00000000-0005-0000-0000-0000A5220000}"/>
    <cellStyle name="_적격(화산) _수목_사업예산대비_수진동주상복합5871평" xfId="11607" xr:uid="{00000000-0005-0000-0000-0000A6220000}"/>
    <cellStyle name="_적격(화산) _수목_수진동주상복합5871평" xfId="11608" xr:uid="{00000000-0005-0000-0000-0000A7220000}"/>
    <cellStyle name="_적격(화산) _수진동주상복합5871평" xfId="11609" xr:uid="{00000000-0005-0000-0000-0000A8220000}"/>
    <cellStyle name="_적격(화산) _순공사비(전체분)_20070504_PAC 회수금삭제" xfId="2704" xr:uid="{00000000-0005-0000-0000-0000A9220000}"/>
    <cellStyle name="_적격(화산) _순공사비(전체분)_20070504_PAC 회수금삭제_0.창원반송정수장 오존공정 도입공사(정수설비)-1" xfId="2705" xr:uid="{00000000-0005-0000-0000-0000AA220000}"/>
    <cellStyle name="_적격(화산) _순공사비(전체분)_20070504_PAC 회수금삭제_사본임-창원반송정수장 오존공정 도입공사(도급)-2" xfId="2706" xr:uid="{00000000-0005-0000-0000-0000AB220000}"/>
    <cellStyle name="_적격(화산) _순공사비(전체분)_20070504_PAC 회수금삭제_순공사비(전체분)_20070504_PAC 회수금삭제" xfId="2707" xr:uid="{00000000-0005-0000-0000-0000AC220000}"/>
    <cellStyle name="_적격(화산) _순공사비(전체분)_20070504_PAC 회수금삭제_순공사비(전체분)_20070504_PAC 회수금삭제_0.창원반송정수장 오존공정 도입공사(정수설비)-1" xfId="2708" xr:uid="{00000000-0005-0000-0000-0000AD220000}"/>
    <cellStyle name="_적격(화산) _순공사비(전체분)_20070504_PAC 회수금삭제_순공사비(전체분)_20070504_PAC 회수금삭제_사본임-창원반송정수장 오존공정 도입공사(도급)-2" xfId="2709" xr:uid="{00000000-0005-0000-0000-0000AE220000}"/>
    <cellStyle name="_적격(화산) _순공사비(전체분)_20070504_PAC 회수금삭제_순공사비(전체분)_20070504_PAC 회수금삭제_창원반송정수장 오존공정 도입공사(도급)-2" xfId="2710" xr:uid="{00000000-0005-0000-0000-0000AF220000}"/>
    <cellStyle name="_적격(화산) _순공사비(전체분)_20070504_PAC 회수금삭제_창원반송정수장 오존공정 도입공사(도급)-2" xfId="2711" xr:uid="{00000000-0005-0000-0000-0000B0220000}"/>
    <cellStyle name="_적격(화산) _여수-실시내역-(1차계약)" xfId="11610" xr:uid="{00000000-0005-0000-0000-0000B1220000}"/>
    <cellStyle name="_적격(화산) _여수-실시-내역-원가계산서2" xfId="11611" xr:uid="{00000000-0005-0000-0000-0000B2220000}"/>
    <cellStyle name="_적격(화산) _여수-실시-내역-원가계산서2_여수-실시내역-(1차계약)" xfId="11612" xr:uid="{00000000-0005-0000-0000-0000B3220000}"/>
    <cellStyle name="_적격(화산) _여수-실시-내역-원가계산서2_여수-실시-내역-원가계산서2" xfId="11613" xr:uid="{00000000-0005-0000-0000-0000B4220000}"/>
    <cellStyle name="_적격(화산) _여수-실시-내역-원가계산서2_여수-실시-내역-원가계산서2_여수-실시내역-(1차계약)" xfId="11614" xr:uid="{00000000-0005-0000-0000-0000B5220000}"/>
    <cellStyle name="_적격(화산) _오산입찰안내서및기본계획요약" xfId="11615" xr:uid="{00000000-0005-0000-0000-0000B6220000}"/>
    <cellStyle name="_적격(화산) _오산입찰안내서및기본계획요약_시운전입찰양식" xfId="11616" xr:uid="{00000000-0005-0000-0000-0000B7220000}"/>
    <cellStyle name="_적격(화산) _오산입찰안내서및기본계획요약_시운전입찰양식_여수-실시내역-(1차계약)" xfId="11617" xr:uid="{00000000-0005-0000-0000-0000B8220000}"/>
    <cellStyle name="_적격(화산) _오산입찰안내서및기본계획요약_시운전입찰양식_여수-실시-내역-원가계산서2" xfId="11618" xr:uid="{00000000-0005-0000-0000-0000B9220000}"/>
    <cellStyle name="_적격(화산) _오산입찰안내서및기본계획요약_시운전입찰양식_여수-실시-내역-원가계산서2_여수-실시내역-(1차계약)" xfId="11619" xr:uid="{00000000-0005-0000-0000-0000BA220000}"/>
    <cellStyle name="_적격(화산) _오산입찰안내서및기본계획요약_시운전입찰양식_여수-실시-내역-원가계산서2_여수-실시-내역-원가계산서2" xfId="11620" xr:uid="{00000000-0005-0000-0000-0000BB220000}"/>
    <cellStyle name="_적격(화산) _오산입찰안내서및기본계획요약_시운전입찰양식_여수-실시-내역-원가계산서2_여수-실시-내역-원가계산서2_여수-실시내역-(1차계약)" xfId="11621" xr:uid="{00000000-0005-0000-0000-0000BC220000}"/>
    <cellStyle name="_적격(화산) _오산입찰안내서및기본계획요약_여수-실시내역-(1차계약)" xfId="11622" xr:uid="{00000000-0005-0000-0000-0000BD220000}"/>
    <cellStyle name="_적격(화산) _오산입찰안내서및기본계획요약_여수-실시-내역-원가계산서2" xfId="11623" xr:uid="{00000000-0005-0000-0000-0000BE220000}"/>
    <cellStyle name="_적격(화산) _오산입찰안내서및기본계획요약_여수-실시-내역-원가계산서2_여수-실시내역-(1차계약)" xfId="11624" xr:uid="{00000000-0005-0000-0000-0000BF220000}"/>
    <cellStyle name="_적격(화산) _오산입찰안내서및기본계획요약_여수-실시-내역-원가계산서2_여수-실시-내역-원가계산서2" xfId="11625" xr:uid="{00000000-0005-0000-0000-0000C0220000}"/>
    <cellStyle name="_적격(화산) _오산입찰안내서및기본계획요약_여수-실시-내역-원가계산서2_여수-실시-내역-원가계산서2_여수-실시내역-(1차계약)" xfId="11626" xr:uid="{00000000-0005-0000-0000-0000C1220000}"/>
    <cellStyle name="_적격(화산) _원가계산서" xfId="2712" xr:uid="{00000000-0005-0000-0000-0000C2220000}"/>
    <cellStyle name="_적격(화산) _원가계산서,총괄산출내역서-2005" xfId="2713" xr:uid="{00000000-0005-0000-0000-0000C3220000}"/>
    <cellStyle name="_적격(화산) _원가계산서,총괄산출내역서-2005_0.창원반송정수장 오존공정 도입공사(정수설비)-1" xfId="2714" xr:uid="{00000000-0005-0000-0000-0000C4220000}"/>
    <cellStyle name="_적격(화산) _원가계산서,총괄산출내역서-2005_사본임-창원반송정수장 오존공정 도입공사(도급)-2" xfId="2715" xr:uid="{00000000-0005-0000-0000-0000C5220000}"/>
    <cellStyle name="_적격(화산) _원가계산서,총괄산출내역서-2005_순공사비(전체분)_20070504_PAC 회수금삭제" xfId="2716" xr:uid="{00000000-0005-0000-0000-0000C6220000}"/>
    <cellStyle name="_적격(화산) _원가계산서,총괄산출내역서-2005_순공사비(전체분)_20070504_PAC 회수금삭제_0.창원반송정수장 오존공정 도입공사(정수설비)-1" xfId="2717" xr:uid="{00000000-0005-0000-0000-0000C7220000}"/>
    <cellStyle name="_적격(화산) _원가계산서,총괄산출내역서-2005_순공사비(전체분)_20070504_PAC 회수금삭제_사본임-창원반송정수장 오존공정 도입공사(도급)-2" xfId="2718" xr:uid="{00000000-0005-0000-0000-0000C8220000}"/>
    <cellStyle name="_적격(화산) _원가계산서,총괄산출내역서-2005_순공사비(전체분)_20070504_PAC 회수금삭제_순공사비(전체분)_20070504_PAC 회수금삭제" xfId="2719" xr:uid="{00000000-0005-0000-0000-0000C9220000}"/>
    <cellStyle name="_적격(화산) _원가계산서,총괄산출내역서-2005_순공사비(전체분)_20070504_PAC 회수금삭제_순공사비(전체분)_20070504_PAC 회수금삭제_0.창원반송정수장 오존공정 도입공사(정수설비)-1" xfId="2720" xr:uid="{00000000-0005-0000-0000-0000CA220000}"/>
    <cellStyle name="_적격(화산) _원가계산서,총괄산출내역서-2005_순공사비(전체분)_20070504_PAC 회수금삭제_순공사비(전체분)_20070504_PAC 회수금삭제_사본임-창원반송정수장 오존공정 도입공사(도급)-2" xfId="2721" xr:uid="{00000000-0005-0000-0000-0000CB220000}"/>
    <cellStyle name="_적격(화산) _원가계산서,총괄산출내역서-2005_순공사비(전체분)_20070504_PAC 회수금삭제_순공사비(전체분)_20070504_PAC 회수금삭제_창원반송정수장 오존공정 도입공사(도급)-2" xfId="2722" xr:uid="{00000000-0005-0000-0000-0000CC220000}"/>
    <cellStyle name="_적격(화산) _원가계산서,총괄산출내역서-2005_순공사비(전체분)_20070504_PAC 회수금삭제_창원반송정수장 오존공정 도입공사(도급)-2" xfId="2723" xr:uid="{00000000-0005-0000-0000-0000CD220000}"/>
    <cellStyle name="_적격(화산) _원가계산서,총괄산출내역서-2005_창원반송정수장 오존공정 도입공사(도급)-2" xfId="2724" xr:uid="{00000000-0005-0000-0000-0000CE220000}"/>
    <cellStyle name="_적격(화산) _원가계산서_0.창원반송정수장 오존공정 도입공사(정수설비)-1" xfId="2725" xr:uid="{00000000-0005-0000-0000-0000CF220000}"/>
    <cellStyle name="_적격(화산) _원가계산서_사본임-창원반송정수장 오존공정 도입공사(도급)-2" xfId="2726" xr:uid="{00000000-0005-0000-0000-0000D0220000}"/>
    <cellStyle name="_적격(화산) _원가계산서_순공사비(전체분)_20070504_PAC 회수금삭제" xfId="2727" xr:uid="{00000000-0005-0000-0000-0000D1220000}"/>
    <cellStyle name="_적격(화산) _원가계산서_순공사비(전체분)_20070504_PAC 회수금삭제_0.창원반송정수장 오존공정 도입공사(정수설비)-1" xfId="2728" xr:uid="{00000000-0005-0000-0000-0000D2220000}"/>
    <cellStyle name="_적격(화산) _원가계산서_순공사비(전체분)_20070504_PAC 회수금삭제_사본임-창원반송정수장 오존공정 도입공사(도급)-2" xfId="2729" xr:uid="{00000000-0005-0000-0000-0000D3220000}"/>
    <cellStyle name="_적격(화산) _원가계산서_순공사비(전체분)_20070504_PAC 회수금삭제_순공사비(전체분)_20070504_PAC 회수금삭제" xfId="2730" xr:uid="{00000000-0005-0000-0000-0000D4220000}"/>
    <cellStyle name="_적격(화산) _원가계산서_순공사비(전체분)_20070504_PAC 회수금삭제_순공사비(전체분)_20070504_PAC 회수금삭제_0.창원반송정수장 오존공정 도입공사(정수설비)-1" xfId="2731" xr:uid="{00000000-0005-0000-0000-0000D5220000}"/>
    <cellStyle name="_적격(화산) _원가계산서_순공사비(전체분)_20070504_PAC 회수금삭제_순공사비(전체분)_20070504_PAC 회수금삭제_사본임-창원반송정수장 오존공정 도입공사(도급)-2" xfId="2732" xr:uid="{00000000-0005-0000-0000-0000D6220000}"/>
    <cellStyle name="_적격(화산) _원가계산서_순공사비(전체분)_20070504_PAC 회수금삭제_순공사비(전체분)_20070504_PAC 회수금삭제_창원반송정수장 오존공정 도입공사(도급)-2" xfId="2733" xr:uid="{00000000-0005-0000-0000-0000D7220000}"/>
    <cellStyle name="_적격(화산) _원가계산서_순공사비(전체분)_20070504_PAC 회수금삭제_창원반송정수장 오존공정 도입공사(도급)-2" xfId="2734" xr:uid="{00000000-0005-0000-0000-0000D8220000}"/>
    <cellStyle name="_적격(화산) _원가계산서_창원반송정수장 오존공정 도입공사(도급)-2" xfId="2735" xr:uid="{00000000-0005-0000-0000-0000D9220000}"/>
    <cellStyle name="_적격(화산) _창원반송정수장 오존공정 도입공사(도급)-2" xfId="2736" xr:uid="{00000000-0005-0000-0000-0000DA220000}"/>
    <cellStyle name="_적격(화산) _총괄집계및영구설비내역12.22" xfId="2737" xr:uid="{00000000-0005-0000-0000-0000DB220000}"/>
    <cellStyle name="_적격(화산) _총괄집계및영구설비내역12.22_0.창원반송정수장 오존공정 도입공사(정수설비)-1" xfId="2738" xr:uid="{00000000-0005-0000-0000-0000DC220000}"/>
    <cellStyle name="_적격(화산) _총괄집계및영구설비내역12.22_사본임-창원반송정수장 오존공정 도입공사(도급)-2" xfId="2739" xr:uid="{00000000-0005-0000-0000-0000DD220000}"/>
    <cellStyle name="_적격(화산) _총괄집계및영구설비내역12.22_순공사비(전체분)_20070504_PAC 회수금삭제" xfId="2740" xr:uid="{00000000-0005-0000-0000-0000DE220000}"/>
    <cellStyle name="_적격(화산) _총괄집계및영구설비내역12.22_순공사비(전체분)_20070504_PAC 회수금삭제_0.창원반송정수장 오존공정 도입공사(정수설비)-1" xfId="2741" xr:uid="{00000000-0005-0000-0000-0000DF220000}"/>
    <cellStyle name="_적격(화산) _총괄집계및영구설비내역12.22_순공사비(전체분)_20070504_PAC 회수금삭제_사본임-창원반송정수장 오존공정 도입공사(도급)-2" xfId="2742" xr:uid="{00000000-0005-0000-0000-0000E0220000}"/>
    <cellStyle name="_적격(화산) _총괄집계및영구설비내역12.22_순공사비(전체분)_20070504_PAC 회수금삭제_순공사비(전체분)_20070504_PAC 회수금삭제" xfId="2743" xr:uid="{00000000-0005-0000-0000-0000E1220000}"/>
    <cellStyle name="_적격(화산) _총괄집계및영구설비내역12.22_순공사비(전체분)_20070504_PAC 회수금삭제_순공사비(전체분)_20070504_PAC 회수금삭제_0.창원반송정수장 오존공정 도입공사(정수설비)-1" xfId="2744" xr:uid="{00000000-0005-0000-0000-0000E2220000}"/>
    <cellStyle name="_적격(화산) _총괄집계및영구설비내역12.22_순공사비(전체분)_20070504_PAC 회수금삭제_순공사비(전체분)_20070504_PAC 회수금삭제_사본임-창원반송정수장 오존공정 도입공사(도급)-2" xfId="2745" xr:uid="{00000000-0005-0000-0000-0000E3220000}"/>
    <cellStyle name="_적격(화산) _총괄집계및영구설비내역12.22_순공사비(전체분)_20070504_PAC 회수금삭제_순공사비(전체분)_20070504_PAC 회수금삭제_창원반송정수장 오존공정 도입공사(도급)-2" xfId="2746" xr:uid="{00000000-0005-0000-0000-0000E4220000}"/>
    <cellStyle name="_적격(화산) _총괄집계및영구설비내역12.22_순공사비(전체분)_20070504_PAC 회수금삭제_창원반송정수장 오존공정 도입공사(도급)-2" xfId="2747" xr:uid="{00000000-0005-0000-0000-0000E5220000}"/>
    <cellStyle name="_적격(화산) _총괄집계및영구설비내역12.22_창원반송정수장 오존공정 도입공사(도급)-2" xfId="2748" xr:uid="{00000000-0005-0000-0000-0000E6220000}"/>
    <cellStyle name="_적격(화산) _총괄집계및영구설비내역12.22_총괄집계및영구설비내역12.22" xfId="2749" xr:uid="{00000000-0005-0000-0000-0000E7220000}"/>
    <cellStyle name="_적격(화산) _총괄집계및영구설비내역12.22_총괄집계및영구설비내역12.22_0.창원반송정수장 오존공정 도입공사(정수설비)-1" xfId="2750" xr:uid="{00000000-0005-0000-0000-0000E8220000}"/>
    <cellStyle name="_적격(화산) _총괄집계및영구설비내역12.22_총괄집계및영구설비내역12.22_사본임-창원반송정수장 오존공정 도입공사(도급)-2" xfId="2751" xr:uid="{00000000-0005-0000-0000-0000E9220000}"/>
    <cellStyle name="_적격(화산) _총괄집계및영구설비내역12.22_총괄집계및영구설비내역12.22_순공사비(전체분)_20070504_PAC 회수금삭제" xfId="2752" xr:uid="{00000000-0005-0000-0000-0000EA220000}"/>
    <cellStyle name="_적격(화산) _총괄집계및영구설비내역12.22_총괄집계및영구설비내역12.22_순공사비(전체분)_20070504_PAC 회수금삭제_0.창원반송정수장 오존공정 도입공사(정수설비)-1" xfId="2753" xr:uid="{00000000-0005-0000-0000-0000EB220000}"/>
    <cellStyle name="_적격(화산) _총괄집계및영구설비내역12.22_총괄집계및영구설비내역12.22_순공사비(전체분)_20070504_PAC 회수금삭제_사본임-창원반송정수장 오존공정 도입공사(도급)-2" xfId="2754" xr:uid="{00000000-0005-0000-0000-0000EC220000}"/>
    <cellStyle name="_적격(화산) _총괄집계및영구설비내역12.22_총괄집계및영구설비내역12.22_순공사비(전체분)_20070504_PAC 회수금삭제_순공사비(전체분)_20070504_PAC 회수금삭제" xfId="2755" xr:uid="{00000000-0005-0000-0000-0000ED220000}"/>
    <cellStyle name="_적격(화산) _총괄집계및영구설비내역12.22_총괄집계및영구설비내역12.22_순공사비(전체분)_20070504_PAC 회수금삭제_순공사비(전체분)_20070504_PAC 회수금삭제_0.창원반송정수장 오존공정 도입공사(정수설비)-1" xfId="2756" xr:uid="{00000000-0005-0000-0000-0000EE220000}"/>
    <cellStyle name="_적격(화산) _총괄집계및영구설비내역12.22_총괄집계및영구설비내역12.22_순공사비(전체분)_20070504_PAC 회수금삭제_순공사비(전체분)_20070504_PAC 회수금삭제_사본임-창원반송정수장 오존공정 도입공사(도급)-2" xfId="2757" xr:uid="{00000000-0005-0000-0000-0000EF220000}"/>
    <cellStyle name="_적격(화산) _총괄집계및영구설비내역12.22_총괄집계및영구설비내역12.22_순공사비(전체분)_20070504_PAC 회수금삭제_순공사비(전체분)_20070504_PAC 회수금삭제_창원반송정수장 오존공정 도입공사(도급)-2" xfId="2758" xr:uid="{00000000-0005-0000-0000-0000F0220000}"/>
    <cellStyle name="_적격(화산) _총괄집계및영구설비내역12.22_총괄집계및영구설비내역12.22_순공사비(전체분)_20070504_PAC 회수금삭제_창원반송정수장 오존공정 도입공사(도급)-2" xfId="2759" xr:uid="{00000000-0005-0000-0000-0000F1220000}"/>
    <cellStyle name="_적격(화산) _총괄집계및영구설비내역12.22_총괄집계및영구설비내역12.22_창원반송정수장 오존공정 도입공사(도급)-2" xfId="2760" xr:uid="{00000000-0005-0000-0000-0000F2220000}"/>
    <cellStyle name="_적격(화산) _투찰서(시화)" xfId="2761" xr:uid="{00000000-0005-0000-0000-0000F3220000}"/>
    <cellStyle name="_적격(화산) _투찰서(시화)_0.창원반송정수장 오존공정 도입공사(정수설비)-1" xfId="2762" xr:uid="{00000000-0005-0000-0000-0000F4220000}"/>
    <cellStyle name="_적격(화산) _투찰서(시화)_사본임-창원반송정수장 오존공정 도입공사(도급)-2" xfId="2763" xr:uid="{00000000-0005-0000-0000-0000F5220000}"/>
    <cellStyle name="_적격(화산) _투찰서(시화)_순공사비(전체분)_20070504_PAC 회수금삭제" xfId="2764" xr:uid="{00000000-0005-0000-0000-0000F6220000}"/>
    <cellStyle name="_적격(화산) _투찰서(시화)_순공사비(전체분)_20070504_PAC 회수금삭제_0.창원반송정수장 오존공정 도입공사(정수설비)-1" xfId="2765" xr:uid="{00000000-0005-0000-0000-0000F7220000}"/>
    <cellStyle name="_적격(화산) _투찰서(시화)_순공사비(전체분)_20070504_PAC 회수금삭제_사본임-창원반송정수장 오존공정 도입공사(도급)-2" xfId="2766" xr:uid="{00000000-0005-0000-0000-0000F8220000}"/>
    <cellStyle name="_적격(화산) _투찰서(시화)_순공사비(전체분)_20070504_PAC 회수금삭제_순공사비(전체분)_20070504_PAC 회수금삭제" xfId="2767" xr:uid="{00000000-0005-0000-0000-0000F9220000}"/>
    <cellStyle name="_적격(화산) _투찰서(시화)_순공사비(전체분)_20070504_PAC 회수금삭제_순공사비(전체분)_20070504_PAC 회수금삭제_0.창원반송정수장 오존공정 도입공사(정수설비)-1" xfId="2768" xr:uid="{00000000-0005-0000-0000-0000FA220000}"/>
    <cellStyle name="_적격(화산) _투찰서(시화)_순공사비(전체분)_20070504_PAC 회수금삭제_순공사비(전체분)_20070504_PAC 회수금삭제_사본임-창원반송정수장 오존공정 도입공사(도급)-2" xfId="2769" xr:uid="{00000000-0005-0000-0000-0000FB220000}"/>
    <cellStyle name="_적격(화산) _투찰서(시화)_순공사비(전체분)_20070504_PAC 회수금삭제_순공사비(전체분)_20070504_PAC 회수금삭제_창원반송정수장 오존공정 도입공사(도급)-2" xfId="2770" xr:uid="{00000000-0005-0000-0000-0000FC220000}"/>
    <cellStyle name="_적격(화산) _투찰서(시화)_순공사비(전체분)_20070504_PAC 회수금삭제_창원반송정수장 오존공정 도입공사(도급)-2" xfId="2771" xr:uid="{00000000-0005-0000-0000-0000FD220000}"/>
    <cellStyle name="_적격(화산) _투찰서(시화)_창원반송정수장 오존공정 도입공사(도급)-2" xfId="2772" xr:uid="{00000000-0005-0000-0000-0000FE220000}"/>
    <cellStyle name="_적격(화산) _투찰서(시화조력)" xfId="2773" xr:uid="{00000000-0005-0000-0000-0000FF220000}"/>
    <cellStyle name="_적격(화산) _투찰서(시화조력)_0.창원반송정수장 오존공정 도입공사(정수설비)-1" xfId="2774" xr:uid="{00000000-0005-0000-0000-000000230000}"/>
    <cellStyle name="_적격(화산) _투찰서(시화조력)_사본임-창원반송정수장 오존공정 도입공사(도급)-2" xfId="2775" xr:uid="{00000000-0005-0000-0000-000001230000}"/>
    <cellStyle name="_적격(화산) _투찰서(시화조력)_순공사비(전체분)_20070504_PAC 회수금삭제" xfId="2776" xr:uid="{00000000-0005-0000-0000-000002230000}"/>
    <cellStyle name="_적격(화산) _투찰서(시화조력)_순공사비(전체분)_20070504_PAC 회수금삭제_0.창원반송정수장 오존공정 도입공사(정수설비)-1" xfId="2777" xr:uid="{00000000-0005-0000-0000-000003230000}"/>
    <cellStyle name="_적격(화산) _투찰서(시화조력)_순공사비(전체분)_20070504_PAC 회수금삭제_사본임-창원반송정수장 오존공정 도입공사(도급)-2" xfId="2778" xr:uid="{00000000-0005-0000-0000-000004230000}"/>
    <cellStyle name="_적격(화산) _투찰서(시화조력)_순공사비(전체분)_20070504_PAC 회수금삭제_순공사비(전체분)_20070504_PAC 회수금삭제" xfId="2779" xr:uid="{00000000-0005-0000-0000-000005230000}"/>
    <cellStyle name="_적격(화산) _투찰서(시화조력)_순공사비(전체분)_20070504_PAC 회수금삭제_순공사비(전체분)_20070504_PAC 회수금삭제_0.창원반송정수장 오존공정 도입공사(정수설비)-1" xfId="2780" xr:uid="{00000000-0005-0000-0000-000006230000}"/>
    <cellStyle name="_적격(화산) _투찰서(시화조력)_순공사비(전체분)_20070504_PAC 회수금삭제_순공사비(전체분)_20070504_PAC 회수금삭제_사본임-창원반송정수장 오존공정 도입공사(도급)-2" xfId="2781" xr:uid="{00000000-0005-0000-0000-000007230000}"/>
    <cellStyle name="_적격(화산) _투찰서(시화조력)_순공사비(전체분)_20070504_PAC 회수금삭제_순공사비(전체분)_20070504_PAC 회수금삭제_창원반송정수장 오존공정 도입공사(도급)-2" xfId="2782" xr:uid="{00000000-0005-0000-0000-000008230000}"/>
    <cellStyle name="_적격(화산) _투찰서(시화조력)_순공사비(전체분)_20070504_PAC 회수금삭제_창원반송정수장 오존공정 도입공사(도급)-2" xfId="2783" xr:uid="{00000000-0005-0000-0000-000009230000}"/>
    <cellStyle name="_적격(화산) _투찰서(시화조력)_창원반송정수장 오존공정 도입공사(도급)-2" xfId="2784" xr:uid="{00000000-0005-0000-0000-00000A230000}"/>
    <cellStyle name="_적격(화산) _포장공(1-1공구)" xfId="9396" xr:uid="{00000000-0005-0000-0000-00000B230000}"/>
    <cellStyle name="_적격(화산) _포장공(1-1공구) 10" xfId="9397" xr:uid="{00000000-0005-0000-0000-00000C230000}"/>
    <cellStyle name="_적격(화산) _포장공(1-1공구) 11" xfId="9398" xr:uid="{00000000-0005-0000-0000-00000D230000}"/>
    <cellStyle name="_적격(화산) _포장공(1-1공구) 12" xfId="9399" xr:uid="{00000000-0005-0000-0000-00000E230000}"/>
    <cellStyle name="_적격(화산) _포장공(1-1공구) 13" xfId="9400" xr:uid="{00000000-0005-0000-0000-00000F230000}"/>
    <cellStyle name="_적격(화산) _포장공(1-1공구) 14" xfId="9401" xr:uid="{00000000-0005-0000-0000-000010230000}"/>
    <cellStyle name="_적격(화산) _포장공(1-1공구) 15" xfId="9402" xr:uid="{00000000-0005-0000-0000-000011230000}"/>
    <cellStyle name="_적격(화산) _포장공(1-1공구) 16" xfId="9403" xr:uid="{00000000-0005-0000-0000-000012230000}"/>
    <cellStyle name="_적격(화산) _포장공(1-1공구) 17" xfId="9404" xr:uid="{00000000-0005-0000-0000-000013230000}"/>
    <cellStyle name="_적격(화산) _포장공(1-1공구) 18" xfId="9405" xr:uid="{00000000-0005-0000-0000-000014230000}"/>
    <cellStyle name="_적격(화산) _포장공(1-1공구) 19" xfId="9406" xr:uid="{00000000-0005-0000-0000-000015230000}"/>
    <cellStyle name="_적격(화산) _포장공(1-1공구) 2" xfId="9407" xr:uid="{00000000-0005-0000-0000-000016230000}"/>
    <cellStyle name="_적격(화산) _포장공(1-1공구) 3" xfId="9408" xr:uid="{00000000-0005-0000-0000-000017230000}"/>
    <cellStyle name="_적격(화산) _포장공(1-1공구) 4" xfId="9409" xr:uid="{00000000-0005-0000-0000-000018230000}"/>
    <cellStyle name="_적격(화산) _포장공(1-1공구) 5" xfId="9410" xr:uid="{00000000-0005-0000-0000-000019230000}"/>
    <cellStyle name="_적격(화산) _포장공(1-1공구) 6" xfId="9411" xr:uid="{00000000-0005-0000-0000-00001A230000}"/>
    <cellStyle name="_적격(화산) _포장공(1-1공구) 7" xfId="9412" xr:uid="{00000000-0005-0000-0000-00001B230000}"/>
    <cellStyle name="_적격(화산) _포장공(1-1공구) 8" xfId="9413" xr:uid="{00000000-0005-0000-0000-00001C230000}"/>
    <cellStyle name="_적격(화산) _포장공(1-1공구) 9" xfId="9414" xr:uid="{00000000-0005-0000-0000-00001D230000}"/>
    <cellStyle name="_적격(화산) _포장공(1-1공구)_017.포장공(하모)" xfId="9415" xr:uid="{00000000-0005-0000-0000-00001E230000}"/>
    <cellStyle name="_적격(화산) _포장공(1-1공구)_017.포장공(하모) 2" xfId="9416" xr:uid="{00000000-0005-0000-0000-00001F230000}"/>
    <cellStyle name="_적격(화산) _포장공(1-1공구)_04.구조물공" xfId="9417" xr:uid="{00000000-0005-0000-0000-000020230000}"/>
    <cellStyle name="_적격(화산) _포장공(1-1공구)_04.구조물공 2" xfId="9418" xr:uid="{00000000-0005-0000-0000-000021230000}"/>
    <cellStyle name="_적격(화산) _포장공(1-1공구)_사본 - 05.포장공" xfId="9419" xr:uid="{00000000-0005-0000-0000-000022230000}"/>
    <cellStyle name="_적격(화산) _포장공(1-1공구)_사본 - 05.포장공 2" xfId="9420" xr:uid="{00000000-0005-0000-0000-000023230000}"/>
    <cellStyle name="_적격(화산) _포장공(1-1공구)_포장공BOQ" xfId="9421" xr:uid="{00000000-0005-0000-0000-000024230000}"/>
    <cellStyle name="_적격(화산) _포장공(1-1공구)_포장공BOQ 2" xfId="9422" xr:uid="{00000000-0005-0000-0000-000025230000}"/>
    <cellStyle name="_적격(화산) _포장공(1-1공구)_포장수량집계" xfId="9423" xr:uid="{00000000-0005-0000-0000-000026230000}"/>
    <cellStyle name="_적격(화산) _포장공(1-1공구)_포장수량집계 2" xfId="9424" xr:uid="{00000000-0005-0000-0000-000027230000}"/>
    <cellStyle name="_전기계측예산서(총원가계산)-re02" xfId="11627" xr:uid="{00000000-0005-0000-0000-000028230000}"/>
    <cellStyle name="_전기내역서" xfId="11628" xr:uid="{00000000-0005-0000-0000-000029230000}"/>
    <cellStyle name="_전기내역서(소양강)-6차" xfId="2785" xr:uid="{00000000-0005-0000-0000-00002A230000}"/>
    <cellStyle name="_전기방식설계내역서" xfId="2786" xr:uid="{00000000-0005-0000-0000-00002B230000}"/>
    <cellStyle name="_전기설비유지보수공사" xfId="2787" xr:uid="{00000000-0005-0000-0000-00002C230000}"/>
    <cellStyle name="_전기설비유지보수공사_관망정비기본계획(1차)" xfId="2788" xr:uid="{00000000-0005-0000-0000-00002D230000}"/>
    <cellStyle name="_전기설비유지보수공사_관망정비기본계획(1차)_설계내역서­_운반수정" xfId="2789" xr:uid="{00000000-0005-0000-0000-00002E230000}"/>
    <cellStyle name="_전기설비유지보수공사_설계내역서­_운반수정" xfId="2790" xr:uid="{00000000-0005-0000-0000-00002F230000}"/>
    <cellStyle name="_전기순공사비(증설)" xfId="11629" xr:uid="{00000000-0005-0000-0000-000030230000}"/>
    <cellStyle name="_전기예산서(고도처리)" xfId="11630" xr:uid="{00000000-0005-0000-0000-000031230000}"/>
    <cellStyle name="_전기예산서-수정(0302)" xfId="11631" xr:uid="{00000000-0005-0000-0000-000032230000}"/>
    <cellStyle name="_전력계산서-몽산포" xfId="2791" xr:uid="{00000000-0005-0000-0000-000033230000}"/>
    <cellStyle name="_전주시_UIS 확장사업 설계내역서_2" xfId="139" xr:uid="{00000000-0005-0000-0000-000034230000}"/>
    <cellStyle name="_점검정비기준" xfId="2792" xr:uid="{00000000-0005-0000-0000-000035230000}"/>
    <cellStyle name="_정선군 추가사업(WBS)" xfId="11632" xr:uid="{00000000-0005-0000-0000-000036230000}"/>
    <cellStyle name="_정수가압장준공" xfId="11633" xr:uid="{00000000-0005-0000-0000-000037230000}"/>
    <cellStyle name="_정수장오수차집연결공사 (최종)" xfId="2793" xr:uid="{00000000-0005-0000-0000-000038230000}"/>
    <cellStyle name="_정수장오수차집연결공사 (최종)_관망정비기본계획(1차)" xfId="2794" xr:uid="{00000000-0005-0000-0000-000039230000}"/>
    <cellStyle name="_정수장오수차집연결공사 (최종)_관망정비기본계획(1차)_설계내역서­_운반수정" xfId="2795" xr:uid="{00000000-0005-0000-0000-00003A230000}"/>
    <cellStyle name="_정수장오수차집연결공사 (최종)_설계내역서­_운반수정" xfId="2796" xr:uid="{00000000-0005-0000-0000-00003B230000}"/>
    <cellStyle name="_정읍시_UIS설계서(0302)" xfId="140" xr:uid="{00000000-0005-0000-0000-00003C230000}"/>
    <cellStyle name="_정읍시GIS 견적서_지노시스템1" xfId="141" xr:uid="{00000000-0005-0000-0000-00003D230000}"/>
    <cellStyle name="_제안첨부 상세0411" xfId="142" xr:uid="{00000000-0005-0000-0000-00003E230000}"/>
    <cellStyle name="_제주시_운용소프트웨어개발" xfId="143" xr:uid="{00000000-0005-0000-0000-00003F230000}"/>
    <cellStyle name="_조달청_계약내역(기성1차)" xfId="144" xr:uid="{00000000-0005-0000-0000-000040230000}"/>
    <cellStyle name="_종합시설물 D.B구축설계" xfId="11634" xr:uid="{00000000-0005-0000-0000-000041230000}"/>
    <cellStyle name="_종합시운전비견적(현대)-삼안수정본" xfId="11635" xr:uid="{00000000-0005-0000-0000-000042230000}"/>
    <cellStyle name="_준공내역서" xfId="2797" xr:uid="{00000000-0005-0000-0000-000043230000}"/>
    <cellStyle name="_준공내역서_밸브및시설물(발주최종)" xfId="2798" xr:uid="{00000000-0005-0000-0000-000044230000}"/>
    <cellStyle name="_중앙선전차선내역(r.1)" xfId="2799" xr:uid="{00000000-0005-0000-0000-000045230000}"/>
    <cellStyle name="_지정과제1분기실적(확정990408)" xfId="11636" xr:uid="{00000000-0005-0000-0000-000046230000}"/>
    <cellStyle name="_지정과제1분기실적(확정990408)_1" xfId="11637" xr:uid="{00000000-0005-0000-0000-000047230000}"/>
    <cellStyle name="_지정과제2차심의list" xfId="11638" xr:uid="{00000000-0005-0000-0000-000048230000}"/>
    <cellStyle name="_지정과제2차심의list_1" xfId="11639" xr:uid="{00000000-0005-0000-0000-000049230000}"/>
    <cellStyle name="_지정과제2차심의list_2" xfId="11640" xr:uid="{00000000-0005-0000-0000-00004A230000}"/>
    <cellStyle name="_지정과제2차심의결과" xfId="11641" xr:uid="{00000000-0005-0000-0000-00004B230000}"/>
    <cellStyle name="_지정과제2차심의결과(금액조정후최종)" xfId="11642" xr:uid="{00000000-0005-0000-0000-00004C230000}"/>
    <cellStyle name="_지정과제2차심의결과(금액조정후최종)_1" xfId="11643" xr:uid="{00000000-0005-0000-0000-00004D230000}"/>
    <cellStyle name="_지정과제2차심의결과(금액조정후최종)_1_경영개선실적보고(전주공장)" xfId="11644" xr:uid="{00000000-0005-0000-0000-00004E230000}"/>
    <cellStyle name="_지정과제2차심의결과(금액조정후최종)_1_별첨1_2" xfId="11645" xr:uid="{00000000-0005-0000-0000-00004F230000}"/>
    <cellStyle name="_지정과제2차심의결과(금액조정후최종)_1_제안과제집계표(공장전체)" xfId="11646" xr:uid="{00000000-0005-0000-0000-000050230000}"/>
    <cellStyle name="_지정과제2차심의결과(금액조정후최종)_경영개선실적보고(전주공장)" xfId="11647" xr:uid="{00000000-0005-0000-0000-000051230000}"/>
    <cellStyle name="_지정과제2차심의결과(금액조정후최종)_별첨1_2" xfId="11648" xr:uid="{00000000-0005-0000-0000-000052230000}"/>
    <cellStyle name="_지정과제2차심의결과(금액조정후최종)_제안과제집계표(공장전체)" xfId="11649" xr:uid="{00000000-0005-0000-0000-000053230000}"/>
    <cellStyle name="_지정과제2차심의결과_1" xfId="11650" xr:uid="{00000000-0005-0000-0000-000054230000}"/>
    <cellStyle name="_지하수개발내역서(최종)" xfId="2800" xr:uid="{00000000-0005-0000-0000-000055230000}"/>
    <cellStyle name="_지하시설물 통합정보시스템 구축 사업 예산내역서_1.1" xfId="145" xr:uid="{00000000-0005-0000-0000-000056230000}"/>
    <cellStyle name="_지하시설물관리현장지원시스템구축 산출내역서_1.0" xfId="146" xr:uid="{00000000-0005-0000-0000-000057230000}"/>
    <cellStyle name="_지하시설물통합관리설계내역서_1.0" xfId="147" xr:uid="{00000000-0005-0000-0000-000058230000}"/>
    <cellStyle name="_지하시설물통합및굴착복구관리 설계내역서_1.1" xfId="148" xr:uid="{00000000-0005-0000-0000-000059230000}"/>
    <cellStyle name="_지하차도 수량산출" xfId="9425" xr:uid="{00000000-0005-0000-0000-00005A230000}"/>
    <cellStyle name="_지하차도 수량산출 2" xfId="9426" xr:uid="{00000000-0005-0000-0000-00005B230000}"/>
    <cellStyle name="_지하차도 수량산출_날개벽" xfId="9427" xr:uid="{00000000-0005-0000-0000-00005C230000}"/>
    <cellStyle name="_지하차도 수량산출_날개벽 2" xfId="9428" xr:uid="{00000000-0005-0000-0000-00005D230000}"/>
    <cellStyle name="_진천관말 이토변설치설계" xfId="2801" xr:uid="{00000000-0005-0000-0000-00005E230000}"/>
    <cellStyle name="_진천관말 이토변설치설계_관망정비기본계획(1차)" xfId="2802" xr:uid="{00000000-0005-0000-0000-00005F230000}"/>
    <cellStyle name="_진천관말 이토변설치설계_관망정비기본계획(1차)_설계내역서­_운반수정" xfId="2803" xr:uid="{00000000-0005-0000-0000-000060230000}"/>
    <cellStyle name="_진천관말 이토변설치설계_설계내역서­_운반수정" xfId="2804" xr:uid="{00000000-0005-0000-0000-000061230000}"/>
    <cellStyle name="_진천관말 이토변설치설계_수도부지쇄석포설공사(최종)" xfId="2805" xr:uid="{00000000-0005-0000-0000-000062230000}"/>
    <cellStyle name="_진천관말 이토변설치설계_수도부지쇄석포설공사(최종)_관망정비기본계획(1차)" xfId="2806" xr:uid="{00000000-0005-0000-0000-000063230000}"/>
    <cellStyle name="_진천관말 이토변설치설계_수도부지쇄석포설공사(최종)_관망정비기본계획(1차)_설계내역서­_운반수정" xfId="2807" xr:uid="{00000000-0005-0000-0000-000064230000}"/>
    <cellStyle name="_진천관말 이토변설치설계_수도부지쇄석포설공사(최종)_설계내역서­_운반수정" xfId="2808" xr:uid="{00000000-0005-0000-0000-000065230000}"/>
    <cellStyle name="_진천관말 이토변설치설계_유량계국사 보호휀스설치공사" xfId="2809" xr:uid="{00000000-0005-0000-0000-000066230000}"/>
    <cellStyle name="_진천관말 이토변설치설계_정수장오수차집연결공사 (최종)" xfId="2810" xr:uid="{00000000-0005-0000-0000-000067230000}"/>
    <cellStyle name="_진천관말 이토변설치설계_정수장오수차집연결공사 (최종)_관망정비기본계획(1차)" xfId="2811" xr:uid="{00000000-0005-0000-0000-000068230000}"/>
    <cellStyle name="_진천관말 이토변설치설계_정수장오수차집연결공사 (최종)_관망정비기본계획(1차)_설계내역서­_운반수정" xfId="2812" xr:uid="{00000000-0005-0000-0000-000069230000}"/>
    <cellStyle name="_진천관말 이토변설치설계_정수장오수차집연결공사 (최종)_설계내역서­_운반수정" xfId="2813" xr:uid="{00000000-0005-0000-0000-00006A230000}"/>
    <cellStyle name="_진천관말 이토변설치설계_칠성분기유량계-1005" xfId="2814" xr:uid="{00000000-0005-0000-0000-00006B230000}"/>
    <cellStyle name="_진천관말 이토변설치설계_칠성분기유량계-1005_관망정비기본계획(1차)" xfId="2815" xr:uid="{00000000-0005-0000-0000-00006C230000}"/>
    <cellStyle name="_진천관말 이토변설치설계_칠성분기유량계-1005_관망정비기본계획(1차)_설계내역서­_운반수정" xfId="2816" xr:uid="{00000000-0005-0000-0000-00006D230000}"/>
    <cellStyle name="_진천관말 이토변설치설계_칠성분기유량계-1005_설계내역서­_운반수정" xfId="2817" xr:uid="{00000000-0005-0000-0000-00006E230000}"/>
    <cellStyle name="_진해_하수관거 모니터링시스템 전기내역-(20070424)" xfId="11651" xr:uid="{00000000-0005-0000-0000-00006F230000}"/>
    <cellStyle name="_집계" xfId="11652" xr:uid="{00000000-0005-0000-0000-000070230000}"/>
    <cellStyle name="_집수정단량" xfId="11653" xr:uid="{00000000-0005-0000-0000-000071230000}"/>
    <cellStyle name="_집수정단량_설계설명서" xfId="11654" xr:uid="{00000000-0005-0000-0000-000072230000}"/>
    <cellStyle name="_집중관리(981231)" xfId="11655" xr:uid="{00000000-0005-0000-0000-000073230000}"/>
    <cellStyle name="_집중관리(981231)_1" xfId="11656" xr:uid="{00000000-0005-0000-0000-000074230000}"/>
    <cellStyle name="_집중관리(지정과제및 양식)" xfId="11657" xr:uid="{00000000-0005-0000-0000-000075230000}"/>
    <cellStyle name="_집중관리(지정과제및 양식)_1" xfId="11658" xr:uid="{00000000-0005-0000-0000-000076230000}"/>
    <cellStyle name="_집행갑지 " xfId="2818" xr:uid="{00000000-0005-0000-0000-000077230000}"/>
    <cellStyle name="_집행갑지 _경기북부2차도급내역(분류체계)" xfId="2819" xr:uid="{00000000-0005-0000-0000-000078230000}"/>
    <cellStyle name="_집행갑지 _도급내역서(1차계약분)" xfId="2820" xr:uid="{00000000-0005-0000-0000-000079230000}"/>
    <cellStyle name="_차집수량총괄서" xfId="2821" xr:uid="{00000000-0005-0000-0000-00007A230000}"/>
    <cellStyle name="_차집수량총괄서_관망정비기본계획(1차)" xfId="2822" xr:uid="{00000000-0005-0000-0000-00007B230000}"/>
    <cellStyle name="_차집수량총괄서_관망정비기본계획(1차)_설계내역서­_운반수정" xfId="2823" xr:uid="{00000000-0005-0000-0000-00007C230000}"/>
    <cellStyle name="_차집수량총괄서_설계내역서­_운반수정" xfId="2824" xr:uid="{00000000-0005-0000-0000-00007D230000}"/>
    <cellStyle name="_착공 원가계산(0511)" xfId="11659" xr:uid="{00000000-0005-0000-0000-00007E230000}"/>
    <cellStyle name="_참조(정한상)" xfId="2825" xr:uid="{00000000-0005-0000-0000-00007F230000}"/>
    <cellStyle name="_참조(정한상)_관망정비기본계획(1차)" xfId="2826" xr:uid="{00000000-0005-0000-0000-000080230000}"/>
    <cellStyle name="_참조(정한상)_관망정비기본계획(1차)_설계내역서­_운반수정" xfId="2827" xr:uid="{00000000-0005-0000-0000-000081230000}"/>
    <cellStyle name="_참조(정한상)_설계내역서­_운반수정" xfId="2828" xr:uid="{00000000-0005-0000-0000-000082230000}"/>
    <cellStyle name="_처리장실정보고" xfId="11660" xr:uid="{00000000-0005-0000-0000-000083230000}"/>
    <cellStyle name="_철개사다리" xfId="2829" xr:uid="{00000000-0005-0000-0000-000084230000}"/>
    <cellStyle name="_철개사다리_보수보강설계도서" xfId="2830" xr:uid="{00000000-0005-0000-0000-000085230000}"/>
    <cellStyle name="_철개사다리_철개사다리(발주)" xfId="2831" xr:uid="{00000000-0005-0000-0000-000086230000}"/>
    <cellStyle name="_첨단실행" xfId="11661" xr:uid="{00000000-0005-0000-0000-000087230000}"/>
    <cellStyle name="_청당동설계내역서(최종)." xfId="2832" xr:uid="{00000000-0005-0000-0000-000088230000}"/>
    <cellStyle name="_청당동설계내역서(최종)._청당동설계내역서(정말최종)" xfId="2833" xr:uid="{00000000-0005-0000-0000-000089230000}"/>
    <cellStyle name="_청당동설계내역서(최종)._청당동설계내역서(정말최종)1" xfId="2834" xr:uid="{00000000-0005-0000-0000-00008A230000}"/>
    <cellStyle name="_청량화창마을농로(1공구)" xfId="9429" xr:uid="{00000000-0005-0000-0000-00008B230000}"/>
    <cellStyle name="_청량화창마을농로(1공구) 2" xfId="9430" xr:uid="{00000000-0005-0000-0000-00008C230000}"/>
    <cellStyle name="_청량화창마을농로(1공구)_00.배수설비공" xfId="9431" xr:uid="{00000000-0005-0000-0000-00008D230000}"/>
    <cellStyle name="_청량화창마을농로(1공구)_00.배수설비공 10" xfId="9432" xr:uid="{00000000-0005-0000-0000-00008E230000}"/>
    <cellStyle name="_청량화창마을농로(1공구)_00.배수설비공 2" xfId="9433" xr:uid="{00000000-0005-0000-0000-00008F230000}"/>
    <cellStyle name="_청량화창마을농로(1공구)_00.배수설비공 3" xfId="9434" xr:uid="{00000000-0005-0000-0000-000090230000}"/>
    <cellStyle name="_청량화창마을농로(1공구)_00.배수설비공 4" xfId="9435" xr:uid="{00000000-0005-0000-0000-000091230000}"/>
    <cellStyle name="_청량화창마을농로(1공구)_00.배수설비공 5" xfId="9436" xr:uid="{00000000-0005-0000-0000-000092230000}"/>
    <cellStyle name="_청량화창마을농로(1공구)_00.배수설비공 6" xfId="9437" xr:uid="{00000000-0005-0000-0000-000093230000}"/>
    <cellStyle name="_청량화창마을농로(1공구)_00.배수설비공 7" xfId="9438" xr:uid="{00000000-0005-0000-0000-000094230000}"/>
    <cellStyle name="_청량화창마을농로(1공구)_00.배수설비공 8" xfId="9439" xr:uid="{00000000-0005-0000-0000-000095230000}"/>
    <cellStyle name="_청량화창마을농로(1공구)_00.배수설비공 9" xfId="9440" xr:uid="{00000000-0005-0000-0000-000096230000}"/>
    <cellStyle name="_청량화창마을농로(1공구)_013.관로공(일과)" xfId="9441" xr:uid="{00000000-0005-0000-0000-000097230000}"/>
    <cellStyle name="_청량화창마을농로(1공구)_013.관로공(일과) 2" xfId="9442" xr:uid="{00000000-0005-0000-0000-000098230000}"/>
    <cellStyle name="_청량화창마을농로(1공구)_013.관로공(화순)" xfId="9443" xr:uid="{00000000-0005-0000-0000-000099230000}"/>
    <cellStyle name="_청량화창마을농로(1공구)_013.관로공(화순) 2" xfId="9444" xr:uid="{00000000-0005-0000-0000-00009A230000}"/>
    <cellStyle name="_청량화창마을농로(1공구)_02.토공" xfId="9445" xr:uid="{00000000-0005-0000-0000-00009B230000}"/>
    <cellStyle name="_청량화창마을농로(1공구)_02.토공 2" xfId="9446" xr:uid="{00000000-0005-0000-0000-00009C230000}"/>
    <cellStyle name="_청량화창마을농로(1공구)_03.관로공" xfId="9447" xr:uid="{00000000-0005-0000-0000-00009D230000}"/>
    <cellStyle name="_청량화창마을농로(1공구)_03.관로공 2" xfId="9448" xr:uid="{00000000-0005-0000-0000-00009E230000}"/>
    <cellStyle name="_청량화창마을농로(1공구)_05.구조물공" xfId="9449" xr:uid="{00000000-0005-0000-0000-00009F230000}"/>
    <cellStyle name="_청량화창마을농로(1공구)_05.구조물공 2" xfId="9450" xr:uid="{00000000-0005-0000-0000-0000A0230000}"/>
    <cellStyle name="_청량화창마을농로(1공구)_05.구조물공_00.배수설비공" xfId="9451" xr:uid="{00000000-0005-0000-0000-0000A1230000}"/>
    <cellStyle name="_청량화창마을농로(1공구)_05.구조물공_00.배수설비공 10" xfId="9452" xr:uid="{00000000-0005-0000-0000-0000A2230000}"/>
    <cellStyle name="_청량화창마을농로(1공구)_05.구조물공_00.배수설비공 2" xfId="9453" xr:uid="{00000000-0005-0000-0000-0000A3230000}"/>
    <cellStyle name="_청량화창마을농로(1공구)_05.구조물공_00.배수설비공 3" xfId="9454" xr:uid="{00000000-0005-0000-0000-0000A4230000}"/>
    <cellStyle name="_청량화창마을농로(1공구)_05.구조물공_00.배수설비공 4" xfId="9455" xr:uid="{00000000-0005-0000-0000-0000A5230000}"/>
    <cellStyle name="_청량화창마을농로(1공구)_05.구조물공_00.배수설비공 5" xfId="9456" xr:uid="{00000000-0005-0000-0000-0000A6230000}"/>
    <cellStyle name="_청량화창마을농로(1공구)_05.구조물공_00.배수설비공 6" xfId="9457" xr:uid="{00000000-0005-0000-0000-0000A7230000}"/>
    <cellStyle name="_청량화창마을농로(1공구)_05.구조물공_00.배수설비공 7" xfId="9458" xr:uid="{00000000-0005-0000-0000-0000A8230000}"/>
    <cellStyle name="_청량화창마을농로(1공구)_05.구조물공_00.배수설비공 8" xfId="9459" xr:uid="{00000000-0005-0000-0000-0000A9230000}"/>
    <cellStyle name="_청량화창마을농로(1공구)_05.구조물공_00.배수설비공 9" xfId="9460" xr:uid="{00000000-0005-0000-0000-0000AA230000}"/>
    <cellStyle name="_청량화창마을농로(1공구)_05.구조물공_013.관로공(일과)" xfId="9461" xr:uid="{00000000-0005-0000-0000-0000AB230000}"/>
    <cellStyle name="_청량화창마을농로(1공구)_05.구조물공_013.관로공(일과) 2" xfId="9462" xr:uid="{00000000-0005-0000-0000-0000AC230000}"/>
    <cellStyle name="_청량화창마을농로(1공구)_05.구조물공_013.관로공(화순)" xfId="9463" xr:uid="{00000000-0005-0000-0000-0000AD230000}"/>
    <cellStyle name="_청량화창마을농로(1공구)_05.구조물공_013.관로공(화순) 2" xfId="9464" xr:uid="{00000000-0005-0000-0000-0000AE230000}"/>
    <cellStyle name="_청량화창마을농로(1공구)_05.구조물공_02.토공" xfId="9465" xr:uid="{00000000-0005-0000-0000-0000AF230000}"/>
    <cellStyle name="_청량화창마을농로(1공구)_05.구조물공_02.토공 2" xfId="9466" xr:uid="{00000000-0005-0000-0000-0000B0230000}"/>
    <cellStyle name="_청량화창마을농로(1공구)_05.구조물공_03.관로공" xfId="9467" xr:uid="{00000000-0005-0000-0000-0000B1230000}"/>
    <cellStyle name="_청량화창마을농로(1공구)_05.구조물공_03.관로공 2" xfId="9468" xr:uid="{00000000-0005-0000-0000-0000B2230000}"/>
    <cellStyle name="_청량화창마을농로(1공구)_05.구조물공_관로공BOQ" xfId="9469" xr:uid="{00000000-0005-0000-0000-0000B3230000}"/>
    <cellStyle name="_청량화창마을농로(1공구)_05.구조물공_관로공BOQ 2" xfId="9470" xr:uid="{00000000-0005-0000-0000-0000B4230000}"/>
    <cellStyle name="_청량화창마을농로(1공구)_05.구조물공_관로수량집계" xfId="9471" xr:uid="{00000000-0005-0000-0000-0000B5230000}"/>
    <cellStyle name="_청량화창마을농로(1공구)_05.구조물공_관로수량집계 2" xfId="9472" xr:uid="{00000000-0005-0000-0000-0000B6230000}"/>
    <cellStyle name="_청량화창마을농로(1공구)_05.구조물공_내역적용수량" xfId="9473" xr:uid="{00000000-0005-0000-0000-0000B7230000}"/>
    <cellStyle name="_청량화창마을농로(1공구)_05.구조물공_내역적용수량 2" xfId="9474" xr:uid="{00000000-0005-0000-0000-0000B8230000}"/>
    <cellStyle name="_청량화창마을농로(1공구)_2-4.맨홀토공" xfId="9475" xr:uid="{00000000-0005-0000-0000-0000B9230000}"/>
    <cellStyle name="_청량화창마을농로(1공구)_2-4.맨홀토공 2" xfId="9476" xr:uid="{00000000-0005-0000-0000-0000BA230000}"/>
    <cellStyle name="_청량화창마을농로(1공구)_2-4.맨홀토공_00.배수설비공" xfId="9477" xr:uid="{00000000-0005-0000-0000-0000BB230000}"/>
    <cellStyle name="_청량화창마을농로(1공구)_2-4.맨홀토공_00.배수설비공 10" xfId="9478" xr:uid="{00000000-0005-0000-0000-0000BC230000}"/>
    <cellStyle name="_청량화창마을농로(1공구)_2-4.맨홀토공_00.배수설비공 2" xfId="9479" xr:uid="{00000000-0005-0000-0000-0000BD230000}"/>
    <cellStyle name="_청량화창마을농로(1공구)_2-4.맨홀토공_00.배수설비공 3" xfId="9480" xr:uid="{00000000-0005-0000-0000-0000BE230000}"/>
    <cellStyle name="_청량화창마을농로(1공구)_2-4.맨홀토공_00.배수설비공 4" xfId="9481" xr:uid="{00000000-0005-0000-0000-0000BF230000}"/>
    <cellStyle name="_청량화창마을농로(1공구)_2-4.맨홀토공_00.배수설비공 5" xfId="9482" xr:uid="{00000000-0005-0000-0000-0000C0230000}"/>
    <cellStyle name="_청량화창마을농로(1공구)_2-4.맨홀토공_00.배수설비공 6" xfId="9483" xr:uid="{00000000-0005-0000-0000-0000C1230000}"/>
    <cellStyle name="_청량화창마을농로(1공구)_2-4.맨홀토공_00.배수설비공 7" xfId="9484" xr:uid="{00000000-0005-0000-0000-0000C2230000}"/>
    <cellStyle name="_청량화창마을농로(1공구)_2-4.맨홀토공_00.배수설비공 8" xfId="9485" xr:uid="{00000000-0005-0000-0000-0000C3230000}"/>
    <cellStyle name="_청량화창마을농로(1공구)_2-4.맨홀토공_00.배수설비공 9" xfId="9486" xr:uid="{00000000-0005-0000-0000-0000C4230000}"/>
    <cellStyle name="_청량화창마을농로(1공구)_2-4.맨홀토공_013.관로공(일과)" xfId="9487" xr:uid="{00000000-0005-0000-0000-0000C5230000}"/>
    <cellStyle name="_청량화창마을농로(1공구)_2-4.맨홀토공_013.관로공(일과) 2" xfId="9488" xr:uid="{00000000-0005-0000-0000-0000C6230000}"/>
    <cellStyle name="_청량화창마을농로(1공구)_2-4.맨홀토공_013.관로공(화순)" xfId="9489" xr:uid="{00000000-0005-0000-0000-0000C7230000}"/>
    <cellStyle name="_청량화창마을농로(1공구)_2-4.맨홀토공_013.관로공(화순) 2" xfId="9490" xr:uid="{00000000-0005-0000-0000-0000C8230000}"/>
    <cellStyle name="_청량화창마을농로(1공구)_2-4.맨홀토공_02.토공" xfId="9491" xr:uid="{00000000-0005-0000-0000-0000C9230000}"/>
    <cellStyle name="_청량화창마을농로(1공구)_2-4.맨홀토공_02.토공 2" xfId="9492" xr:uid="{00000000-0005-0000-0000-0000CA230000}"/>
    <cellStyle name="_청량화창마을농로(1공구)_2-4.맨홀토공_03.관로공" xfId="9493" xr:uid="{00000000-0005-0000-0000-0000CB230000}"/>
    <cellStyle name="_청량화창마을농로(1공구)_2-4.맨홀토공_03.관로공 2" xfId="9494" xr:uid="{00000000-0005-0000-0000-0000CC230000}"/>
    <cellStyle name="_청량화창마을농로(1공구)_2-4.맨홀토공_관로공BOQ" xfId="9495" xr:uid="{00000000-0005-0000-0000-0000CD230000}"/>
    <cellStyle name="_청량화창마을농로(1공구)_2-4.맨홀토공_관로공BOQ 2" xfId="9496" xr:uid="{00000000-0005-0000-0000-0000CE230000}"/>
    <cellStyle name="_청량화창마을농로(1공구)_2-4.맨홀토공_관로수량집계" xfId="9497" xr:uid="{00000000-0005-0000-0000-0000CF230000}"/>
    <cellStyle name="_청량화창마을농로(1공구)_2-4.맨홀토공_관로수량집계 2" xfId="9498" xr:uid="{00000000-0005-0000-0000-0000D0230000}"/>
    <cellStyle name="_청량화창마을농로(1공구)_2-4.맨홀토공_내역적용수량" xfId="9499" xr:uid="{00000000-0005-0000-0000-0000D1230000}"/>
    <cellStyle name="_청량화창마을농로(1공구)_2-4.맨홀토공_내역적용수량 2" xfId="9500" xr:uid="{00000000-0005-0000-0000-0000D2230000}"/>
    <cellStyle name="_청량화창마을농로(1공구)_관로공BOQ" xfId="9501" xr:uid="{00000000-0005-0000-0000-0000D3230000}"/>
    <cellStyle name="_청량화창마을농로(1공구)_관로공BOQ 2" xfId="9502" xr:uid="{00000000-0005-0000-0000-0000D4230000}"/>
    <cellStyle name="_청량화창마을농로(1공구)_관로수량집계" xfId="9503" xr:uid="{00000000-0005-0000-0000-0000D5230000}"/>
    <cellStyle name="_청량화창마을농로(1공구)_관로수량집계 2" xfId="9504" xr:uid="{00000000-0005-0000-0000-0000D6230000}"/>
    <cellStyle name="_청량화창마을농로(1공구)_내역적용수량" xfId="9505" xr:uid="{00000000-0005-0000-0000-0000D7230000}"/>
    <cellStyle name="_청량화창마을농로(1공구)_내역적용수량 2" xfId="9506" xr:uid="{00000000-0005-0000-0000-0000D8230000}"/>
    <cellStyle name="_청량화창마을농로(2공구)" xfId="9507" xr:uid="{00000000-0005-0000-0000-0000D9230000}"/>
    <cellStyle name="_청량화창마을농로(2공구) 2" xfId="9508" xr:uid="{00000000-0005-0000-0000-0000DA230000}"/>
    <cellStyle name="_청량화창마을농로(2공구)_00.배수설비공" xfId="9509" xr:uid="{00000000-0005-0000-0000-0000DB230000}"/>
    <cellStyle name="_청량화창마을농로(2공구)_00.배수설비공 10" xfId="9510" xr:uid="{00000000-0005-0000-0000-0000DC230000}"/>
    <cellStyle name="_청량화창마을농로(2공구)_00.배수설비공 2" xfId="9511" xr:uid="{00000000-0005-0000-0000-0000DD230000}"/>
    <cellStyle name="_청량화창마을농로(2공구)_00.배수설비공 3" xfId="9512" xr:uid="{00000000-0005-0000-0000-0000DE230000}"/>
    <cellStyle name="_청량화창마을농로(2공구)_00.배수설비공 4" xfId="9513" xr:uid="{00000000-0005-0000-0000-0000DF230000}"/>
    <cellStyle name="_청량화창마을농로(2공구)_00.배수설비공 5" xfId="9514" xr:uid="{00000000-0005-0000-0000-0000E0230000}"/>
    <cellStyle name="_청량화창마을농로(2공구)_00.배수설비공 6" xfId="9515" xr:uid="{00000000-0005-0000-0000-0000E1230000}"/>
    <cellStyle name="_청량화창마을농로(2공구)_00.배수설비공 7" xfId="9516" xr:uid="{00000000-0005-0000-0000-0000E2230000}"/>
    <cellStyle name="_청량화창마을농로(2공구)_00.배수설비공 8" xfId="9517" xr:uid="{00000000-0005-0000-0000-0000E3230000}"/>
    <cellStyle name="_청량화창마을농로(2공구)_00.배수설비공 9" xfId="9518" xr:uid="{00000000-0005-0000-0000-0000E4230000}"/>
    <cellStyle name="_청량화창마을농로(2공구)_013.관로공(일과)" xfId="9519" xr:uid="{00000000-0005-0000-0000-0000E5230000}"/>
    <cellStyle name="_청량화창마을농로(2공구)_013.관로공(일과) 2" xfId="9520" xr:uid="{00000000-0005-0000-0000-0000E6230000}"/>
    <cellStyle name="_청량화창마을농로(2공구)_013.관로공(화순)" xfId="9521" xr:uid="{00000000-0005-0000-0000-0000E7230000}"/>
    <cellStyle name="_청량화창마을농로(2공구)_013.관로공(화순) 2" xfId="9522" xr:uid="{00000000-0005-0000-0000-0000E8230000}"/>
    <cellStyle name="_청량화창마을농로(2공구)_02.토공" xfId="9523" xr:uid="{00000000-0005-0000-0000-0000E9230000}"/>
    <cellStyle name="_청량화창마을농로(2공구)_02.토공 2" xfId="9524" xr:uid="{00000000-0005-0000-0000-0000EA230000}"/>
    <cellStyle name="_청량화창마을농로(2공구)_03.관로공" xfId="9525" xr:uid="{00000000-0005-0000-0000-0000EB230000}"/>
    <cellStyle name="_청량화창마을농로(2공구)_03.관로공 2" xfId="9526" xr:uid="{00000000-0005-0000-0000-0000EC230000}"/>
    <cellStyle name="_청량화창마을농로(2공구)_05.구조물공" xfId="9527" xr:uid="{00000000-0005-0000-0000-0000ED230000}"/>
    <cellStyle name="_청량화창마을농로(2공구)_05.구조물공 2" xfId="9528" xr:uid="{00000000-0005-0000-0000-0000EE230000}"/>
    <cellStyle name="_청량화창마을농로(2공구)_05.구조물공_00.배수설비공" xfId="9529" xr:uid="{00000000-0005-0000-0000-0000EF230000}"/>
    <cellStyle name="_청량화창마을농로(2공구)_05.구조물공_00.배수설비공 10" xfId="9530" xr:uid="{00000000-0005-0000-0000-0000F0230000}"/>
    <cellStyle name="_청량화창마을농로(2공구)_05.구조물공_00.배수설비공 2" xfId="9531" xr:uid="{00000000-0005-0000-0000-0000F1230000}"/>
    <cellStyle name="_청량화창마을농로(2공구)_05.구조물공_00.배수설비공 3" xfId="9532" xr:uid="{00000000-0005-0000-0000-0000F2230000}"/>
    <cellStyle name="_청량화창마을농로(2공구)_05.구조물공_00.배수설비공 4" xfId="9533" xr:uid="{00000000-0005-0000-0000-0000F3230000}"/>
    <cellStyle name="_청량화창마을농로(2공구)_05.구조물공_00.배수설비공 5" xfId="9534" xr:uid="{00000000-0005-0000-0000-0000F4230000}"/>
    <cellStyle name="_청량화창마을농로(2공구)_05.구조물공_00.배수설비공 6" xfId="9535" xr:uid="{00000000-0005-0000-0000-0000F5230000}"/>
    <cellStyle name="_청량화창마을농로(2공구)_05.구조물공_00.배수설비공 7" xfId="9536" xr:uid="{00000000-0005-0000-0000-0000F6230000}"/>
    <cellStyle name="_청량화창마을농로(2공구)_05.구조물공_00.배수설비공 8" xfId="9537" xr:uid="{00000000-0005-0000-0000-0000F7230000}"/>
    <cellStyle name="_청량화창마을농로(2공구)_05.구조물공_00.배수설비공 9" xfId="9538" xr:uid="{00000000-0005-0000-0000-0000F8230000}"/>
    <cellStyle name="_청량화창마을농로(2공구)_05.구조물공_013.관로공(일과)" xfId="9539" xr:uid="{00000000-0005-0000-0000-0000F9230000}"/>
    <cellStyle name="_청량화창마을농로(2공구)_05.구조물공_013.관로공(일과) 2" xfId="9540" xr:uid="{00000000-0005-0000-0000-0000FA230000}"/>
    <cellStyle name="_청량화창마을농로(2공구)_05.구조물공_013.관로공(화순)" xfId="9541" xr:uid="{00000000-0005-0000-0000-0000FB230000}"/>
    <cellStyle name="_청량화창마을농로(2공구)_05.구조물공_013.관로공(화순) 2" xfId="9542" xr:uid="{00000000-0005-0000-0000-0000FC230000}"/>
    <cellStyle name="_청량화창마을농로(2공구)_05.구조물공_02.토공" xfId="9543" xr:uid="{00000000-0005-0000-0000-0000FD230000}"/>
    <cellStyle name="_청량화창마을농로(2공구)_05.구조물공_02.토공 2" xfId="9544" xr:uid="{00000000-0005-0000-0000-0000FE230000}"/>
    <cellStyle name="_청량화창마을농로(2공구)_05.구조물공_03.관로공" xfId="9545" xr:uid="{00000000-0005-0000-0000-0000FF230000}"/>
    <cellStyle name="_청량화창마을농로(2공구)_05.구조물공_03.관로공 2" xfId="9546" xr:uid="{00000000-0005-0000-0000-000000240000}"/>
    <cellStyle name="_청량화창마을농로(2공구)_05.구조물공_관로공BOQ" xfId="9547" xr:uid="{00000000-0005-0000-0000-000001240000}"/>
    <cellStyle name="_청량화창마을농로(2공구)_05.구조물공_관로공BOQ 2" xfId="9548" xr:uid="{00000000-0005-0000-0000-000002240000}"/>
    <cellStyle name="_청량화창마을농로(2공구)_05.구조물공_관로수량집계" xfId="9549" xr:uid="{00000000-0005-0000-0000-000003240000}"/>
    <cellStyle name="_청량화창마을농로(2공구)_05.구조물공_관로수량집계 2" xfId="9550" xr:uid="{00000000-0005-0000-0000-000004240000}"/>
    <cellStyle name="_청량화창마을농로(2공구)_05.구조물공_내역적용수량" xfId="9551" xr:uid="{00000000-0005-0000-0000-000005240000}"/>
    <cellStyle name="_청량화창마을농로(2공구)_05.구조물공_내역적용수량 2" xfId="9552" xr:uid="{00000000-0005-0000-0000-000006240000}"/>
    <cellStyle name="_청량화창마을농로(2공구)_2-4.맨홀토공" xfId="9553" xr:uid="{00000000-0005-0000-0000-000007240000}"/>
    <cellStyle name="_청량화창마을농로(2공구)_2-4.맨홀토공 2" xfId="9554" xr:uid="{00000000-0005-0000-0000-000008240000}"/>
    <cellStyle name="_청량화창마을농로(2공구)_2-4.맨홀토공_00.배수설비공" xfId="9555" xr:uid="{00000000-0005-0000-0000-000009240000}"/>
    <cellStyle name="_청량화창마을농로(2공구)_2-4.맨홀토공_00.배수설비공 10" xfId="9556" xr:uid="{00000000-0005-0000-0000-00000A240000}"/>
    <cellStyle name="_청량화창마을농로(2공구)_2-4.맨홀토공_00.배수설비공 2" xfId="9557" xr:uid="{00000000-0005-0000-0000-00000B240000}"/>
    <cellStyle name="_청량화창마을농로(2공구)_2-4.맨홀토공_00.배수설비공 3" xfId="9558" xr:uid="{00000000-0005-0000-0000-00000C240000}"/>
    <cellStyle name="_청량화창마을농로(2공구)_2-4.맨홀토공_00.배수설비공 4" xfId="9559" xr:uid="{00000000-0005-0000-0000-00000D240000}"/>
    <cellStyle name="_청량화창마을농로(2공구)_2-4.맨홀토공_00.배수설비공 5" xfId="9560" xr:uid="{00000000-0005-0000-0000-00000E240000}"/>
    <cellStyle name="_청량화창마을농로(2공구)_2-4.맨홀토공_00.배수설비공 6" xfId="9561" xr:uid="{00000000-0005-0000-0000-00000F240000}"/>
    <cellStyle name="_청량화창마을농로(2공구)_2-4.맨홀토공_00.배수설비공 7" xfId="9562" xr:uid="{00000000-0005-0000-0000-000010240000}"/>
    <cellStyle name="_청량화창마을농로(2공구)_2-4.맨홀토공_00.배수설비공 8" xfId="9563" xr:uid="{00000000-0005-0000-0000-000011240000}"/>
    <cellStyle name="_청량화창마을농로(2공구)_2-4.맨홀토공_00.배수설비공 9" xfId="9564" xr:uid="{00000000-0005-0000-0000-000012240000}"/>
    <cellStyle name="_청량화창마을농로(2공구)_2-4.맨홀토공_013.관로공(일과)" xfId="9565" xr:uid="{00000000-0005-0000-0000-000013240000}"/>
    <cellStyle name="_청량화창마을농로(2공구)_2-4.맨홀토공_013.관로공(일과) 2" xfId="9566" xr:uid="{00000000-0005-0000-0000-000014240000}"/>
    <cellStyle name="_청량화창마을농로(2공구)_2-4.맨홀토공_013.관로공(화순)" xfId="9567" xr:uid="{00000000-0005-0000-0000-000015240000}"/>
    <cellStyle name="_청량화창마을농로(2공구)_2-4.맨홀토공_013.관로공(화순) 2" xfId="9568" xr:uid="{00000000-0005-0000-0000-000016240000}"/>
    <cellStyle name="_청량화창마을농로(2공구)_2-4.맨홀토공_02.토공" xfId="9569" xr:uid="{00000000-0005-0000-0000-000017240000}"/>
    <cellStyle name="_청량화창마을농로(2공구)_2-4.맨홀토공_02.토공 2" xfId="9570" xr:uid="{00000000-0005-0000-0000-000018240000}"/>
    <cellStyle name="_청량화창마을농로(2공구)_2-4.맨홀토공_03.관로공" xfId="9571" xr:uid="{00000000-0005-0000-0000-000019240000}"/>
    <cellStyle name="_청량화창마을농로(2공구)_2-4.맨홀토공_03.관로공 2" xfId="9572" xr:uid="{00000000-0005-0000-0000-00001A240000}"/>
    <cellStyle name="_청량화창마을농로(2공구)_2-4.맨홀토공_관로공BOQ" xfId="9573" xr:uid="{00000000-0005-0000-0000-00001B240000}"/>
    <cellStyle name="_청량화창마을농로(2공구)_2-4.맨홀토공_관로공BOQ 2" xfId="9574" xr:uid="{00000000-0005-0000-0000-00001C240000}"/>
    <cellStyle name="_청량화창마을농로(2공구)_2-4.맨홀토공_관로수량집계" xfId="9575" xr:uid="{00000000-0005-0000-0000-00001D240000}"/>
    <cellStyle name="_청량화창마을농로(2공구)_2-4.맨홀토공_관로수량집계 2" xfId="9576" xr:uid="{00000000-0005-0000-0000-00001E240000}"/>
    <cellStyle name="_청량화창마을농로(2공구)_2-4.맨홀토공_내역적용수량" xfId="9577" xr:uid="{00000000-0005-0000-0000-00001F240000}"/>
    <cellStyle name="_청량화창마을농로(2공구)_2-4.맨홀토공_내역적용수량 2" xfId="9578" xr:uid="{00000000-0005-0000-0000-000020240000}"/>
    <cellStyle name="_청량화창마을농로(2공구)_관로공BOQ" xfId="9579" xr:uid="{00000000-0005-0000-0000-000021240000}"/>
    <cellStyle name="_청량화창마을농로(2공구)_관로공BOQ 2" xfId="9580" xr:uid="{00000000-0005-0000-0000-000022240000}"/>
    <cellStyle name="_청량화창마을농로(2공구)_관로수량집계" xfId="9581" xr:uid="{00000000-0005-0000-0000-000023240000}"/>
    <cellStyle name="_청량화창마을농로(2공구)_관로수량집계 2" xfId="9582" xr:uid="{00000000-0005-0000-0000-000024240000}"/>
    <cellStyle name="_청량화창마을농로(2공구)_내역적용수량" xfId="9583" xr:uid="{00000000-0005-0000-0000-000025240000}"/>
    <cellStyle name="_청량화창마을농로(2공구)_내역적용수량 2" xfId="9584" xr:uid="{00000000-0005-0000-0000-000026240000}"/>
    <cellStyle name="_청량화창마을농로(총괄)" xfId="9585" xr:uid="{00000000-0005-0000-0000-000027240000}"/>
    <cellStyle name="_청량화창마을농로(총괄) 2" xfId="9586" xr:uid="{00000000-0005-0000-0000-000028240000}"/>
    <cellStyle name="_청량화창마을농로(총괄)_00.배수설비공" xfId="9587" xr:uid="{00000000-0005-0000-0000-000029240000}"/>
    <cellStyle name="_청량화창마을농로(총괄)_00.배수설비공 10" xfId="9588" xr:uid="{00000000-0005-0000-0000-00002A240000}"/>
    <cellStyle name="_청량화창마을농로(총괄)_00.배수설비공 2" xfId="9589" xr:uid="{00000000-0005-0000-0000-00002B240000}"/>
    <cellStyle name="_청량화창마을농로(총괄)_00.배수설비공 3" xfId="9590" xr:uid="{00000000-0005-0000-0000-00002C240000}"/>
    <cellStyle name="_청량화창마을농로(총괄)_00.배수설비공 4" xfId="9591" xr:uid="{00000000-0005-0000-0000-00002D240000}"/>
    <cellStyle name="_청량화창마을농로(총괄)_00.배수설비공 5" xfId="9592" xr:uid="{00000000-0005-0000-0000-00002E240000}"/>
    <cellStyle name="_청량화창마을농로(총괄)_00.배수설비공 6" xfId="9593" xr:uid="{00000000-0005-0000-0000-00002F240000}"/>
    <cellStyle name="_청량화창마을농로(총괄)_00.배수설비공 7" xfId="9594" xr:uid="{00000000-0005-0000-0000-000030240000}"/>
    <cellStyle name="_청량화창마을농로(총괄)_00.배수설비공 8" xfId="9595" xr:uid="{00000000-0005-0000-0000-000031240000}"/>
    <cellStyle name="_청량화창마을농로(총괄)_00.배수설비공 9" xfId="9596" xr:uid="{00000000-0005-0000-0000-000032240000}"/>
    <cellStyle name="_청량화창마을농로(총괄)_013.관로공(일과)" xfId="9597" xr:uid="{00000000-0005-0000-0000-000033240000}"/>
    <cellStyle name="_청량화창마을농로(총괄)_013.관로공(일과) 2" xfId="9598" xr:uid="{00000000-0005-0000-0000-000034240000}"/>
    <cellStyle name="_청량화창마을농로(총괄)_013.관로공(화순)" xfId="9599" xr:uid="{00000000-0005-0000-0000-000035240000}"/>
    <cellStyle name="_청량화창마을농로(총괄)_013.관로공(화순) 2" xfId="9600" xr:uid="{00000000-0005-0000-0000-000036240000}"/>
    <cellStyle name="_청량화창마을농로(총괄)_02.토공" xfId="9601" xr:uid="{00000000-0005-0000-0000-000037240000}"/>
    <cellStyle name="_청량화창마을농로(총괄)_02.토공 2" xfId="9602" xr:uid="{00000000-0005-0000-0000-000038240000}"/>
    <cellStyle name="_청량화창마을농로(총괄)_03.관로공" xfId="9603" xr:uid="{00000000-0005-0000-0000-000039240000}"/>
    <cellStyle name="_청량화창마을농로(총괄)_03.관로공 2" xfId="9604" xr:uid="{00000000-0005-0000-0000-00003A240000}"/>
    <cellStyle name="_청량화창마을농로(총괄)_05.구조물공" xfId="9605" xr:uid="{00000000-0005-0000-0000-00003B240000}"/>
    <cellStyle name="_청량화창마을농로(총괄)_05.구조물공 2" xfId="9606" xr:uid="{00000000-0005-0000-0000-00003C240000}"/>
    <cellStyle name="_청량화창마을농로(총괄)_05.구조물공_00.배수설비공" xfId="9607" xr:uid="{00000000-0005-0000-0000-00003D240000}"/>
    <cellStyle name="_청량화창마을농로(총괄)_05.구조물공_00.배수설비공 10" xfId="9608" xr:uid="{00000000-0005-0000-0000-00003E240000}"/>
    <cellStyle name="_청량화창마을농로(총괄)_05.구조물공_00.배수설비공 2" xfId="9609" xr:uid="{00000000-0005-0000-0000-00003F240000}"/>
    <cellStyle name="_청량화창마을농로(총괄)_05.구조물공_00.배수설비공 3" xfId="9610" xr:uid="{00000000-0005-0000-0000-000040240000}"/>
    <cellStyle name="_청량화창마을농로(총괄)_05.구조물공_00.배수설비공 4" xfId="9611" xr:uid="{00000000-0005-0000-0000-000041240000}"/>
    <cellStyle name="_청량화창마을농로(총괄)_05.구조물공_00.배수설비공 5" xfId="9612" xr:uid="{00000000-0005-0000-0000-000042240000}"/>
    <cellStyle name="_청량화창마을농로(총괄)_05.구조물공_00.배수설비공 6" xfId="9613" xr:uid="{00000000-0005-0000-0000-000043240000}"/>
    <cellStyle name="_청량화창마을농로(총괄)_05.구조물공_00.배수설비공 7" xfId="9614" xr:uid="{00000000-0005-0000-0000-000044240000}"/>
    <cellStyle name="_청량화창마을농로(총괄)_05.구조물공_00.배수설비공 8" xfId="9615" xr:uid="{00000000-0005-0000-0000-000045240000}"/>
    <cellStyle name="_청량화창마을농로(총괄)_05.구조물공_00.배수설비공 9" xfId="9616" xr:uid="{00000000-0005-0000-0000-000046240000}"/>
    <cellStyle name="_청량화창마을농로(총괄)_05.구조물공_013.관로공(일과)" xfId="9617" xr:uid="{00000000-0005-0000-0000-000047240000}"/>
    <cellStyle name="_청량화창마을농로(총괄)_05.구조물공_013.관로공(일과) 2" xfId="9618" xr:uid="{00000000-0005-0000-0000-000048240000}"/>
    <cellStyle name="_청량화창마을농로(총괄)_05.구조물공_013.관로공(화순)" xfId="9619" xr:uid="{00000000-0005-0000-0000-000049240000}"/>
    <cellStyle name="_청량화창마을농로(총괄)_05.구조물공_013.관로공(화순) 2" xfId="9620" xr:uid="{00000000-0005-0000-0000-00004A240000}"/>
    <cellStyle name="_청량화창마을농로(총괄)_05.구조물공_02.토공" xfId="9621" xr:uid="{00000000-0005-0000-0000-00004B240000}"/>
    <cellStyle name="_청량화창마을농로(총괄)_05.구조물공_02.토공 2" xfId="9622" xr:uid="{00000000-0005-0000-0000-00004C240000}"/>
    <cellStyle name="_청량화창마을농로(총괄)_05.구조물공_03.관로공" xfId="9623" xr:uid="{00000000-0005-0000-0000-00004D240000}"/>
    <cellStyle name="_청량화창마을농로(총괄)_05.구조물공_03.관로공 2" xfId="9624" xr:uid="{00000000-0005-0000-0000-00004E240000}"/>
    <cellStyle name="_청량화창마을농로(총괄)_05.구조물공_관로공BOQ" xfId="9625" xr:uid="{00000000-0005-0000-0000-00004F240000}"/>
    <cellStyle name="_청량화창마을농로(총괄)_05.구조물공_관로공BOQ 2" xfId="9626" xr:uid="{00000000-0005-0000-0000-000050240000}"/>
    <cellStyle name="_청량화창마을농로(총괄)_05.구조물공_관로수량집계" xfId="9627" xr:uid="{00000000-0005-0000-0000-000051240000}"/>
    <cellStyle name="_청량화창마을농로(총괄)_05.구조물공_관로수량집계 2" xfId="9628" xr:uid="{00000000-0005-0000-0000-000052240000}"/>
    <cellStyle name="_청량화창마을농로(총괄)_05.구조물공_내역적용수량" xfId="9629" xr:uid="{00000000-0005-0000-0000-000053240000}"/>
    <cellStyle name="_청량화창마을농로(총괄)_05.구조물공_내역적용수량 2" xfId="9630" xr:uid="{00000000-0005-0000-0000-000054240000}"/>
    <cellStyle name="_청량화창마을농로(총괄)_2-4.맨홀토공" xfId="9631" xr:uid="{00000000-0005-0000-0000-000055240000}"/>
    <cellStyle name="_청량화창마을농로(총괄)_2-4.맨홀토공 2" xfId="9632" xr:uid="{00000000-0005-0000-0000-000056240000}"/>
    <cellStyle name="_청량화창마을농로(총괄)_2-4.맨홀토공_00.배수설비공" xfId="9633" xr:uid="{00000000-0005-0000-0000-000057240000}"/>
    <cellStyle name="_청량화창마을농로(총괄)_2-4.맨홀토공_00.배수설비공 10" xfId="9634" xr:uid="{00000000-0005-0000-0000-000058240000}"/>
    <cellStyle name="_청량화창마을농로(총괄)_2-4.맨홀토공_00.배수설비공 2" xfId="9635" xr:uid="{00000000-0005-0000-0000-000059240000}"/>
    <cellStyle name="_청량화창마을농로(총괄)_2-4.맨홀토공_00.배수설비공 3" xfId="9636" xr:uid="{00000000-0005-0000-0000-00005A240000}"/>
    <cellStyle name="_청량화창마을농로(총괄)_2-4.맨홀토공_00.배수설비공 4" xfId="9637" xr:uid="{00000000-0005-0000-0000-00005B240000}"/>
    <cellStyle name="_청량화창마을농로(총괄)_2-4.맨홀토공_00.배수설비공 5" xfId="9638" xr:uid="{00000000-0005-0000-0000-00005C240000}"/>
    <cellStyle name="_청량화창마을농로(총괄)_2-4.맨홀토공_00.배수설비공 6" xfId="9639" xr:uid="{00000000-0005-0000-0000-00005D240000}"/>
    <cellStyle name="_청량화창마을농로(총괄)_2-4.맨홀토공_00.배수설비공 7" xfId="9640" xr:uid="{00000000-0005-0000-0000-00005E240000}"/>
    <cellStyle name="_청량화창마을농로(총괄)_2-4.맨홀토공_00.배수설비공 8" xfId="9641" xr:uid="{00000000-0005-0000-0000-00005F240000}"/>
    <cellStyle name="_청량화창마을농로(총괄)_2-4.맨홀토공_00.배수설비공 9" xfId="9642" xr:uid="{00000000-0005-0000-0000-000060240000}"/>
    <cellStyle name="_청량화창마을농로(총괄)_2-4.맨홀토공_013.관로공(일과)" xfId="9643" xr:uid="{00000000-0005-0000-0000-000061240000}"/>
    <cellStyle name="_청량화창마을농로(총괄)_2-4.맨홀토공_013.관로공(일과) 2" xfId="9644" xr:uid="{00000000-0005-0000-0000-000062240000}"/>
    <cellStyle name="_청량화창마을농로(총괄)_2-4.맨홀토공_013.관로공(화순)" xfId="9645" xr:uid="{00000000-0005-0000-0000-000063240000}"/>
    <cellStyle name="_청량화창마을농로(총괄)_2-4.맨홀토공_013.관로공(화순) 2" xfId="9646" xr:uid="{00000000-0005-0000-0000-000064240000}"/>
    <cellStyle name="_청량화창마을농로(총괄)_2-4.맨홀토공_02.토공" xfId="9647" xr:uid="{00000000-0005-0000-0000-000065240000}"/>
    <cellStyle name="_청량화창마을농로(총괄)_2-4.맨홀토공_02.토공 2" xfId="9648" xr:uid="{00000000-0005-0000-0000-000066240000}"/>
    <cellStyle name="_청량화창마을농로(총괄)_2-4.맨홀토공_03.관로공" xfId="9649" xr:uid="{00000000-0005-0000-0000-000067240000}"/>
    <cellStyle name="_청량화창마을농로(총괄)_2-4.맨홀토공_03.관로공 2" xfId="9650" xr:uid="{00000000-0005-0000-0000-000068240000}"/>
    <cellStyle name="_청량화창마을농로(총괄)_2-4.맨홀토공_관로공BOQ" xfId="9651" xr:uid="{00000000-0005-0000-0000-000069240000}"/>
    <cellStyle name="_청량화창마을농로(총괄)_2-4.맨홀토공_관로공BOQ 2" xfId="9652" xr:uid="{00000000-0005-0000-0000-00006A240000}"/>
    <cellStyle name="_청량화창마을농로(총괄)_2-4.맨홀토공_관로수량집계" xfId="9653" xr:uid="{00000000-0005-0000-0000-00006B240000}"/>
    <cellStyle name="_청량화창마을농로(총괄)_2-4.맨홀토공_관로수량집계 2" xfId="9654" xr:uid="{00000000-0005-0000-0000-00006C240000}"/>
    <cellStyle name="_청량화창마을농로(총괄)_2-4.맨홀토공_내역적용수량" xfId="9655" xr:uid="{00000000-0005-0000-0000-00006D240000}"/>
    <cellStyle name="_청량화창마을농로(총괄)_2-4.맨홀토공_내역적용수량 2" xfId="9656" xr:uid="{00000000-0005-0000-0000-00006E240000}"/>
    <cellStyle name="_청량화창마을농로(총괄)_관로공BOQ" xfId="9657" xr:uid="{00000000-0005-0000-0000-00006F240000}"/>
    <cellStyle name="_청량화창마을농로(총괄)_관로공BOQ 2" xfId="9658" xr:uid="{00000000-0005-0000-0000-000070240000}"/>
    <cellStyle name="_청량화창마을농로(총괄)_관로수량집계" xfId="9659" xr:uid="{00000000-0005-0000-0000-000071240000}"/>
    <cellStyle name="_청량화창마을농로(총괄)_관로수량집계 2" xfId="9660" xr:uid="{00000000-0005-0000-0000-000072240000}"/>
    <cellStyle name="_청량화창마을농로(총괄)_내역적용수량" xfId="9661" xr:uid="{00000000-0005-0000-0000-000073240000}"/>
    <cellStyle name="_청량화창마을농로(총괄)_내역적용수량 2" xfId="9662" xr:uid="{00000000-0005-0000-0000-000074240000}"/>
    <cellStyle name="_총괄건축철거" xfId="9663" xr:uid="{00000000-0005-0000-0000-000075240000}"/>
    <cellStyle name="_총괄건축철거 2" xfId="9664" xr:uid="{00000000-0005-0000-0000-000076240000}"/>
    <cellStyle name="_총괄설계내역서" xfId="149" xr:uid="{00000000-0005-0000-0000-000077240000}"/>
    <cellStyle name="_최영기" xfId="11662" xr:uid="{00000000-0005-0000-0000-000078240000}"/>
    <cellStyle name="_최종안계하수처리장계측제어내역서0801" xfId="2835" xr:uid="{00000000-0005-0000-0000-000079240000}"/>
    <cellStyle name="_최종평택재무모델" xfId="11663" xr:uid="{00000000-0005-0000-0000-00007A240000}"/>
    <cellStyle name="_추정(갑지)" xfId="11664" xr:uid="{00000000-0005-0000-0000-00007B240000}"/>
    <cellStyle name="_충주광역상수도  유량계 보수공사" xfId="2836" xr:uid="{00000000-0005-0000-0000-00007C240000}"/>
    <cellStyle name="_충주시 도로와 지하시설물도 산출내역서_1.0(2008.1.7)" xfId="150" xr:uid="{00000000-0005-0000-0000-00007D240000}"/>
    <cellStyle name="_충주원본" xfId="2837" xr:uid="{00000000-0005-0000-0000-00007E240000}"/>
    <cellStyle name="_충주원본_설계2임시" xfId="2838" xr:uid="{00000000-0005-0000-0000-00007F240000}"/>
    <cellStyle name="_충주원본_설계2임시_설계서(장)" xfId="2839" xr:uid="{00000000-0005-0000-0000-000080240000}"/>
    <cellStyle name="_충주원본_설계2임시_설계최종" xfId="2840" xr:uid="{00000000-0005-0000-0000-000081240000}"/>
    <cellStyle name="_칠성분기유량계(제어계측,착공)" xfId="2841" xr:uid="{00000000-0005-0000-0000-000082240000}"/>
    <cellStyle name="_칠원관급(20060909)" xfId="11665" xr:uid="{00000000-0005-0000-0000-000083240000}"/>
    <cellStyle name="_침입감시 견적서" xfId="2842" xr:uid="{00000000-0005-0000-0000-000084240000}"/>
    <cellStyle name="_코마스HW(1023)" xfId="151" xr:uid="{00000000-0005-0000-0000-000085240000}"/>
    <cellStyle name="_코오롱마산하늘채신축공사중 골조공사(192)" xfId="11666" xr:uid="{00000000-0005-0000-0000-000086240000}"/>
    <cellStyle name="_코오롱마산하늘채신축공사중 콘크리트비계공사" xfId="11667" xr:uid="{00000000-0005-0000-0000-000087240000}"/>
    <cellStyle name="_코오롱마산하늘채신축공사중 타워공사" xfId="11668" xr:uid="{00000000-0005-0000-0000-000088240000}"/>
    <cellStyle name="_탐진댐유역 봉덕(전기 검토한 화일 셈플)" xfId="2843" xr:uid="{00000000-0005-0000-0000-000089240000}"/>
    <cellStyle name="_태백이토착공" xfId="2844" xr:uid="{00000000-0005-0000-0000-00008A240000}"/>
    <cellStyle name="_태백이토착공_변경내역서(수정2)" xfId="2845" xr:uid="{00000000-0005-0000-0000-00008B240000}"/>
    <cellStyle name="_태백이토착공_변경내역서(수정2)_변경내역서(최종)" xfId="2846" xr:uid="{00000000-0005-0000-0000-00008C240000}"/>
    <cellStyle name="_태백이토착공_변경설계서(아산)작업중" xfId="2847" xr:uid="{00000000-0005-0000-0000-00008D240000}"/>
    <cellStyle name="_태백이토착공_변경설계서(아산)작업중_변경내역서(수정2)" xfId="2848" xr:uid="{00000000-0005-0000-0000-00008E240000}"/>
    <cellStyle name="_태백이토착공_변경설계서(아산)작업중_변경내역서(수정2)_변경내역서(최종)" xfId="2849" xr:uid="{00000000-0005-0000-0000-00008F240000}"/>
    <cellStyle name="_태백이토착공_변경설계서(아산)작업중_변경설계서(아산)2차(0626)" xfId="2850" xr:uid="{00000000-0005-0000-0000-000090240000}"/>
    <cellStyle name="_태백이토착공_변경설계서(아산)작업중_변경설계서(아산)2차(0626)_변경내역서(수정2)" xfId="2851" xr:uid="{00000000-0005-0000-0000-000091240000}"/>
    <cellStyle name="_태백이토착공_변경설계서(아산)작업중_변경설계서(아산)2차(0626)_변경내역서(수정2)_변경내역서(최종)" xfId="2852" xr:uid="{00000000-0005-0000-0000-000092240000}"/>
    <cellStyle name="_태백이토착공_변경설계서(아산)작업중_변경설계서(아산)2차(0626)_설계서" xfId="2853" xr:uid="{00000000-0005-0000-0000-000093240000}"/>
    <cellStyle name="_태백이토착공_변경설계서(아산)작업중_변경설계서(아산)2차(0626)_설계서(선운사최종)" xfId="2854" xr:uid="{00000000-0005-0000-0000-000094240000}"/>
    <cellStyle name="_태백이토착공_변경설계서(아산)작업중_변경설계서(아산)2차(0626)_설계서(선운사최종)_변경내역서" xfId="2855" xr:uid="{00000000-0005-0000-0000-000095240000}"/>
    <cellStyle name="_태백이토착공_변경설계서(아산)작업중_변경설계서(아산)2차(0626)_설계서(선운사최종)_변경내역서(최종)" xfId="2856" xr:uid="{00000000-0005-0000-0000-000096240000}"/>
    <cellStyle name="_태백이토착공_변경설계서(아산)작업중_변경설계서(아산)2차(0626)_설계서(선운사최종)_변경내역서_준공내역서" xfId="2857" xr:uid="{00000000-0005-0000-0000-000097240000}"/>
    <cellStyle name="_태백이토착공_변경설계서(아산)작업중_변경설계서(아산)2차(0626)_설계서_목차" xfId="2858" xr:uid="{00000000-0005-0000-0000-000098240000}"/>
    <cellStyle name="_태백이토착공_변경설계서(아산)작업중_변경설계서(아산)2차(0626)_설계서_목차_변경내역서(수정2)" xfId="2859" xr:uid="{00000000-0005-0000-0000-000099240000}"/>
    <cellStyle name="_태백이토착공_변경설계서(아산)작업중_변경설계서(아산)2차(0626)_설계서_목차_변경내역서(수정2)_변경내역서(최종)" xfId="2860" xr:uid="{00000000-0005-0000-0000-00009A240000}"/>
    <cellStyle name="_태백이토착공_변경설계서(아산)작업중_변경설계서(아산)2차(0626)_설계서_목차_설계서(선운사최종)" xfId="2861" xr:uid="{00000000-0005-0000-0000-00009B240000}"/>
    <cellStyle name="_태백이토착공_변경설계서(아산)작업중_변경설계서(아산)2차(0626)_설계서_목차_설계서(선운사최종)_변경내역서" xfId="2862" xr:uid="{00000000-0005-0000-0000-00009C240000}"/>
    <cellStyle name="_태백이토착공_변경설계서(아산)작업중_변경설계서(아산)2차(0626)_설계서_목차_설계서(선운사최종)_변경내역서(최종)" xfId="2863" xr:uid="{00000000-0005-0000-0000-00009D240000}"/>
    <cellStyle name="_태백이토착공_변경설계서(아산)작업중_변경설계서(아산)2차(0626)_설계서_목차_설계서(선운사최종)_변경내역서_준공내역서" xfId="2864" xr:uid="{00000000-0005-0000-0000-00009E240000}"/>
    <cellStyle name="_태백이토착공_변경설계서(아산)작업중_변경설계서(아산)2차(0626)_설계서_목차_준공내역서" xfId="2865" xr:uid="{00000000-0005-0000-0000-00009F240000}"/>
    <cellStyle name="_태백이토착공_변경설계서(아산)작업중_변경설계서(아산)2차(0626)_설계서_변경내역서(수정2)" xfId="2866" xr:uid="{00000000-0005-0000-0000-0000A0240000}"/>
    <cellStyle name="_태백이토착공_변경설계서(아산)작업중_변경설계서(아산)2차(0626)_설계서_변경내역서(수정2)_변경내역서(최종)" xfId="2867" xr:uid="{00000000-0005-0000-0000-0000A1240000}"/>
    <cellStyle name="_태백이토착공_변경설계서(아산)작업중_변경설계서(아산)2차(0626)_설계서_설계서(선운사최종)" xfId="2868" xr:uid="{00000000-0005-0000-0000-0000A2240000}"/>
    <cellStyle name="_태백이토착공_변경설계서(아산)작업중_변경설계서(아산)2차(0626)_설계서_설계서(선운사최종)_변경내역서" xfId="2869" xr:uid="{00000000-0005-0000-0000-0000A3240000}"/>
    <cellStyle name="_태백이토착공_변경설계서(아산)작업중_변경설계서(아산)2차(0626)_설계서_설계서(선운사최종)_변경내역서(최종)" xfId="2870" xr:uid="{00000000-0005-0000-0000-0000A4240000}"/>
    <cellStyle name="_태백이토착공_변경설계서(아산)작업중_변경설계서(아산)2차(0626)_설계서_설계서(선운사최종)_변경내역서_준공내역서" xfId="2871" xr:uid="{00000000-0005-0000-0000-0000A5240000}"/>
    <cellStyle name="_태백이토착공_변경설계서(아산)작업중_변경설계서(아산)2차(0626)_설계서_준공내역서" xfId="2872" xr:uid="{00000000-0005-0000-0000-0000A6240000}"/>
    <cellStyle name="_태백이토착공_변경설계서(아산)작업중_변경설계서(아산)2차(0626)_준공내역서" xfId="2873" xr:uid="{00000000-0005-0000-0000-0000A7240000}"/>
    <cellStyle name="_태백이토착공_변경설계서(아산)작업중_변경설계서(아산)2차(0629)" xfId="2874" xr:uid="{00000000-0005-0000-0000-0000A8240000}"/>
    <cellStyle name="_태백이토착공_변경설계서(아산)작업중_변경설계서(아산)2차(0629)_변경내역서(수정2)" xfId="2875" xr:uid="{00000000-0005-0000-0000-0000A9240000}"/>
    <cellStyle name="_태백이토착공_변경설계서(아산)작업중_변경설계서(아산)2차(0629)_변경내역서(수정2)_변경내역서(최종)" xfId="2876" xr:uid="{00000000-0005-0000-0000-0000AA240000}"/>
    <cellStyle name="_태백이토착공_변경설계서(아산)작업중_변경설계서(아산)2차(0629)_설계서" xfId="2877" xr:uid="{00000000-0005-0000-0000-0000AB240000}"/>
    <cellStyle name="_태백이토착공_변경설계서(아산)작업중_변경설계서(아산)2차(0629)_설계서(선운사최종)" xfId="2878" xr:uid="{00000000-0005-0000-0000-0000AC240000}"/>
    <cellStyle name="_태백이토착공_변경설계서(아산)작업중_변경설계서(아산)2차(0629)_설계서(선운사최종)_변경내역서" xfId="2879" xr:uid="{00000000-0005-0000-0000-0000AD240000}"/>
    <cellStyle name="_태백이토착공_변경설계서(아산)작업중_변경설계서(아산)2차(0629)_설계서(선운사최종)_변경내역서(최종)" xfId="2880" xr:uid="{00000000-0005-0000-0000-0000AE240000}"/>
    <cellStyle name="_태백이토착공_변경설계서(아산)작업중_변경설계서(아산)2차(0629)_설계서(선운사최종)_변경내역서_준공내역서" xfId="2881" xr:uid="{00000000-0005-0000-0000-0000AF240000}"/>
    <cellStyle name="_태백이토착공_변경설계서(아산)작업중_변경설계서(아산)2차(0629)_설계서_목차" xfId="2882" xr:uid="{00000000-0005-0000-0000-0000B0240000}"/>
    <cellStyle name="_태백이토착공_변경설계서(아산)작업중_변경설계서(아산)2차(0629)_설계서_목차_변경내역서(수정2)" xfId="2883" xr:uid="{00000000-0005-0000-0000-0000B1240000}"/>
    <cellStyle name="_태백이토착공_변경설계서(아산)작업중_변경설계서(아산)2차(0629)_설계서_목차_변경내역서(수정2)_변경내역서(최종)" xfId="2884" xr:uid="{00000000-0005-0000-0000-0000B2240000}"/>
    <cellStyle name="_태백이토착공_변경설계서(아산)작업중_변경설계서(아산)2차(0629)_설계서_목차_설계서(선운사최종)" xfId="2885" xr:uid="{00000000-0005-0000-0000-0000B3240000}"/>
    <cellStyle name="_태백이토착공_변경설계서(아산)작업중_변경설계서(아산)2차(0629)_설계서_목차_설계서(선운사최종)_변경내역서" xfId="2886" xr:uid="{00000000-0005-0000-0000-0000B4240000}"/>
    <cellStyle name="_태백이토착공_변경설계서(아산)작업중_변경설계서(아산)2차(0629)_설계서_목차_설계서(선운사최종)_변경내역서(최종)" xfId="2887" xr:uid="{00000000-0005-0000-0000-0000B5240000}"/>
    <cellStyle name="_태백이토착공_변경설계서(아산)작업중_변경설계서(아산)2차(0629)_설계서_목차_설계서(선운사최종)_변경내역서_준공내역서" xfId="2888" xr:uid="{00000000-0005-0000-0000-0000B6240000}"/>
    <cellStyle name="_태백이토착공_변경설계서(아산)작업중_변경설계서(아산)2차(0629)_설계서_목차_준공내역서" xfId="2889" xr:uid="{00000000-0005-0000-0000-0000B7240000}"/>
    <cellStyle name="_태백이토착공_변경설계서(아산)작업중_변경설계서(아산)2차(0629)_설계서_변경내역서(수정2)" xfId="2890" xr:uid="{00000000-0005-0000-0000-0000B8240000}"/>
    <cellStyle name="_태백이토착공_변경설계서(아산)작업중_변경설계서(아산)2차(0629)_설계서_변경내역서(수정2)_변경내역서(최종)" xfId="2891" xr:uid="{00000000-0005-0000-0000-0000B9240000}"/>
    <cellStyle name="_태백이토착공_변경설계서(아산)작업중_변경설계서(아산)2차(0629)_설계서_설계서(선운사최종)" xfId="2892" xr:uid="{00000000-0005-0000-0000-0000BA240000}"/>
    <cellStyle name="_태백이토착공_변경설계서(아산)작업중_변경설계서(아산)2차(0629)_설계서_설계서(선운사최종)_변경내역서" xfId="2893" xr:uid="{00000000-0005-0000-0000-0000BB240000}"/>
    <cellStyle name="_태백이토착공_변경설계서(아산)작업중_변경설계서(아산)2차(0629)_설계서_설계서(선운사최종)_변경내역서(최종)" xfId="2894" xr:uid="{00000000-0005-0000-0000-0000BC240000}"/>
    <cellStyle name="_태백이토착공_변경설계서(아산)작업중_변경설계서(아산)2차(0629)_설계서_설계서(선운사최종)_변경내역서_준공내역서" xfId="2895" xr:uid="{00000000-0005-0000-0000-0000BD240000}"/>
    <cellStyle name="_태백이토착공_변경설계서(아산)작업중_변경설계서(아산)2차(0629)_설계서_준공내역서" xfId="2896" xr:uid="{00000000-0005-0000-0000-0000BE240000}"/>
    <cellStyle name="_태백이토착공_변경설계서(아산)작업중_변경설계서(아산)2차(0629)_준공내역서" xfId="2897" xr:uid="{00000000-0005-0000-0000-0000BF240000}"/>
    <cellStyle name="_태백이토착공_변경설계서(아산)작업중_설계서" xfId="2898" xr:uid="{00000000-0005-0000-0000-0000C0240000}"/>
    <cellStyle name="_태백이토착공_변경설계서(아산)작업중_설계서(선운사최종)" xfId="2899" xr:uid="{00000000-0005-0000-0000-0000C1240000}"/>
    <cellStyle name="_태백이토착공_변경설계서(아산)작업중_설계서(선운사최종)_변경내역서" xfId="2900" xr:uid="{00000000-0005-0000-0000-0000C2240000}"/>
    <cellStyle name="_태백이토착공_변경설계서(아산)작업중_설계서(선운사최종)_변경내역서(최종)" xfId="2901" xr:uid="{00000000-0005-0000-0000-0000C3240000}"/>
    <cellStyle name="_태백이토착공_변경설계서(아산)작업중_설계서(선운사최종)_변경내역서_준공내역서" xfId="2902" xr:uid="{00000000-0005-0000-0000-0000C4240000}"/>
    <cellStyle name="_태백이토착공_변경설계서(아산)작업중_설계서_목차" xfId="2903" xr:uid="{00000000-0005-0000-0000-0000C5240000}"/>
    <cellStyle name="_태백이토착공_변경설계서(아산)작업중_설계서_목차_변경내역서(수정2)" xfId="2904" xr:uid="{00000000-0005-0000-0000-0000C6240000}"/>
    <cellStyle name="_태백이토착공_변경설계서(아산)작업중_설계서_목차_변경내역서(수정2)_변경내역서(최종)" xfId="2905" xr:uid="{00000000-0005-0000-0000-0000C7240000}"/>
    <cellStyle name="_태백이토착공_변경설계서(아산)작업중_설계서_목차_설계서(선운사최종)" xfId="2906" xr:uid="{00000000-0005-0000-0000-0000C8240000}"/>
    <cellStyle name="_태백이토착공_변경설계서(아산)작업중_설계서_목차_설계서(선운사최종)_변경내역서" xfId="2907" xr:uid="{00000000-0005-0000-0000-0000C9240000}"/>
    <cellStyle name="_태백이토착공_변경설계서(아산)작업중_설계서_목차_설계서(선운사최종)_변경내역서(최종)" xfId="2908" xr:uid="{00000000-0005-0000-0000-0000CA240000}"/>
    <cellStyle name="_태백이토착공_변경설계서(아산)작업중_설계서_목차_설계서(선운사최종)_변경내역서_준공내역서" xfId="2909" xr:uid="{00000000-0005-0000-0000-0000CB240000}"/>
    <cellStyle name="_태백이토착공_변경설계서(아산)작업중_설계서_목차_준공내역서" xfId="2910" xr:uid="{00000000-0005-0000-0000-0000CC240000}"/>
    <cellStyle name="_태백이토착공_변경설계서(아산)작업중_설계서_변경내역서(수정2)" xfId="2911" xr:uid="{00000000-0005-0000-0000-0000CD240000}"/>
    <cellStyle name="_태백이토착공_변경설계서(아산)작업중_설계서_변경내역서(수정2)_변경내역서(최종)" xfId="2912" xr:uid="{00000000-0005-0000-0000-0000CE240000}"/>
    <cellStyle name="_태백이토착공_변경설계서(아산)작업중_설계서_설계서(선운사최종)" xfId="2913" xr:uid="{00000000-0005-0000-0000-0000CF240000}"/>
    <cellStyle name="_태백이토착공_변경설계서(아산)작업중_설계서_설계서(선운사최종)_변경내역서" xfId="2914" xr:uid="{00000000-0005-0000-0000-0000D0240000}"/>
    <cellStyle name="_태백이토착공_변경설계서(아산)작업중_설계서_설계서(선운사최종)_변경내역서(최종)" xfId="2915" xr:uid="{00000000-0005-0000-0000-0000D1240000}"/>
    <cellStyle name="_태백이토착공_변경설계서(아산)작업중_설계서_설계서(선운사최종)_변경내역서_준공내역서" xfId="2916" xr:uid="{00000000-0005-0000-0000-0000D2240000}"/>
    <cellStyle name="_태백이토착공_변경설계서(아산)작업중_설계서_준공내역서" xfId="2917" xr:uid="{00000000-0005-0000-0000-0000D3240000}"/>
    <cellStyle name="_태백이토착공_변경설계서(아산)작업중_준공내역서" xfId="2918" xr:uid="{00000000-0005-0000-0000-0000D4240000}"/>
    <cellStyle name="_태백이토착공_설계서" xfId="2919" xr:uid="{00000000-0005-0000-0000-0000D5240000}"/>
    <cellStyle name="_태백이토착공_설계서(선운사최종)" xfId="2920" xr:uid="{00000000-0005-0000-0000-0000D6240000}"/>
    <cellStyle name="_태백이토착공_설계서(선운사최종)_변경내역서" xfId="2921" xr:uid="{00000000-0005-0000-0000-0000D7240000}"/>
    <cellStyle name="_태백이토착공_설계서(선운사최종)_변경내역서(최종)" xfId="2922" xr:uid="{00000000-0005-0000-0000-0000D8240000}"/>
    <cellStyle name="_태백이토착공_설계서(선운사최종)_변경내역서_준공내역서" xfId="2923" xr:uid="{00000000-0005-0000-0000-0000D9240000}"/>
    <cellStyle name="_태백이토착공_설계서_목차" xfId="2924" xr:uid="{00000000-0005-0000-0000-0000DA240000}"/>
    <cellStyle name="_태백이토착공_설계서_목차_변경내역서(수정2)" xfId="2925" xr:uid="{00000000-0005-0000-0000-0000DB240000}"/>
    <cellStyle name="_태백이토착공_설계서_목차_변경내역서(수정2)_변경내역서(최종)" xfId="2926" xr:uid="{00000000-0005-0000-0000-0000DC240000}"/>
    <cellStyle name="_태백이토착공_설계서_목차_설계서(선운사최종)" xfId="2927" xr:uid="{00000000-0005-0000-0000-0000DD240000}"/>
    <cellStyle name="_태백이토착공_설계서_목차_설계서(선운사최종)_변경내역서" xfId="2928" xr:uid="{00000000-0005-0000-0000-0000DE240000}"/>
    <cellStyle name="_태백이토착공_설계서_목차_설계서(선운사최종)_변경내역서(최종)" xfId="2929" xr:uid="{00000000-0005-0000-0000-0000DF240000}"/>
    <cellStyle name="_태백이토착공_설계서_목차_설계서(선운사최종)_변경내역서_준공내역서" xfId="2930" xr:uid="{00000000-0005-0000-0000-0000E0240000}"/>
    <cellStyle name="_태백이토착공_설계서_목차_준공내역서" xfId="2931" xr:uid="{00000000-0005-0000-0000-0000E1240000}"/>
    <cellStyle name="_태백이토착공_설계서_변경내역서(수정2)" xfId="2932" xr:uid="{00000000-0005-0000-0000-0000E2240000}"/>
    <cellStyle name="_태백이토착공_설계서_변경내역서(수정2)_변경내역서(최종)" xfId="2933" xr:uid="{00000000-0005-0000-0000-0000E3240000}"/>
    <cellStyle name="_태백이토착공_설계서_설계서(선운사최종)" xfId="2934" xr:uid="{00000000-0005-0000-0000-0000E4240000}"/>
    <cellStyle name="_태백이토착공_설계서_설계서(선운사최종)_변경내역서" xfId="2935" xr:uid="{00000000-0005-0000-0000-0000E5240000}"/>
    <cellStyle name="_태백이토착공_설계서_설계서(선운사최종)_변경내역서(최종)" xfId="2936" xr:uid="{00000000-0005-0000-0000-0000E6240000}"/>
    <cellStyle name="_태백이토착공_설계서_설계서(선운사최종)_변경내역서_준공내역서" xfId="2937" xr:uid="{00000000-0005-0000-0000-0000E7240000}"/>
    <cellStyle name="_태백이토착공_설계서_준공내역서" xfId="2938" xr:uid="{00000000-0005-0000-0000-0000E8240000}"/>
    <cellStyle name="_태백이토착공_준공내역서" xfId="2939" xr:uid="{00000000-0005-0000-0000-0000E9240000}"/>
    <cellStyle name="_태풍복구(온산정수장외변경)" xfId="11669" xr:uid="{00000000-0005-0000-0000-0000EA240000}"/>
    <cellStyle name="_토 공-04" xfId="9665" xr:uid="{00000000-0005-0000-0000-0000EB240000}"/>
    <cellStyle name="_토 공-04 2" xfId="9666" xr:uid="{00000000-0005-0000-0000-0000EC240000}"/>
    <cellStyle name="_토 공-04_002 배수공(1공구)" xfId="9667" xr:uid="{00000000-0005-0000-0000-0000ED240000}"/>
    <cellStyle name="_토 공-04_002 배수공(1공구) 2" xfId="9668" xr:uid="{00000000-0005-0000-0000-0000EE240000}"/>
    <cellStyle name="_토 공-04_002 배수공(1공구)_날개벽" xfId="9669" xr:uid="{00000000-0005-0000-0000-0000EF240000}"/>
    <cellStyle name="_토 공-04_002 배수공(1공구)_날개벽 2" xfId="9670" xr:uid="{00000000-0005-0000-0000-0000F0240000}"/>
    <cellStyle name="_토 공-04_날개벽" xfId="9671" xr:uid="{00000000-0005-0000-0000-0000F1240000}"/>
    <cellStyle name="_토 공-04_날개벽 2" xfId="9672" xr:uid="{00000000-0005-0000-0000-0000F2240000}"/>
    <cellStyle name="_토 공-04_산근" xfId="9673" xr:uid="{00000000-0005-0000-0000-0000F3240000}"/>
    <cellStyle name="_토 공-04_산근 2" xfId="9674" xr:uid="{00000000-0005-0000-0000-0000F4240000}"/>
    <cellStyle name="_토 공-04_산근_002 배수공(1공구)" xfId="9675" xr:uid="{00000000-0005-0000-0000-0000F5240000}"/>
    <cellStyle name="_토 공-04_산근_002 배수공(1공구) 2" xfId="9676" xr:uid="{00000000-0005-0000-0000-0000F6240000}"/>
    <cellStyle name="_토 공-04_산근_002 배수공(1공구)_날개벽" xfId="9677" xr:uid="{00000000-0005-0000-0000-0000F7240000}"/>
    <cellStyle name="_토 공-04_산근_002 배수공(1공구)_날개벽 2" xfId="9678" xr:uid="{00000000-0005-0000-0000-0000F8240000}"/>
    <cellStyle name="_토 공-04_산근_날개벽" xfId="9679" xr:uid="{00000000-0005-0000-0000-0000F9240000}"/>
    <cellStyle name="_토 공-04_산근_날개벽 2" xfId="9680" xr:uid="{00000000-0005-0000-0000-0000FA240000}"/>
    <cellStyle name="_토 공-04_우수공사1-11" xfId="9681" xr:uid="{00000000-0005-0000-0000-0000FB240000}"/>
    <cellStyle name="_토 공-04_우수공사1-11 2" xfId="9682" xr:uid="{00000000-0005-0000-0000-0000FC240000}"/>
    <cellStyle name="_토 공-04_우수공사1-11_002 배수공(1공구)" xfId="9683" xr:uid="{00000000-0005-0000-0000-0000FD240000}"/>
    <cellStyle name="_토 공-04_우수공사1-11_002 배수공(1공구) 2" xfId="9684" xr:uid="{00000000-0005-0000-0000-0000FE240000}"/>
    <cellStyle name="_토 공-04_우수공사1-11_002 배수공(1공구)_날개벽" xfId="9685" xr:uid="{00000000-0005-0000-0000-0000FF240000}"/>
    <cellStyle name="_토 공-04_우수공사1-11_002 배수공(1공구)_날개벽 2" xfId="9686" xr:uid="{00000000-0005-0000-0000-000000250000}"/>
    <cellStyle name="_토 공-04_우수공사1-11_날개벽" xfId="9687" xr:uid="{00000000-0005-0000-0000-000001250000}"/>
    <cellStyle name="_토 공-04_우수공사1-11_날개벽 2" xfId="9688" xr:uid="{00000000-0005-0000-0000-000002250000}"/>
    <cellStyle name="_토 공-04_우수공사1-4" xfId="9689" xr:uid="{00000000-0005-0000-0000-000003250000}"/>
    <cellStyle name="_토 공-04_우수공사1-4 2" xfId="9690" xr:uid="{00000000-0005-0000-0000-000004250000}"/>
    <cellStyle name="_토 공-04_우수공사1-4_002 배수공(1공구)" xfId="9691" xr:uid="{00000000-0005-0000-0000-000005250000}"/>
    <cellStyle name="_토 공-04_우수공사1-4_002 배수공(1공구) 2" xfId="9692" xr:uid="{00000000-0005-0000-0000-000006250000}"/>
    <cellStyle name="_토 공-04_우수공사1-4_002 배수공(1공구)_날개벽" xfId="9693" xr:uid="{00000000-0005-0000-0000-000007250000}"/>
    <cellStyle name="_토 공-04_우수공사1-4_002 배수공(1공구)_날개벽 2" xfId="9694" xr:uid="{00000000-0005-0000-0000-000008250000}"/>
    <cellStyle name="_토 공-04_우수공사1-4_날개벽" xfId="9695" xr:uid="{00000000-0005-0000-0000-000009250000}"/>
    <cellStyle name="_토 공-04_우수공사1-4_날개벽 2" xfId="9696" xr:uid="{00000000-0005-0000-0000-00000A250000}"/>
    <cellStyle name="_토공" xfId="9697" xr:uid="{00000000-0005-0000-0000-00000B250000}"/>
    <cellStyle name="_토공 2" xfId="9698" xr:uid="{00000000-0005-0000-0000-00000C250000}"/>
    <cellStyle name="_토공(3-332)" xfId="9699" xr:uid="{00000000-0005-0000-0000-00000D250000}"/>
    <cellStyle name="_토공(3-332) 2" xfId="9700" xr:uid="{00000000-0005-0000-0000-00000E250000}"/>
    <cellStyle name="_토공_00.배수설비공" xfId="9701" xr:uid="{00000000-0005-0000-0000-00000F250000}"/>
    <cellStyle name="_토공_00.배수설비공 10" xfId="9702" xr:uid="{00000000-0005-0000-0000-000010250000}"/>
    <cellStyle name="_토공_00.배수설비공 2" xfId="9703" xr:uid="{00000000-0005-0000-0000-000011250000}"/>
    <cellStyle name="_토공_00.배수설비공 3" xfId="9704" xr:uid="{00000000-0005-0000-0000-000012250000}"/>
    <cellStyle name="_토공_00.배수설비공 4" xfId="9705" xr:uid="{00000000-0005-0000-0000-000013250000}"/>
    <cellStyle name="_토공_00.배수설비공 5" xfId="9706" xr:uid="{00000000-0005-0000-0000-000014250000}"/>
    <cellStyle name="_토공_00.배수설비공 6" xfId="9707" xr:uid="{00000000-0005-0000-0000-000015250000}"/>
    <cellStyle name="_토공_00.배수설비공 7" xfId="9708" xr:uid="{00000000-0005-0000-0000-000016250000}"/>
    <cellStyle name="_토공_00.배수설비공 8" xfId="9709" xr:uid="{00000000-0005-0000-0000-000017250000}"/>
    <cellStyle name="_토공_00.배수설비공 9" xfId="9710" xr:uid="{00000000-0005-0000-0000-000018250000}"/>
    <cellStyle name="_토공_013.관로공(일과)" xfId="9711" xr:uid="{00000000-0005-0000-0000-000019250000}"/>
    <cellStyle name="_토공_013.관로공(일과) 2" xfId="9712" xr:uid="{00000000-0005-0000-0000-00001A250000}"/>
    <cellStyle name="_토공_013.관로공(화순)" xfId="9713" xr:uid="{00000000-0005-0000-0000-00001B250000}"/>
    <cellStyle name="_토공_013.관로공(화순) 2" xfId="9714" xr:uid="{00000000-0005-0000-0000-00001C250000}"/>
    <cellStyle name="_토공_01수량산출서(송정1공구)" xfId="9715" xr:uid="{00000000-0005-0000-0000-00001D250000}"/>
    <cellStyle name="_토공_01수량산출서(송정1공구) 2" xfId="9716" xr:uid="{00000000-0005-0000-0000-00001E250000}"/>
    <cellStyle name="_토공_02.토공" xfId="9717" xr:uid="{00000000-0005-0000-0000-00001F250000}"/>
    <cellStyle name="_토공_02.토공 2" xfId="9718" xr:uid="{00000000-0005-0000-0000-000020250000}"/>
    <cellStyle name="_토공_03.관로공" xfId="9719" xr:uid="{00000000-0005-0000-0000-000021250000}"/>
    <cellStyle name="_토공_03.관로공 2" xfId="9720" xr:uid="{00000000-0005-0000-0000-000022250000}"/>
    <cellStyle name="_토공_03수량산출서(신명2-2공구)구조물" xfId="9721" xr:uid="{00000000-0005-0000-0000-000023250000}"/>
    <cellStyle name="_토공_03수량산출서(신명2-2공구)구조물 2" xfId="9722" xr:uid="{00000000-0005-0000-0000-000024250000}"/>
    <cellStyle name="_토공_05.구조물공" xfId="9723" xr:uid="{00000000-0005-0000-0000-000025250000}"/>
    <cellStyle name="_토공_05.구조물공 2" xfId="9724" xr:uid="{00000000-0005-0000-0000-000026250000}"/>
    <cellStyle name="_토공_05.구조물공_00.배수설비공" xfId="9725" xr:uid="{00000000-0005-0000-0000-000027250000}"/>
    <cellStyle name="_토공_05.구조물공_00.배수설비공 10" xfId="9726" xr:uid="{00000000-0005-0000-0000-000028250000}"/>
    <cellStyle name="_토공_05.구조물공_00.배수설비공 2" xfId="9727" xr:uid="{00000000-0005-0000-0000-000029250000}"/>
    <cellStyle name="_토공_05.구조물공_00.배수설비공 3" xfId="9728" xr:uid="{00000000-0005-0000-0000-00002A250000}"/>
    <cellStyle name="_토공_05.구조물공_00.배수설비공 4" xfId="9729" xr:uid="{00000000-0005-0000-0000-00002B250000}"/>
    <cellStyle name="_토공_05.구조물공_00.배수설비공 5" xfId="9730" xr:uid="{00000000-0005-0000-0000-00002C250000}"/>
    <cellStyle name="_토공_05.구조물공_00.배수설비공 6" xfId="9731" xr:uid="{00000000-0005-0000-0000-00002D250000}"/>
    <cellStyle name="_토공_05.구조물공_00.배수설비공 7" xfId="9732" xr:uid="{00000000-0005-0000-0000-00002E250000}"/>
    <cellStyle name="_토공_05.구조물공_00.배수설비공 8" xfId="9733" xr:uid="{00000000-0005-0000-0000-00002F250000}"/>
    <cellStyle name="_토공_05.구조물공_00.배수설비공 9" xfId="9734" xr:uid="{00000000-0005-0000-0000-000030250000}"/>
    <cellStyle name="_토공_05.구조물공_013.관로공(일과)" xfId="9735" xr:uid="{00000000-0005-0000-0000-000031250000}"/>
    <cellStyle name="_토공_05.구조물공_013.관로공(일과) 2" xfId="9736" xr:uid="{00000000-0005-0000-0000-000032250000}"/>
    <cellStyle name="_토공_05.구조물공_013.관로공(화순)" xfId="9737" xr:uid="{00000000-0005-0000-0000-000033250000}"/>
    <cellStyle name="_토공_05.구조물공_013.관로공(화순) 2" xfId="9738" xr:uid="{00000000-0005-0000-0000-000034250000}"/>
    <cellStyle name="_토공_05.구조물공_02.토공" xfId="9739" xr:uid="{00000000-0005-0000-0000-000035250000}"/>
    <cellStyle name="_토공_05.구조물공_02.토공 2" xfId="9740" xr:uid="{00000000-0005-0000-0000-000036250000}"/>
    <cellStyle name="_토공_05.구조물공_03.관로공" xfId="9741" xr:uid="{00000000-0005-0000-0000-000037250000}"/>
    <cellStyle name="_토공_05.구조물공_03.관로공 2" xfId="9742" xr:uid="{00000000-0005-0000-0000-000038250000}"/>
    <cellStyle name="_토공_05.구조물공_관로공BOQ" xfId="9743" xr:uid="{00000000-0005-0000-0000-000039250000}"/>
    <cellStyle name="_토공_05.구조물공_관로공BOQ 2" xfId="9744" xr:uid="{00000000-0005-0000-0000-00003A250000}"/>
    <cellStyle name="_토공_05.구조물공_관로수량집계" xfId="9745" xr:uid="{00000000-0005-0000-0000-00003B250000}"/>
    <cellStyle name="_토공_05.구조물공_관로수량집계 2" xfId="9746" xr:uid="{00000000-0005-0000-0000-00003C250000}"/>
    <cellStyle name="_토공_05.구조물공_내역적용수량" xfId="9747" xr:uid="{00000000-0005-0000-0000-00003D250000}"/>
    <cellStyle name="_토공_05.구조물공_내역적용수량 2" xfId="9748" xr:uid="{00000000-0005-0000-0000-00003E250000}"/>
    <cellStyle name="_토공_1" xfId="9749" xr:uid="{00000000-0005-0000-0000-00003F250000}"/>
    <cellStyle name="_토공_1 2" xfId="9750" xr:uid="{00000000-0005-0000-0000-000040250000}"/>
    <cellStyle name="_토공_1_00.배수설비공" xfId="9751" xr:uid="{00000000-0005-0000-0000-000041250000}"/>
    <cellStyle name="_토공_1_00.배수설비공 10" xfId="9752" xr:uid="{00000000-0005-0000-0000-000042250000}"/>
    <cellStyle name="_토공_1_00.배수설비공 2" xfId="9753" xr:uid="{00000000-0005-0000-0000-000043250000}"/>
    <cellStyle name="_토공_1_00.배수설비공 3" xfId="9754" xr:uid="{00000000-0005-0000-0000-000044250000}"/>
    <cellStyle name="_토공_1_00.배수설비공 4" xfId="9755" xr:uid="{00000000-0005-0000-0000-000045250000}"/>
    <cellStyle name="_토공_1_00.배수설비공 5" xfId="9756" xr:uid="{00000000-0005-0000-0000-000046250000}"/>
    <cellStyle name="_토공_1_00.배수설비공 6" xfId="9757" xr:uid="{00000000-0005-0000-0000-000047250000}"/>
    <cellStyle name="_토공_1_00.배수설비공 7" xfId="9758" xr:uid="{00000000-0005-0000-0000-000048250000}"/>
    <cellStyle name="_토공_1_00.배수설비공 8" xfId="9759" xr:uid="{00000000-0005-0000-0000-000049250000}"/>
    <cellStyle name="_토공_1_00.배수설비공 9" xfId="9760" xr:uid="{00000000-0005-0000-0000-00004A250000}"/>
    <cellStyle name="_토공_1_013.관로공(일과)" xfId="9761" xr:uid="{00000000-0005-0000-0000-00004B250000}"/>
    <cellStyle name="_토공_1_013.관로공(일과) 2" xfId="9762" xr:uid="{00000000-0005-0000-0000-00004C250000}"/>
    <cellStyle name="_토공_1_013.관로공(화순)" xfId="9763" xr:uid="{00000000-0005-0000-0000-00004D250000}"/>
    <cellStyle name="_토공_1_013.관로공(화순) 2" xfId="9764" xr:uid="{00000000-0005-0000-0000-00004E250000}"/>
    <cellStyle name="_토공_1_02.토공" xfId="9765" xr:uid="{00000000-0005-0000-0000-00004F250000}"/>
    <cellStyle name="_토공_1_02.토공 2" xfId="9766" xr:uid="{00000000-0005-0000-0000-000050250000}"/>
    <cellStyle name="_토공_1_03.관로공" xfId="9767" xr:uid="{00000000-0005-0000-0000-000051250000}"/>
    <cellStyle name="_토공_1_03.관로공 2" xfId="9768" xr:uid="{00000000-0005-0000-0000-000052250000}"/>
    <cellStyle name="_토공_1_05.구조물공" xfId="9769" xr:uid="{00000000-0005-0000-0000-000053250000}"/>
    <cellStyle name="_토공_1_05.구조물공 2" xfId="9770" xr:uid="{00000000-0005-0000-0000-000054250000}"/>
    <cellStyle name="_토공_1_05.구조물공_00.배수설비공" xfId="9771" xr:uid="{00000000-0005-0000-0000-000055250000}"/>
    <cellStyle name="_토공_1_05.구조물공_00.배수설비공 10" xfId="9772" xr:uid="{00000000-0005-0000-0000-000056250000}"/>
    <cellStyle name="_토공_1_05.구조물공_00.배수설비공 2" xfId="9773" xr:uid="{00000000-0005-0000-0000-000057250000}"/>
    <cellStyle name="_토공_1_05.구조물공_00.배수설비공 3" xfId="9774" xr:uid="{00000000-0005-0000-0000-000058250000}"/>
    <cellStyle name="_토공_1_05.구조물공_00.배수설비공 4" xfId="9775" xr:uid="{00000000-0005-0000-0000-000059250000}"/>
    <cellStyle name="_토공_1_05.구조물공_00.배수설비공 5" xfId="9776" xr:uid="{00000000-0005-0000-0000-00005A250000}"/>
    <cellStyle name="_토공_1_05.구조물공_00.배수설비공 6" xfId="9777" xr:uid="{00000000-0005-0000-0000-00005B250000}"/>
    <cellStyle name="_토공_1_05.구조물공_00.배수설비공 7" xfId="9778" xr:uid="{00000000-0005-0000-0000-00005C250000}"/>
    <cellStyle name="_토공_1_05.구조물공_00.배수설비공 8" xfId="9779" xr:uid="{00000000-0005-0000-0000-00005D250000}"/>
    <cellStyle name="_토공_1_05.구조물공_00.배수설비공 9" xfId="9780" xr:uid="{00000000-0005-0000-0000-00005E250000}"/>
    <cellStyle name="_토공_1_05.구조물공_013.관로공(일과)" xfId="9781" xr:uid="{00000000-0005-0000-0000-00005F250000}"/>
    <cellStyle name="_토공_1_05.구조물공_013.관로공(일과) 2" xfId="9782" xr:uid="{00000000-0005-0000-0000-000060250000}"/>
    <cellStyle name="_토공_1_05.구조물공_013.관로공(화순)" xfId="9783" xr:uid="{00000000-0005-0000-0000-000061250000}"/>
    <cellStyle name="_토공_1_05.구조물공_013.관로공(화순) 2" xfId="9784" xr:uid="{00000000-0005-0000-0000-000062250000}"/>
    <cellStyle name="_토공_1_05.구조물공_02.토공" xfId="9785" xr:uid="{00000000-0005-0000-0000-000063250000}"/>
    <cellStyle name="_토공_1_05.구조물공_02.토공 2" xfId="9786" xr:uid="{00000000-0005-0000-0000-000064250000}"/>
    <cellStyle name="_토공_1_05.구조물공_03.관로공" xfId="9787" xr:uid="{00000000-0005-0000-0000-000065250000}"/>
    <cellStyle name="_토공_1_05.구조물공_03.관로공 2" xfId="9788" xr:uid="{00000000-0005-0000-0000-000066250000}"/>
    <cellStyle name="_토공_1_05.구조물공_관로공BOQ" xfId="9789" xr:uid="{00000000-0005-0000-0000-000067250000}"/>
    <cellStyle name="_토공_1_05.구조물공_관로공BOQ 2" xfId="9790" xr:uid="{00000000-0005-0000-0000-000068250000}"/>
    <cellStyle name="_토공_1_05.구조물공_관로수량집계" xfId="9791" xr:uid="{00000000-0005-0000-0000-000069250000}"/>
    <cellStyle name="_토공_1_05.구조물공_관로수량집계 2" xfId="9792" xr:uid="{00000000-0005-0000-0000-00006A250000}"/>
    <cellStyle name="_토공_1_05.구조물공_내역적용수량" xfId="9793" xr:uid="{00000000-0005-0000-0000-00006B250000}"/>
    <cellStyle name="_토공_1_05.구조물공_내역적용수량 2" xfId="9794" xr:uid="{00000000-0005-0000-0000-00006C250000}"/>
    <cellStyle name="_토공_1_2-4.맨홀토공" xfId="9795" xr:uid="{00000000-0005-0000-0000-00006D250000}"/>
    <cellStyle name="_토공_1_2-4.맨홀토공 2" xfId="9796" xr:uid="{00000000-0005-0000-0000-00006E250000}"/>
    <cellStyle name="_토공_1_2-4.맨홀토공_00.배수설비공" xfId="9797" xr:uid="{00000000-0005-0000-0000-00006F250000}"/>
    <cellStyle name="_토공_1_2-4.맨홀토공_00.배수설비공 10" xfId="9798" xr:uid="{00000000-0005-0000-0000-000070250000}"/>
    <cellStyle name="_토공_1_2-4.맨홀토공_00.배수설비공 2" xfId="9799" xr:uid="{00000000-0005-0000-0000-000071250000}"/>
    <cellStyle name="_토공_1_2-4.맨홀토공_00.배수설비공 3" xfId="9800" xr:uid="{00000000-0005-0000-0000-000072250000}"/>
    <cellStyle name="_토공_1_2-4.맨홀토공_00.배수설비공 4" xfId="9801" xr:uid="{00000000-0005-0000-0000-000073250000}"/>
    <cellStyle name="_토공_1_2-4.맨홀토공_00.배수설비공 5" xfId="9802" xr:uid="{00000000-0005-0000-0000-000074250000}"/>
    <cellStyle name="_토공_1_2-4.맨홀토공_00.배수설비공 6" xfId="9803" xr:uid="{00000000-0005-0000-0000-000075250000}"/>
    <cellStyle name="_토공_1_2-4.맨홀토공_00.배수설비공 7" xfId="9804" xr:uid="{00000000-0005-0000-0000-000076250000}"/>
    <cellStyle name="_토공_1_2-4.맨홀토공_00.배수설비공 8" xfId="9805" xr:uid="{00000000-0005-0000-0000-000077250000}"/>
    <cellStyle name="_토공_1_2-4.맨홀토공_00.배수설비공 9" xfId="9806" xr:uid="{00000000-0005-0000-0000-000078250000}"/>
    <cellStyle name="_토공_1_2-4.맨홀토공_013.관로공(일과)" xfId="9807" xr:uid="{00000000-0005-0000-0000-000079250000}"/>
    <cellStyle name="_토공_1_2-4.맨홀토공_013.관로공(일과) 2" xfId="9808" xr:uid="{00000000-0005-0000-0000-00007A250000}"/>
    <cellStyle name="_토공_1_2-4.맨홀토공_013.관로공(화순)" xfId="9809" xr:uid="{00000000-0005-0000-0000-00007B250000}"/>
    <cellStyle name="_토공_1_2-4.맨홀토공_013.관로공(화순) 2" xfId="9810" xr:uid="{00000000-0005-0000-0000-00007C250000}"/>
    <cellStyle name="_토공_1_2-4.맨홀토공_02.토공" xfId="9811" xr:uid="{00000000-0005-0000-0000-00007D250000}"/>
    <cellStyle name="_토공_1_2-4.맨홀토공_02.토공 2" xfId="9812" xr:uid="{00000000-0005-0000-0000-00007E250000}"/>
    <cellStyle name="_토공_1_2-4.맨홀토공_03.관로공" xfId="9813" xr:uid="{00000000-0005-0000-0000-00007F250000}"/>
    <cellStyle name="_토공_1_2-4.맨홀토공_03.관로공 2" xfId="9814" xr:uid="{00000000-0005-0000-0000-000080250000}"/>
    <cellStyle name="_토공_1_2-4.맨홀토공_관로공BOQ" xfId="9815" xr:uid="{00000000-0005-0000-0000-000081250000}"/>
    <cellStyle name="_토공_1_2-4.맨홀토공_관로공BOQ 2" xfId="9816" xr:uid="{00000000-0005-0000-0000-000082250000}"/>
    <cellStyle name="_토공_1_2-4.맨홀토공_관로수량집계" xfId="9817" xr:uid="{00000000-0005-0000-0000-000083250000}"/>
    <cellStyle name="_토공_1_2-4.맨홀토공_관로수량집계 2" xfId="9818" xr:uid="{00000000-0005-0000-0000-000084250000}"/>
    <cellStyle name="_토공_1_2-4.맨홀토공_내역적용수량" xfId="9819" xr:uid="{00000000-0005-0000-0000-000085250000}"/>
    <cellStyle name="_토공_1_2-4.맨홀토공_내역적용수량 2" xfId="9820" xr:uid="{00000000-0005-0000-0000-000086250000}"/>
    <cellStyle name="_토공_1_관로공BOQ" xfId="9821" xr:uid="{00000000-0005-0000-0000-000087250000}"/>
    <cellStyle name="_토공_1_관로공BOQ 2" xfId="9822" xr:uid="{00000000-0005-0000-0000-000088250000}"/>
    <cellStyle name="_토공_1_관로수량집계" xfId="9823" xr:uid="{00000000-0005-0000-0000-000089250000}"/>
    <cellStyle name="_토공_1_관로수량집계 2" xfId="9824" xr:uid="{00000000-0005-0000-0000-00008A250000}"/>
    <cellStyle name="_토공_1_내역적용수량" xfId="9825" xr:uid="{00000000-0005-0000-0000-00008B250000}"/>
    <cellStyle name="_토공_1_내역적용수량 2" xfId="9826" xr:uid="{00000000-0005-0000-0000-00008C250000}"/>
    <cellStyle name="_토공_2-4.맨홀토공" xfId="9827" xr:uid="{00000000-0005-0000-0000-00008D250000}"/>
    <cellStyle name="_토공_2-4.맨홀토공 2" xfId="9828" xr:uid="{00000000-0005-0000-0000-00008E250000}"/>
    <cellStyle name="_토공_2-4.맨홀토공_00.배수설비공" xfId="9829" xr:uid="{00000000-0005-0000-0000-00008F250000}"/>
    <cellStyle name="_토공_2-4.맨홀토공_00.배수설비공 10" xfId="9830" xr:uid="{00000000-0005-0000-0000-000090250000}"/>
    <cellStyle name="_토공_2-4.맨홀토공_00.배수설비공 2" xfId="9831" xr:uid="{00000000-0005-0000-0000-000091250000}"/>
    <cellStyle name="_토공_2-4.맨홀토공_00.배수설비공 3" xfId="9832" xr:uid="{00000000-0005-0000-0000-000092250000}"/>
    <cellStyle name="_토공_2-4.맨홀토공_00.배수설비공 4" xfId="9833" xr:uid="{00000000-0005-0000-0000-000093250000}"/>
    <cellStyle name="_토공_2-4.맨홀토공_00.배수설비공 5" xfId="9834" xr:uid="{00000000-0005-0000-0000-000094250000}"/>
    <cellStyle name="_토공_2-4.맨홀토공_00.배수설비공 6" xfId="9835" xr:uid="{00000000-0005-0000-0000-000095250000}"/>
    <cellStyle name="_토공_2-4.맨홀토공_00.배수설비공 7" xfId="9836" xr:uid="{00000000-0005-0000-0000-000096250000}"/>
    <cellStyle name="_토공_2-4.맨홀토공_00.배수설비공 8" xfId="9837" xr:uid="{00000000-0005-0000-0000-000097250000}"/>
    <cellStyle name="_토공_2-4.맨홀토공_00.배수설비공 9" xfId="9838" xr:uid="{00000000-0005-0000-0000-000098250000}"/>
    <cellStyle name="_토공_2-4.맨홀토공_013.관로공(일과)" xfId="9839" xr:uid="{00000000-0005-0000-0000-000099250000}"/>
    <cellStyle name="_토공_2-4.맨홀토공_013.관로공(일과) 2" xfId="9840" xr:uid="{00000000-0005-0000-0000-00009A250000}"/>
    <cellStyle name="_토공_2-4.맨홀토공_013.관로공(화순)" xfId="9841" xr:uid="{00000000-0005-0000-0000-00009B250000}"/>
    <cellStyle name="_토공_2-4.맨홀토공_013.관로공(화순) 2" xfId="9842" xr:uid="{00000000-0005-0000-0000-00009C250000}"/>
    <cellStyle name="_토공_2-4.맨홀토공_02.토공" xfId="9843" xr:uid="{00000000-0005-0000-0000-00009D250000}"/>
    <cellStyle name="_토공_2-4.맨홀토공_02.토공 2" xfId="9844" xr:uid="{00000000-0005-0000-0000-00009E250000}"/>
    <cellStyle name="_토공_2-4.맨홀토공_03.관로공" xfId="9845" xr:uid="{00000000-0005-0000-0000-00009F250000}"/>
    <cellStyle name="_토공_2-4.맨홀토공_03.관로공 2" xfId="9846" xr:uid="{00000000-0005-0000-0000-0000A0250000}"/>
    <cellStyle name="_토공_2-4.맨홀토공_관로공BOQ" xfId="9847" xr:uid="{00000000-0005-0000-0000-0000A1250000}"/>
    <cellStyle name="_토공_2-4.맨홀토공_관로공BOQ 2" xfId="9848" xr:uid="{00000000-0005-0000-0000-0000A2250000}"/>
    <cellStyle name="_토공_2-4.맨홀토공_관로수량집계" xfId="9849" xr:uid="{00000000-0005-0000-0000-0000A3250000}"/>
    <cellStyle name="_토공_2-4.맨홀토공_관로수량집계 2" xfId="9850" xr:uid="{00000000-0005-0000-0000-0000A4250000}"/>
    <cellStyle name="_토공_2-4.맨홀토공_내역적용수량" xfId="9851" xr:uid="{00000000-0005-0000-0000-0000A5250000}"/>
    <cellStyle name="_토공_2-4.맨홀토공_내역적용수량 2" xfId="9852" xr:uid="{00000000-0005-0000-0000-0000A6250000}"/>
    <cellStyle name="_토공_개거(0.5x0.4)" xfId="9853" xr:uid="{00000000-0005-0000-0000-0000A7250000}"/>
    <cellStyle name="_토공_개거(0.5x0.4) 2" xfId="9854" xr:uid="{00000000-0005-0000-0000-0000A8250000}"/>
    <cellStyle name="_토공_관로공BOQ" xfId="9855" xr:uid="{00000000-0005-0000-0000-0000A9250000}"/>
    <cellStyle name="_토공_관로공BOQ 2" xfId="9856" xr:uid="{00000000-0005-0000-0000-0000AA250000}"/>
    <cellStyle name="_토공_관로수량집계" xfId="9857" xr:uid="{00000000-0005-0000-0000-0000AB250000}"/>
    <cellStyle name="_토공_관로수량집계 2" xfId="9858" xr:uid="{00000000-0005-0000-0000-0000AC250000}"/>
    <cellStyle name="_토공_내역적용수량" xfId="9859" xr:uid="{00000000-0005-0000-0000-0000AD250000}"/>
    <cellStyle name="_토공_내역적용수량 2" xfId="9860" xr:uid="{00000000-0005-0000-0000-0000AE250000}"/>
    <cellStyle name="_토공_매곡" xfId="9861" xr:uid="{00000000-0005-0000-0000-0000AF250000}"/>
    <cellStyle name="_토공_매곡 2" xfId="9862" xr:uid="{00000000-0005-0000-0000-0000B0250000}"/>
    <cellStyle name="_토공_상북산전농로" xfId="9863" xr:uid="{00000000-0005-0000-0000-0000B1250000}"/>
    <cellStyle name="_토공_상북산전농로 2" xfId="9864" xr:uid="{00000000-0005-0000-0000-0000B2250000}"/>
    <cellStyle name="_토공_설계설명서" xfId="11670" xr:uid="{00000000-0005-0000-0000-0000B3250000}"/>
    <cellStyle name="_토공_수량산출서" xfId="9865" xr:uid="{00000000-0005-0000-0000-0000B4250000}"/>
    <cellStyle name="_토공_수량산출서 2" xfId="9866" xr:uid="{00000000-0005-0000-0000-0000B5250000}"/>
    <cellStyle name="_토공_수량산출서(1공구)" xfId="9867" xr:uid="{00000000-0005-0000-0000-0000B6250000}"/>
    <cellStyle name="_토공_수량산출서(1공구) 2" xfId="9868" xr:uid="{00000000-0005-0000-0000-0000B7250000}"/>
    <cellStyle name="_토공_수량산출서(1공구)_00.배수설비공" xfId="9869" xr:uid="{00000000-0005-0000-0000-0000B8250000}"/>
    <cellStyle name="_토공_수량산출서(1공구)_00.배수설비공 10" xfId="9870" xr:uid="{00000000-0005-0000-0000-0000B9250000}"/>
    <cellStyle name="_토공_수량산출서(1공구)_00.배수설비공 2" xfId="9871" xr:uid="{00000000-0005-0000-0000-0000BA250000}"/>
    <cellStyle name="_토공_수량산출서(1공구)_00.배수설비공 3" xfId="9872" xr:uid="{00000000-0005-0000-0000-0000BB250000}"/>
    <cellStyle name="_토공_수량산출서(1공구)_00.배수설비공 4" xfId="9873" xr:uid="{00000000-0005-0000-0000-0000BC250000}"/>
    <cellStyle name="_토공_수량산출서(1공구)_00.배수설비공 5" xfId="9874" xr:uid="{00000000-0005-0000-0000-0000BD250000}"/>
    <cellStyle name="_토공_수량산출서(1공구)_00.배수설비공 6" xfId="9875" xr:uid="{00000000-0005-0000-0000-0000BE250000}"/>
    <cellStyle name="_토공_수량산출서(1공구)_00.배수설비공 7" xfId="9876" xr:uid="{00000000-0005-0000-0000-0000BF250000}"/>
    <cellStyle name="_토공_수량산출서(1공구)_00.배수설비공 8" xfId="9877" xr:uid="{00000000-0005-0000-0000-0000C0250000}"/>
    <cellStyle name="_토공_수량산출서(1공구)_00.배수설비공 9" xfId="9878" xr:uid="{00000000-0005-0000-0000-0000C1250000}"/>
    <cellStyle name="_토공_수량산출서(1공구)_013.관로공(일과)" xfId="9879" xr:uid="{00000000-0005-0000-0000-0000C2250000}"/>
    <cellStyle name="_토공_수량산출서(1공구)_013.관로공(일과) 2" xfId="9880" xr:uid="{00000000-0005-0000-0000-0000C3250000}"/>
    <cellStyle name="_토공_수량산출서(1공구)_013.관로공(화순)" xfId="9881" xr:uid="{00000000-0005-0000-0000-0000C4250000}"/>
    <cellStyle name="_토공_수량산출서(1공구)_013.관로공(화순) 2" xfId="9882" xr:uid="{00000000-0005-0000-0000-0000C5250000}"/>
    <cellStyle name="_토공_수량산출서(1공구)_02.토공" xfId="9883" xr:uid="{00000000-0005-0000-0000-0000C6250000}"/>
    <cellStyle name="_토공_수량산출서(1공구)_02.토공 2" xfId="9884" xr:uid="{00000000-0005-0000-0000-0000C7250000}"/>
    <cellStyle name="_토공_수량산출서(1공구)_03.관로공" xfId="9885" xr:uid="{00000000-0005-0000-0000-0000C8250000}"/>
    <cellStyle name="_토공_수량산출서(1공구)_03.관로공 2" xfId="9886" xr:uid="{00000000-0005-0000-0000-0000C9250000}"/>
    <cellStyle name="_토공_수량산출서(1공구)_05.구조물공" xfId="9887" xr:uid="{00000000-0005-0000-0000-0000CA250000}"/>
    <cellStyle name="_토공_수량산출서(1공구)_05.구조물공 2" xfId="9888" xr:uid="{00000000-0005-0000-0000-0000CB250000}"/>
    <cellStyle name="_토공_수량산출서(1공구)_05.구조물공_00.배수설비공" xfId="9889" xr:uid="{00000000-0005-0000-0000-0000CC250000}"/>
    <cellStyle name="_토공_수량산출서(1공구)_05.구조물공_00.배수설비공 10" xfId="9890" xr:uid="{00000000-0005-0000-0000-0000CD250000}"/>
    <cellStyle name="_토공_수량산출서(1공구)_05.구조물공_00.배수설비공 2" xfId="9891" xr:uid="{00000000-0005-0000-0000-0000CE250000}"/>
    <cellStyle name="_토공_수량산출서(1공구)_05.구조물공_00.배수설비공 3" xfId="9892" xr:uid="{00000000-0005-0000-0000-0000CF250000}"/>
    <cellStyle name="_토공_수량산출서(1공구)_05.구조물공_00.배수설비공 4" xfId="9893" xr:uid="{00000000-0005-0000-0000-0000D0250000}"/>
    <cellStyle name="_토공_수량산출서(1공구)_05.구조물공_00.배수설비공 5" xfId="9894" xr:uid="{00000000-0005-0000-0000-0000D1250000}"/>
    <cellStyle name="_토공_수량산출서(1공구)_05.구조물공_00.배수설비공 6" xfId="9895" xr:uid="{00000000-0005-0000-0000-0000D2250000}"/>
    <cellStyle name="_토공_수량산출서(1공구)_05.구조물공_00.배수설비공 7" xfId="9896" xr:uid="{00000000-0005-0000-0000-0000D3250000}"/>
    <cellStyle name="_토공_수량산출서(1공구)_05.구조물공_00.배수설비공 8" xfId="9897" xr:uid="{00000000-0005-0000-0000-0000D4250000}"/>
    <cellStyle name="_토공_수량산출서(1공구)_05.구조물공_00.배수설비공 9" xfId="9898" xr:uid="{00000000-0005-0000-0000-0000D5250000}"/>
    <cellStyle name="_토공_수량산출서(1공구)_05.구조물공_013.관로공(일과)" xfId="9899" xr:uid="{00000000-0005-0000-0000-0000D6250000}"/>
    <cellStyle name="_토공_수량산출서(1공구)_05.구조물공_013.관로공(일과) 2" xfId="9900" xr:uid="{00000000-0005-0000-0000-0000D7250000}"/>
    <cellStyle name="_토공_수량산출서(1공구)_05.구조물공_013.관로공(화순)" xfId="9901" xr:uid="{00000000-0005-0000-0000-0000D8250000}"/>
    <cellStyle name="_토공_수량산출서(1공구)_05.구조물공_013.관로공(화순) 2" xfId="9902" xr:uid="{00000000-0005-0000-0000-0000D9250000}"/>
    <cellStyle name="_토공_수량산출서(1공구)_05.구조물공_02.토공" xfId="9903" xr:uid="{00000000-0005-0000-0000-0000DA250000}"/>
    <cellStyle name="_토공_수량산출서(1공구)_05.구조물공_02.토공 2" xfId="9904" xr:uid="{00000000-0005-0000-0000-0000DB250000}"/>
    <cellStyle name="_토공_수량산출서(1공구)_05.구조물공_03.관로공" xfId="9905" xr:uid="{00000000-0005-0000-0000-0000DC250000}"/>
    <cellStyle name="_토공_수량산출서(1공구)_05.구조물공_03.관로공 2" xfId="9906" xr:uid="{00000000-0005-0000-0000-0000DD250000}"/>
    <cellStyle name="_토공_수량산출서(1공구)_05.구조물공_관로공BOQ" xfId="9907" xr:uid="{00000000-0005-0000-0000-0000DE250000}"/>
    <cellStyle name="_토공_수량산출서(1공구)_05.구조물공_관로공BOQ 2" xfId="9908" xr:uid="{00000000-0005-0000-0000-0000DF250000}"/>
    <cellStyle name="_토공_수량산출서(1공구)_05.구조물공_관로수량집계" xfId="9909" xr:uid="{00000000-0005-0000-0000-0000E0250000}"/>
    <cellStyle name="_토공_수량산출서(1공구)_05.구조물공_관로수량집계 2" xfId="9910" xr:uid="{00000000-0005-0000-0000-0000E1250000}"/>
    <cellStyle name="_토공_수량산출서(1공구)_05.구조물공_내역적용수량" xfId="9911" xr:uid="{00000000-0005-0000-0000-0000E2250000}"/>
    <cellStyle name="_토공_수량산출서(1공구)_05.구조물공_내역적용수량 2" xfId="9912" xr:uid="{00000000-0005-0000-0000-0000E3250000}"/>
    <cellStyle name="_토공_수량산출서(1공구)_2-4.맨홀토공" xfId="9913" xr:uid="{00000000-0005-0000-0000-0000E4250000}"/>
    <cellStyle name="_토공_수량산출서(1공구)_2-4.맨홀토공 2" xfId="9914" xr:uid="{00000000-0005-0000-0000-0000E5250000}"/>
    <cellStyle name="_토공_수량산출서(1공구)_2-4.맨홀토공_00.배수설비공" xfId="9915" xr:uid="{00000000-0005-0000-0000-0000E6250000}"/>
    <cellStyle name="_토공_수량산출서(1공구)_2-4.맨홀토공_00.배수설비공 10" xfId="9916" xr:uid="{00000000-0005-0000-0000-0000E7250000}"/>
    <cellStyle name="_토공_수량산출서(1공구)_2-4.맨홀토공_00.배수설비공 2" xfId="9917" xr:uid="{00000000-0005-0000-0000-0000E8250000}"/>
    <cellStyle name="_토공_수량산출서(1공구)_2-4.맨홀토공_00.배수설비공 3" xfId="9918" xr:uid="{00000000-0005-0000-0000-0000E9250000}"/>
    <cellStyle name="_토공_수량산출서(1공구)_2-4.맨홀토공_00.배수설비공 4" xfId="9919" xr:uid="{00000000-0005-0000-0000-0000EA250000}"/>
    <cellStyle name="_토공_수량산출서(1공구)_2-4.맨홀토공_00.배수설비공 5" xfId="9920" xr:uid="{00000000-0005-0000-0000-0000EB250000}"/>
    <cellStyle name="_토공_수량산출서(1공구)_2-4.맨홀토공_00.배수설비공 6" xfId="9921" xr:uid="{00000000-0005-0000-0000-0000EC250000}"/>
    <cellStyle name="_토공_수량산출서(1공구)_2-4.맨홀토공_00.배수설비공 7" xfId="9922" xr:uid="{00000000-0005-0000-0000-0000ED250000}"/>
    <cellStyle name="_토공_수량산출서(1공구)_2-4.맨홀토공_00.배수설비공 8" xfId="9923" xr:uid="{00000000-0005-0000-0000-0000EE250000}"/>
    <cellStyle name="_토공_수량산출서(1공구)_2-4.맨홀토공_00.배수설비공 9" xfId="9924" xr:uid="{00000000-0005-0000-0000-0000EF250000}"/>
    <cellStyle name="_토공_수량산출서(1공구)_2-4.맨홀토공_013.관로공(일과)" xfId="9925" xr:uid="{00000000-0005-0000-0000-0000F0250000}"/>
    <cellStyle name="_토공_수량산출서(1공구)_2-4.맨홀토공_013.관로공(일과) 2" xfId="9926" xr:uid="{00000000-0005-0000-0000-0000F1250000}"/>
    <cellStyle name="_토공_수량산출서(1공구)_2-4.맨홀토공_013.관로공(화순)" xfId="9927" xr:uid="{00000000-0005-0000-0000-0000F2250000}"/>
    <cellStyle name="_토공_수량산출서(1공구)_2-4.맨홀토공_013.관로공(화순) 2" xfId="9928" xr:uid="{00000000-0005-0000-0000-0000F3250000}"/>
    <cellStyle name="_토공_수량산출서(1공구)_2-4.맨홀토공_02.토공" xfId="9929" xr:uid="{00000000-0005-0000-0000-0000F4250000}"/>
    <cellStyle name="_토공_수량산출서(1공구)_2-4.맨홀토공_02.토공 2" xfId="9930" xr:uid="{00000000-0005-0000-0000-0000F5250000}"/>
    <cellStyle name="_토공_수량산출서(1공구)_2-4.맨홀토공_03.관로공" xfId="9931" xr:uid="{00000000-0005-0000-0000-0000F6250000}"/>
    <cellStyle name="_토공_수량산출서(1공구)_2-4.맨홀토공_03.관로공 2" xfId="9932" xr:uid="{00000000-0005-0000-0000-0000F7250000}"/>
    <cellStyle name="_토공_수량산출서(1공구)_2-4.맨홀토공_관로공BOQ" xfId="9933" xr:uid="{00000000-0005-0000-0000-0000F8250000}"/>
    <cellStyle name="_토공_수량산출서(1공구)_2-4.맨홀토공_관로공BOQ 2" xfId="9934" xr:uid="{00000000-0005-0000-0000-0000F9250000}"/>
    <cellStyle name="_토공_수량산출서(1공구)_2-4.맨홀토공_관로수량집계" xfId="9935" xr:uid="{00000000-0005-0000-0000-0000FA250000}"/>
    <cellStyle name="_토공_수량산출서(1공구)_2-4.맨홀토공_관로수량집계 2" xfId="9936" xr:uid="{00000000-0005-0000-0000-0000FB250000}"/>
    <cellStyle name="_토공_수량산출서(1공구)_2-4.맨홀토공_내역적용수량" xfId="9937" xr:uid="{00000000-0005-0000-0000-0000FC250000}"/>
    <cellStyle name="_토공_수량산출서(1공구)_2-4.맨홀토공_내역적용수량 2" xfId="9938" xr:uid="{00000000-0005-0000-0000-0000FD250000}"/>
    <cellStyle name="_토공_수량산출서(1공구)_관로공BOQ" xfId="9939" xr:uid="{00000000-0005-0000-0000-0000FE250000}"/>
    <cellStyle name="_토공_수량산출서(1공구)_관로공BOQ 2" xfId="9940" xr:uid="{00000000-0005-0000-0000-0000FF250000}"/>
    <cellStyle name="_토공_수량산출서(1공구)_관로수량집계" xfId="9941" xr:uid="{00000000-0005-0000-0000-000000260000}"/>
    <cellStyle name="_토공_수량산출서(1공구)_관로수량집계 2" xfId="9942" xr:uid="{00000000-0005-0000-0000-000001260000}"/>
    <cellStyle name="_토공_수량산출서(1공구)_내역적용수량" xfId="9943" xr:uid="{00000000-0005-0000-0000-000002260000}"/>
    <cellStyle name="_토공_수량산출서(1공구)_내역적용수량 2" xfId="9944" xr:uid="{00000000-0005-0000-0000-000003260000}"/>
    <cellStyle name="_토공_수량산출서(귀지1)" xfId="9945" xr:uid="{00000000-0005-0000-0000-000004260000}"/>
    <cellStyle name="_토공_수량산출서(귀지1) 2" xfId="9946" xr:uid="{00000000-0005-0000-0000-000005260000}"/>
    <cellStyle name="_토공_수량산출서(귀지1)_00.배수설비공" xfId="9947" xr:uid="{00000000-0005-0000-0000-000006260000}"/>
    <cellStyle name="_토공_수량산출서(귀지1)_00.배수설비공 10" xfId="9948" xr:uid="{00000000-0005-0000-0000-000007260000}"/>
    <cellStyle name="_토공_수량산출서(귀지1)_00.배수설비공 2" xfId="9949" xr:uid="{00000000-0005-0000-0000-000008260000}"/>
    <cellStyle name="_토공_수량산출서(귀지1)_00.배수설비공 3" xfId="9950" xr:uid="{00000000-0005-0000-0000-000009260000}"/>
    <cellStyle name="_토공_수량산출서(귀지1)_00.배수설비공 4" xfId="9951" xr:uid="{00000000-0005-0000-0000-00000A260000}"/>
    <cellStyle name="_토공_수량산출서(귀지1)_00.배수설비공 5" xfId="9952" xr:uid="{00000000-0005-0000-0000-00000B260000}"/>
    <cellStyle name="_토공_수량산출서(귀지1)_00.배수설비공 6" xfId="9953" xr:uid="{00000000-0005-0000-0000-00000C260000}"/>
    <cellStyle name="_토공_수량산출서(귀지1)_00.배수설비공 7" xfId="9954" xr:uid="{00000000-0005-0000-0000-00000D260000}"/>
    <cellStyle name="_토공_수량산출서(귀지1)_00.배수설비공 8" xfId="9955" xr:uid="{00000000-0005-0000-0000-00000E260000}"/>
    <cellStyle name="_토공_수량산출서(귀지1)_00.배수설비공 9" xfId="9956" xr:uid="{00000000-0005-0000-0000-00000F260000}"/>
    <cellStyle name="_토공_수량산출서(귀지1)_013.관로공(일과)" xfId="9957" xr:uid="{00000000-0005-0000-0000-000010260000}"/>
    <cellStyle name="_토공_수량산출서(귀지1)_013.관로공(일과) 2" xfId="9958" xr:uid="{00000000-0005-0000-0000-000011260000}"/>
    <cellStyle name="_토공_수량산출서(귀지1)_013.관로공(화순)" xfId="9959" xr:uid="{00000000-0005-0000-0000-000012260000}"/>
    <cellStyle name="_토공_수량산출서(귀지1)_013.관로공(화순) 2" xfId="9960" xr:uid="{00000000-0005-0000-0000-000013260000}"/>
    <cellStyle name="_토공_수량산출서(귀지1)_02.토공" xfId="9961" xr:uid="{00000000-0005-0000-0000-000014260000}"/>
    <cellStyle name="_토공_수량산출서(귀지1)_02.토공 2" xfId="9962" xr:uid="{00000000-0005-0000-0000-000015260000}"/>
    <cellStyle name="_토공_수량산출서(귀지1)_03.관로공" xfId="9963" xr:uid="{00000000-0005-0000-0000-000016260000}"/>
    <cellStyle name="_토공_수량산출서(귀지1)_03.관로공 2" xfId="9964" xr:uid="{00000000-0005-0000-0000-000017260000}"/>
    <cellStyle name="_토공_수량산출서(귀지1)_05.구조물공" xfId="9965" xr:uid="{00000000-0005-0000-0000-000018260000}"/>
    <cellStyle name="_토공_수량산출서(귀지1)_05.구조물공 2" xfId="9966" xr:uid="{00000000-0005-0000-0000-000019260000}"/>
    <cellStyle name="_토공_수량산출서(귀지1)_05.구조물공_00.배수설비공" xfId="9967" xr:uid="{00000000-0005-0000-0000-00001A260000}"/>
    <cellStyle name="_토공_수량산출서(귀지1)_05.구조물공_00.배수설비공 10" xfId="9968" xr:uid="{00000000-0005-0000-0000-00001B260000}"/>
    <cellStyle name="_토공_수량산출서(귀지1)_05.구조물공_00.배수설비공 2" xfId="9969" xr:uid="{00000000-0005-0000-0000-00001C260000}"/>
    <cellStyle name="_토공_수량산출서(귀지1)_05.구조물공_00.배수설비공 3" xfId="9970" xr:uid="{00000000-0005-0000-0000-00001D260000}"/>
    <cellStyle name="_토공_수량산출서(귀지1)_05.구조물공_00.배수설비공 4" xfId="9971" xr:uid="{00000000-0005-0000-0000-00001E260000}"/>
    <cellStyle name="_토공_수량산출서(귀지1)_05.구조물공_00.배수설비공 5" xfId="9972" xr:uid="{00000000-0005-0000-0000-00001F260000}"/>
    <cellStyle name="_토공_수량산출서(귀지1)_05.구조물공_00.배수설비공 6" xfId="9973" xr:uid="{00000000-0005-0000-0000-000020260000}"/>
    <cellStyle name="_토공_수량산출서(귀지1)_05.구조물공_00.배수설비공 7" xfId="9974" xr:uid="{00000000-0005-0000-0000-000021260000}"/>
    <cellStyle name="_토공_수량산출서(귀지1)_05.구조물공_00.배수설비공 8" xfId="9975" xr:uid="{00000000-0005-0000-0000-000022260000}"/>
    <cellStyle name="_토공_수량산출서(귀지1)_05.구조물공_00.배수설비공 9" xfId="9976" xr:uid="{00000000-0005-0000-0000-000023260000}"/>
    <cellStyle name="_토공_수량산출서(귀지1)_05.구조물공_013.관로공(일과)" xfId="9977" xr:uid="{00000000-0005-0000-0000-000024260000}"/>
    <cellStyle name="_토공_수량산출서(귀지1)_05.구조물공_013.관로공(일과) 2" xfId="9978" xr:uid="{00000000-0005-0000-0000-000025260000}"/>
    <cellStyle name="_토공_수량산출서(귀지1)_05.구조물공_013.관로공(화순)" xfId="9979" xr:uid="{00000000-0005-0000-0000-000026260000}"/>
    <cellStyle name="_토공_수량산출서(귀지1)_05.구조물공_013.관로공(화순) 2" xfId="9980" xr:uid="{00000000-0005-0000-0000-000027260000}"/>
    <cellStyle name="_토공_수량산출서(귀지1)_05.구조물공_02.토공" xfId="9981" xr:uid="{00000000-0005-0000-0000-000028260000}"/>
    <cellStyle name="_토공_수량산출서(귀지1)_05.구조물공_02.토공 2" xfId="9982" xr:uid="{00000000-0005-0000-0000-000029260000}"/>
    <cellStyle name="_토공_수량산출서(귀지1)_05.구조물공_03.관로공" xfId="9983" xr:uid="{00000000-0005-0000-0000-00002A260000}"/>
    <cellStyle name="_토공_수량산출서(귀지1)_05.구조물공_03.관로공 2" xfId="9984" xr:uid="{00000000-0005-0000-0000-00002B260000}"/>
    <cellStyle name="_토공_수량산출서(귀지1)_05.구조물공_관로공BOQ" xfId="9985" xr:uid="{00000000-0005-0000-0000-00002C260000}"/>
    <cellStyle name="_토공_수량산출서(귀지1)_05.구조물공_관로공BOQ 2" xfId="9986" xr:uid="{00000000-0005-0000-0000-00002D260000}"/>
    <cellStyle name="_토공_수량산출서(귀지1)_05.구조물공_관로수량집계" xfId="9987" xr:uid="{00000000-0005-0000-0000-00002E260000}"/>
    <cellStyle name="_토공_수량산출서(귀지1)_05.구조물공_관로수량집계 2" xfId="9988" xr:uid="{00000000-0005-0000-0000-00002F260000}"/>
    <cellStyle name="_토공_수량산출서(귀지1)_05.구조물공_내역적용수량" xfId="9989" xr:uid="{00000000-0005-0000-0000-000030260000}"/>
    <cellStyle name="_토공_수량산출서(귀지1)_05.구조물공_내역적용수량 2" xfId="9990" xr:uid="{00000000-0005-0000-0000-000031260000}"/>
    <cellStyle name="_토공_수량산출서(귀지1)_2-4.맨홀토공" xfId="9991" xr:uid="{00000000-0005-0000-0000-000032260000}"/>
    <cellStyle name="_토공_수량산출서(귀지1)_2-4.맨홀토공 2" xfId="9992" xr:uid="{00000000-0005-0000-0000-000033260000}"/>
    <cellStyle name="_토공_수량산출서(귀지1)_2-4.맨홀토공_00.배수설비공" xfId="9993" xr:uid="{00000000-0005-0000-0000-000034260000}"/>
    <cellStyle name="_토공_수량산출서(귀지1)_2-4.맨홀토공_00.배수설비공 10" xfId="9994" xr:uid="{00000000-0005-0000-0000-000035260000}"/>
    <cellStyle name="_토공_수량산출서(귀지1)_2-4.맨홀토공_00.배수설비공 2" xfId="9995" xr:uid="{00000000-0005-0000-0000-000036260000}"/>
    <cellStyle name="_토공_수량산출서(귀지1)_2-4.맨홀토공_00.배수설비공 3" xfId="9996" xr:uid="{00000000-0005-0000-0000-000037260000}"/>
    <cellStyle name="_토공_수량산출서(귀지1)_2-4.맨홀토공_00.배수설비공 4" xfId="9997" xr:uid="{00000000-0005-0000-0000-000038260000}"/>
    <cellStyle name="_토공_수량산출서(귀지1)_2-4.맨홀토공_00.배수설비공 5" xfId="9998" xr:uid="{00000000-0005-0000-0000-000039260000}"/>
    <cellStyle name="_토공_수량산출서(귀지1)_2-4.맨홀토공_00.배수설비공 6" xfId="9999" xr:uid="{00000000-0005-0000-0000-00003A260000}"/>
    <cellStyle name="_토공_수량산출서(귀지1)_2-4.맨홀토공_00.배수설비공 7" xfId="10000" xr:uid="{00000000-0005-0000-0000-00003B260000}"/>
    <cellStyle name="_토공_수량산출서(귀지1)_2-4.맨홀토공_00.배수설비공 8" xfId="10001" xr:uid="{00000000-0005-0000-0000-00003C260000}"/>
    <cellStyle name="_토공_수량산출서(귀지1)_2-4.맨홀토공_00.배수설비공 9" xfId="10002" xr:uid="{00000000-0005-0000-0000-00003D260000}"/>
    <cellStyle name="_토공_수량산출서(귀지1)_2-4.맨홀토공_013.관로공(일과)" xfId="10003" xr:uid="{00000000-0005-0000-0000-00003E260000}"/>
    <cellStyle name="_토공_수량산출서(귀지1)_2-4.맨홀토공_013.관로공(일과) 2" xfId="10004" xr:uid="{00000000-0005-0000-0000-00003F260000}"/>
    <cellStyle name="_토공_수량산출서(귀지1)_2-4.맨홀토공_013.관로공(화순)" xfId="10005" xr:uid="{00000000-0005-0000-0000-000040260000}"/>
    <cellStyle name="_토공_수량산출서(귀지1)_2-4.맨홀토공_013.관로공(화순) 2" xfId="10006" xr:uid="{00000000-0005-0000-0000-000041260000}"/>
    <cellStyle name="_토공_수량산출서(귀지1)_2-4.맨홀토공_02.토공" xfId="10007" xr:uid="{00000000-0005-0000-0000-000042260000}"/>
    <cellStyle name="_토공_수량산출서(귀지1)_2-4.맨홀토공_02.토공 2" xfId="10008" xr:uid="{00000000-0005-0000-0000-000043260000}"/>
    <cellStyle name="_토공_수량산출서(귀지1)_2-4.맨홀토공_03.관로공" xfId="10009" xr:uid="{00000000-0005-0000-0000-000044260000}"/>
    <cellStyle name="_토공_수량산출서(귀지1)_2-4.맨홀토공_03.관로공 2" xfId="10010" xr:uid="{00000000-0005-0000-0000-000045260000}"/>
    <cellStyle name="_토공_수량산출서(귀지1)_2-4.맨홀토공_관로공BOQ" xfId="10011" xr:uid="{00000000-0005-0000-0000-000046260000}"/>
    <cellStyle name="_토공_수량산출서(귀지1)_2-4.맨홀토공_관로공BOQ 2" xfId="10012" xr:uid="{00000000-0005-0000-0000-000047260000}"/>
    <cellStyle name="_토공_수량산출서(귀지1)_2-4.맨홀토공_관로수량집계" xfId="10013" xr:uid="{00000000-0005-0000-0000-000048260000}"/>
    <cellStyle name="_토공_수량산출서(귀지1)_2-4.맨홀토공_관로수량집계 2" xfId="10014" xr:uid="{00000000-0005-0000-0000-000049260000}"/>
    <cellStyle name="_토공_수량산출서(귀지1)_2-4.맨홀토공_내역적용수량" xfId="10015" xr:uid="{00000000-0005-0000-0000-00004A260000}"/>
    <cellStyle name="_토공_수량산출서(귀지1)_2-4.맨홀토공_내역적용수량 2" xfId="10016" xr:uid="{00000000-0005-0000-0000-00004B260000}"/>
    <cellStyle name="_토공_수량산출서(귀지1)_관로공BOQ" xfId="10017" xr:uid="{00000000-0005-0000-0000-00004C260000}"/>
    <cellStyle name="_토공_수량산출서(귀지1)_관로공BOQ 2" xfId="10018" xr:uid="{00000000-0005-0000-0000-00004D260000}"/>
    <cellStyle name="_토공_수량산출서(귀지1)_관로수량집계" xfId="10019" xr:uid="{00000000-0005-0000-0000-00004E260000}"/>
    <cellStyle name="_토공_수량산출서(귀지1)_관로수량집계 2" xfId="10020" xr:uid="{00000000-0005-0000-0000-00004F260000}"/>
    <cellStyle name="_토공_수량산출서(귀지1)_내역적용수량" xfId="10021" xr:uid="{00000000-0005-0000-0000-000050260000}"/>
    <cellStyle name="_토공_수량산출서(귀지1)_내역적용수량 2" xfId="10022" xr:uid="{00000000-0005-0000-0000-000051260000}"/>
    <cellStyle name="_토공_수량산출서(수정)" xfId="10023" xr:uid="{00000000-0005-0000-0000-000052260000}"/>
    <cellStyle name="_토공_수량산출서(수정) 2" xfId="10024" xr:uid="{00000000-0005-0000-0000-000053260000}"/>
    <cellStyle name="_토공_수량산출서(수정)_00.배수설비공" xfId="10025" xr:uid="{00000000-0005-0000-0000-000054260000}"/>
    <cellStyle name="_토공_수량산출서(수정)_00.배수설비공 10" xfId="10026" xr:uid="{00000000-0005-0000-0000-000055260000}"/>
    <cellStyle name="_토공_수량산출서(수정)_00.배수설비공 2" xfId="10027" xr:uid="{00000000-0005-0000-0000-000056260000}"/>
    <cellStyle name="_토공_수량산출서(수정)_00.배수설비공 3" xfId="10028" xr:uid="{00000000-0005-0000-0000-000057260000}"/>
    <cellStyle name="_토공_수량산출서(수정)_00.배수설비공 4" xfId="10029" xr:uid="{00000000-0005-0000-0000-000058260000}"/>
    <cellStyle name="_토공_수량산출서(수정)_00.배수설비공 5" xfId="10030" xr:uid="{00000000-0005-0000-0000-000059260000}"/>
    <cellStyle name="_토공_수량산출서(수정)_00.배수설비공 6" xfId="10031" xr:uid="{00000000-0005-0000-0000-00005A260000}"/>
    <cellStyle name="_토공_수량산출서(수정)_00.배수설비공 7" xfId="10032" xr:uid="{00000000-0005-0000-0000-00005B260000}"/>
    <cellStyle name="_토공_수량산출서(수정)_00.배수설비공 8" xfId="10033" xr:uid="{00000000-0005-0000-0000-00005C260000}"/>
    <cellStyle name="_토공_수량산출서(수정)_00.배수설비공 9" xfId="10034" xr:uid="{00000000-0005-0000-0000-00005D260000}"/>
    <cellStyle name="_토공_수량산출서(수정)_013.관로공(일과)" xfId="10035" xr:uid="{00000000-0005-0000-0000-00005E260000}"/>
    <cellStyle name="_토공_수량산출서(수정)_013.관로공(일과) 2" xfId="10036" xr:uid="{00000000-0005-0000-0000-00005F260000}"/>
    <cellStyle name="_토공_수량산출서(수정)_013.관로공(화순)" xfId="10037" xr:uid="{00000000-0005-0000-0000-000060260000}"/>
    <cellStyle name="_토공_수량산출서(수정)_013.관로공(화순) 2" xfId="10038" xr:uid="{00000000-0005-0000-0000-000061260000}"/>
    <cellStyle name="_토공_수량산출서(수정)_02.토공" xfId="10039" xr:uid="{00000000-0005-0000-0000-000062260000}"/>
    <cellStyle name="_토공_수량산출서(수정)_02.토공 2" xfId="10040" xr:uid="{00000000-0005-0000-0000-000063260000}"/>
    <cellStyle name="_토공_수량산출서(수정)_03.관로공" xfId="10041" xr:uid="{00000000-0005-0000-0000-000064260000}"/>
    <cellStyle name="_토공_수량산출서(수정)_03.관로공 2" xfId="10042" xr:uid="{00000000-0005-0000-0000-000065260000}"/>
    <cellStyle name="_토공_수량산출서(수정)_05.구조물공" xfId="10043" xr:uid="{00000000-0005-0000-0000-000066260000}"/>
    <cellStyle name="_토공_수량산출서(수정)_05.구조물공 2" xfId="10044" xr:uid="{00000000-0005-0000-0000-000067260000}"/>
    <cellStyle name="_토공_수량산출서(수정)_05.구조물공_00.배수설비공" xfId="10045" xr:uid="{00000000-0005-0000-0000-000068260000}"/>
    <cellStyle name="_토공_수량산출서(수정)_05.구조물공_00.배수설비공 10" xfId="10046" xr:uid="{00000000-0005-0000-0000-000069260000}"/>
    <cellStyle name="_토공_수량산출서(수정)_05.구조물공_00.배수설비공 2" xfId="10047" xr:uid="{00000000-0005-0000-0000-00006A260000}"/>
    <cellStyle name="_토공_수량산출서(수정)_05.구조물공_00.배수설비공 3" xfId="10048" xr:uid="{00000000-0005-0000-0000-00006B260000}"/>
    <cellStyle name="_토공_수량산출서(수정)_05.구조물공_00.배수설비공 4" xfId="10049" xr:uid="{00000000-0005-0000-0000-00006C260000}"/>
    <cellStyle name="_토공_수량산출서(수정)_05.구조물공_00.배수설비공 5" xfId="10050" xr:uid="{00000000-0005-0000-0000-00006D260000}"/>
    <cellStyle name="_토공_수량산출서(수정)_05.구조물공_00.배수설비공 6" xfId="10051" xr:uid="{00000000-0005-0000-0000-00006E260000}"/>
    <cellStyle name="_토공_수량산출서(수정)_05.구조물공_00.배수설비공 7" xfId="10052" xr:uid="{00000000-0005-0000-0000-00006F260000}"/>
    <cellStyle name="_토공_수량산출서(수정)_05.구조물공_00.배수설비공 8" xfId="10053" xr:uid="{00000000-0005-0000-0000-000070260000}"/>
    <cellStyle name="_토공_수량산출서(수정)_05.구조물공_00.배수설비공 9" xfId="10054" xr:uid="{00000000-0005-0000-0000-000071260000}"/>
    <cellStyle name="_토공_수량산출서(수정)_05.구조물공_013.관로공(일과)" xfId="10055" xr:uid="{00000000-0005-0000-0000-000072260000}"/>
    <cellStyle name="_토공_수량산출서(수정)_05.구조물공_013.관로공(일과) 2" xfId="10056" xr:uid="{00000000-0005-0000-0000-000073260000}"/>
    <cellStyle name="_토공_수량산출서(수정)_05.구조물공_013.관로공(화순)" xfId="10057" xr:uid="{00000000-0005-0000-0000-000074260000}"/>
    <cellStyle name="_토공_수량산출서(수정)_05.구조물공_013.관로공(화순) 2" xfId="10058" xr:uid="{00000000-0005-0000-0000-000075260000}"/>
    <cellStyle name="_토공_수량산출서(수정)_05.구조물공_02.토공" xfId="10059" xr:uid="{00000000-0005-0000-0000-000076260000}"/>
    <cellStyle name="_토공_수량산출서(수정)_05.구조물공_02.토공 2" xfId="10060" xr:uid="{00000000-0005-0000-0000-000077260000}"/>
    <cellStyle name="_토공_수량산출서(수정)_05.구조물공_03.관로공" xfId="10061" xr:uid="{00000000-0005-0000-0000-000078260000}"/>
    <cellStyle name="_토공_수량산출서(수정)_05.구조물공_03.관로공 2" xfId="10062" xr:uid="{00000000-0005-0000-0000-000079260000}"/>
    <cellStyle name="_토공_수량산출서(수정)_05.구조물공_관로공BOQ" xfId="10063" xr:uid="{00000000-0005-0000-0000-00007A260000}"/>
    <cellStyle name="_토공_수량산출서(수정)_05.구조물공_관로공BOQ 2" xfId="10064" xr:uid="{00000000-0005-0000-0000-00007B260000}"/>
    <cellStyle name="_토공_수량산출서(수정)_05.구조물공_관로수량집계" xfId="10065" xr:uid="{00000000-0005-0000-0000-00007C260000}"/>
    <cellStyle name="_토공_수량산출서(수정)_05.구조물공_관로수량집계 2" xfId="10066" xr:uid="{00000000-0005-0000-0000-00007D260000}"/>
    <cellStyle name="_토공_수량산출서(수정)_05.구조물공_내역적용수량" xfId="10067" xr:uid="{00000000-0005-0000-0000-00007E260000}"/>
    <cellStyle name="_토공_수량산출서(수정)_05.구조물공_내역적용수량 2" xfId="10068" xr:uid="{00000000-0005-0000-0000-00007F260000}"/>
    <cellStyle name="_토공_수량산출서(수정)_2-4.맨홀토공" xfId="10069" xr:uid="{00000000-0005-0000-0000-000080260000}"/>
    <cellStyle name="_토공_수량산출서(수정)_2-4.맨홀토공 2" xfId="10070" xr:uid="{00000000-0005-0000-0000-000081260000}"/>
    <cellStyle name="_토공_수량산출서(수정)_2-4.맨홀토공_00.배수설비공" xfId="10071" xr:uid="{00000000-0005-0000-0000-000082260000}"/>
    <cellStyle name="_토공_수량산출서(수정)_2-4.맨홀토공_00.배수설비공 10" xfId="10072" xr:uid="{00000000-0005-0000-0000-000083260000}"/>
    <cellStyle name="_토공_수량산출서(수정)_2-4.맨홀토공_00.배수설비공 2" xfId="10073" xr:uid="{00000000-0005-0000-0000-000084260000}"/>
    <cellStyle name="_토공_수량산출서(수정)_2-4.맨홀토공_00.배수설비공 3" xfId="10074" xr:uid="{00000000-0005-0000-0000-000085260000}"/>
    <cellStyle name="_토공_수량산출서(수정)_2-4.맨홀토공_00.배수설비공 4" xfId="10075" xr:uid="{00000000-0005-0000-0000-000086260000}"/>
    <cellStyle name="_토공_수량산출서(수정)_2-4.맨홀토공_00.배수설비공 5" xfId="10076" xr:uid="{00000000-0005-0000-0000-000087260000}"/>
    <cellStyle name="_토공_수량산출서(수정)_2-4.맨홀토공_00.배수설비공 6" xfId="10077" xr:uid="{00000000-0005-0000-0000-000088260000}"/>
    <cellStyle name="_토공_수량산출서(수정)_2-4.맨홀토공_00.배수설비공 7" xfId="10078" xr:uid="{00000000-0005-0000-0000-000089260000}"/>
    <cellStyle name="_토공_수량산출서(수정)_2-4.맨홀토공_00.배수설비공 8" xfId="10079" xr:uid="{00000000-0005-0000-0000-00008A260000}"/>
    <cellStyle name="_토공_수량산출서(수정)_2-4.맨홀토공_00.배수설비공 9" xfId="10080" xr:uid="{00000000-0005-0000-0000-00008B260000}"/>
    <cellStyle name="_토공_수량산출서(수정)_2-4.맨홀토공_013.관로공(일과)" xfId="10081" xr:uid="{00000000-0005-0000-0000-00008C260000}"/>
    <cellStyle name="_토공_수량산출서(수정)_2-4.맨홀토공_013.관로공(일과) 2" xfId="10082" xr:uid="{00000000-0005-0000-0000-00008D260000}"/>
    <cellStyle name="_토공_수량산출서(수정)_2-4.맨홀토공_013.관로공(화순)" xfId="10083" xr:uid="{00000000-0005-0000-0000-00008E260000}"/>
    <cellStyle name="_토공_수량산출서(수정)_2-4.맨홀토공_013.관로공(화순) 2" xfId="10084" xr:uid="{00000000-0005-0000-0000-00008F260000}"/>
    <cellStyle name="_토공_수량산출서(수정)_2-4.맨홀토공_02.토공" xfId="10085" xr:uid="{00000000-0005-0000-0000-000090260000}"/>
    <cellStyle name="_토공_수량산출서(수정)_2-4.맨홀토공_02.토공 2" xfId="10086" xr:uid="{00000000-0005-0000-0000-000091260000}"/>
    <cellStyle name="_토공_수량산출서(수정)_2-4.맨홀토공_03.관로공" xfId="10087" xr:uid="{00000000-0005-0000-0000-000092260000}"/>
    <cellStyle name="_토공_수량산출서(수정)_2-4.맨홀토공_03.관로공 2" xfId="10088" xr:uid="{00000000-0005-0000-0000-000093260000}"/>
    <cellStyle name="_토공_수량산출서(수정)_2-4.맨홀토공_관로공BOQ" xfId="10089" xr:uid="{00000000-0005-0000-0000-000094260000}"/>
    <cellStyle name="_토공_수량산출서(수정)_2-4.맨홀토공_관로공BOQ 2" xfId="10090" xr:uid="{00000000-0005-0000-0000-000095260000}"/>
    <cellStyle name="_토공_수량산출서(수정)_2-4.맨홀토공_관로수량집계" xfId="10091" xr:uid="{00000000-0005-0000-0000-000096260000}"/>
    <cellStyle name="_토공_수량산출서(수정)_2-4.맨홀토공_관로수량집계 2" xfId="10092" xr:uid="{00000000-0005-0000-0000-000097260000}"/>
    <cellStyle name="_토공_수량산출서(수정)_2-4.맨홀토공_내역적용수량" xfId="10093" xr:uid="{00000000-0005-0000-0000-000098260000}"/>
    <cellStyle name="_토공_수량산출서(수정)_2-4.맨홀토공_내역적용수량 2" xfId="10094" xr:uid="{00000000-0005-0000-0000-000099260000}"/>
    <cellStyle name="_토공_수량산출서(수정)_관로공BOQ" xfId="10095" xr:uid="{00000000-0005-0000-0000-00009A260000}"/>
    <cellStyle name="_토공_수량산출서(수정)_관로공BOQ 2" xfId="10096" xr:uid="{00000000-0005-0000-0000-00009B260000}"/>
    <cellStyle name="_토공_수량산출서(수정)_관로수량집계" xfId="10097" xr:uid="{00000000-0005-0000-0000-00009C260000}"/>
    <cellStyle name="_토공_수량산출서(수정)_관로수량집계 2" xfId="10098" xr:uid="{00000000-0005-0000-0000-00009D260000}"/>
    <cellStyle name="_토공_수량산출서(수정)_내역적용수량" xfId="10099" xr:uid="{00000000-0005-0000-0000-00009E260000}"/>
    <cellStyle name="_토공_수량산출서(수정)_내역적용수량 2" xfId="10100" xr:uid="{00000000-0005-0000-0000-00009F260000}"/>
    <cellStyle name="_토공_수량산출서(신명1공구)" xfId="10101" xr:uid="{00000000-0005-0000-0000-0000A0260000}"/>
    <cellStyle name="_토공_수량산출서(신명1공구) 2" xfId="10102" xr:uid="{00000000-0005-0000-0000-0000A1260000}"/>
    <cellStyle name="_토공_수량산출서(신명2-1공구)" xfId="10103" xr:uid="{00000000-0005-0000-0000-0000A2260000}"/>
    <cellStyle name="_토공_수량산출서(신명2-1공구) 2" xfId="10104" xr:uid="{00000000-0005-0000-0000-0000A3260000}"/>
    <cellStyle name="_토공_수량산출서(신명2-2공구)" xfId="10105" xr:uid="{00000000-0005-0000-0000-0000A4260000}"/>
    <cellStyle name="_토공_수량산출서(신명2-2공구) 2" xfId="10106" xr:uid="{00000000-0005-0000-0000-0000A5260000}"/>
    <cellStyle name="_토공_수량산출서(청량화창농로)" xfId="10107" xr:uid="{00000000-0005-0000-0000-0000A6260000}"/>
    <cellStyle name="_토공_수량산출서(청량화창농로) 2" xfId="10108" xr:uid="{00000000-0005-0000-0000-0000A7260000}"/>
    <cellStyle name="_토공_수량산출서(청량화창농로)_00.배수설비공" xfId="10109" xr:uid="{00000000-0005-0000-0000-0000A8260000}"/>
    <cellStyle name="_토공_수량산출서(청량화창농로)_00.배수설비공 10" xfId="10110" xr:uid="{00000000-0005-0000-0000-0000A9260000}"/>
    <cellStyle name="_토공_수량산출서(청량화창농로)_00.배수설비공 2" xfId="10111" xr:uid="{00000000-0005-0000-0000-0000AA260000}"/>
    <cellStyle name="_토공_수량산출서(청량화창농로)_00.배수설비공 3" xfId="10112" xr:uid="{00000000-0005-0000-0000-0000AB260000}"/>
    <cellStyle name="_토공_수량산출서(청량화창농로)_00.배수설비공 4" xfId="10113" xr:uid="{00000000-0005-0000-0000-0000AC260000}"/>
    <cellStyle name="_토공_수량산출서(청량화창농로)_00.배수설비공 5" xfId="10114" xr:uid="{00000000-0005-0000-0000-0000AD260000}"/>
    <cellStyle name="_토공_수량산출서(청량화창농로)_00.배수설비공 6" xfId="10115" xr:uid="{00000000-0005-0000-0000-0000AE260000}"/>
    <cellStyle name="_토공_수량산출서(청량화창농로)_00.배수설비공 7" xfId="10116" xr:uid="{00000000-0005-0000-0000-0000AF260000}"/>
    <cellStyle name="_토공_수량산출서(청량화창농로)_00.배수설비공 8" xfId="10117" xr:uid="{00000000-0005-0000-0000-0000B0260000}"/>
    <cellStyle name="_토공_수량산출서(청량화창농로)_00.배수설비공 9" xfId="10118" xr:uid="{00000000-0005-0000-0000-0000B1260000}"/>
    <cellStyle name="_토공_수량산출서(청량화창농로)_013.관로공(일과)" xfId="10119" xr:uid="{00000000-0005-0000-0000-0000B2260000}"/>
    <cellStyle name="_토공_수량산출서(청량화창농로)_013.관로공(일과) 2" xfId="10120" xr:uid="{00000000-0005-0000-0000-0000B3260000}"/>
    <cellStyle name="_토공_수량산출서(청량화창농로)_013.관로공(화순)" xfId="10121" xr:uid="{00000000-0005-0000-0000-0000B4260000}"/>
    <cellStyle name="_토공_수량산출서(청량화창농로)_013.관로공(화순) 2" xfId="10122" xr:uid="{00000000-0005-0000-0000-0000B5260000}"/>
    <cellStyle name="_토공_수량산출서(청량화창농로)_02.토공" xfId="10123" xr:uid="{00000000-0005-0000-0000-0000B6260000}"/>
    <cellStyle name="_토공_수량산출서(청량화창농로)_02.토공 2" xfId="10124" xr:uid="{00000000-0005-0000-0000-0000B7260000}"/>
    <cellStyle name="_토공_수량산출서(청량화창농로)_03.관로공" xfId="10125" xr:uid="{00000000-0005-0000-0000-0000B8260000}"/>
    <cellStyle name="_토공_수량산출서(청량화창농로)_03.관로공 2" xfId="10126" xr:uid="{00000000-0005-0000-0000-0000B9260000}"/>
    <cellStyle name="_토공_수량산출서(청량화창농로)_05.구조물공" xfId="10127" xr:uid="{00000000-0005-0000-0000-0000BA260000}"/>
    <cellStyle name="_토공_수량산출서(청량화창농로)_05.구조물공 2" xfId="10128" xr:uid="{00000000-0005-0000-0000-0000BB260000}"/>
    <cellStyle name="_토공_수량산출서(청량화창농로)_05.구조물공_00.배수설비공" xfId="10129" xr:uid="{00000000-0005-0000-0000-0000BC260000}"/>
    <cellStyle name="_토공_수량산출서(청량화창농로)_05.구조물공_00.배수설비공 10" xfId="10130" xr:uid="{00000000-0005-0000-0000-0000BD260000}"/>
    <cellStyle name="_토공_수량산출서(청량화창농로)_05.구조물공_00.배수설비공 2" xfId="10131" xr:uid="{00000000-0005-0000-0000-0000BE260000}"/>
    <cellStyle name="_토공_수량산출서(청량화창농로)_05.구조물공_00.배수설비공 3" xfId="10132" xr:uid="{00000000-0005-0000-0000-0000BF260000}"/>
    <cellStyle name="_토공_수량산출서(청량화창농로)_05.구조물공_00.배수설비공 4" xfId="10133" xr:uid="{00000000-0005-0000-0000-0000C0260000}"/>
    <cellStyle name="_토공_수량산출서(청량화창농로)_05.구조물공_00.배수설비공 5" xfId="10134" xr:uid="{00000000-0005-0000-0000-0000C1260000}"/>
    <cellStyle name="_토공_수량산출서(청량화창농로)_05.구조물공_00.배수설비공 6" xfId="10135" xr:uid="{00000000-0005-0000-0000-0000C2260000}"/>
    <cellStyle name="_토공_수량산출서(청량화창농로)_05.구조물공_00.배수설비공 7" xfId="10136" xr:uid="{00000000-0005-0000-0000-0000C3260000}"/>
    <cellStyle name="_토공_수량산출서(청량화창농로)_05.구조물공_00.배수설비공 8" xfId="10137" xr:uid="{00000000-0005-0000-0000-0000C4260000}"/>
    <cellStyle name="_토공_수량산출서(청량화창농로)_05.구조물공_00.배수설비공 9" xfId="10138" xr:uid="{00000000-0005-0000-0000-0000C5260000}"/>
    <cellStyle name="_토공_수량산출서(청량화창농로)_05.구조물공_013.관로공(일과)" xfId="10139" xr:uid="{00000000-0005-0000-0000-0000C6260000}"/>
    <cellStyle name="_토공_수량산출서(청량화창농로)_05.구조물공_013.관로공(일과) 2" xfId="10140" xr:uid="{00000000-0005-0000-0000-0000C7260000}"/>
    <cellStyle name="_토공_수량산출서(청량화창농로)_05.구조물공_013.관로공(화순)" xfId="10141" xr:uid="{00000000-0005-0000-0000-0000C8260000}"/>
    <cellStyle name="_토공_수량산출서(청량화창농로)_05.구조물공_013.관로공(화순) 2" xfId="10142" xr:uid="{00000000-0005-0000-0000-0000C9260000}"/>
    <cellStyle name="_토공_수량산출서(청량화창농로)_05.구조물공_02.토공" xfId="10143" xr:uid="{00000000-0005-0000-0000-0000CA260000}"/>
    <cellStyle name="_토공_수량산출서(청량화창농로)_05.구조물공_02.토공 2" xfId="10144" xr:uid="{00000000-0005-0000-0000-0000CB260000}"/>
    <cellStyle name="_토공_수량산출서(청량화창농로)_05.구조물공_03.관로공" xfId="10145" xr:uid="{00000000-0005-0000-0000-0000CC260000}"/>
    <cellStyle name="_토공_수량산출서(청량화창농로)_05.구조물공_03.관로공 2" xfId="10146" xr:uid="{00000000-0005-0000-0000-0000CD260000}"/>
    <cellStyle name="_토공_수량산출서(청량화창농로)_05.구조물공_관로공BOQ" xfId="10147" xr:uid="{00000000-0005-0000-0000-0000CE260000}"/>
    <cellStyle name="_토공_수량산출서(청량화창농로)_05.구조물공_관로공BOQ 2" xfId="10148" xr:uid="{00000000-0005-0000-0000-0000CF260000}"/>
    <cellStyle name="_토공_수량산출서(청량화창농로)_05.구조물공_관로수량집계" xfId="10149" xr:uid="{00000000-0005-0000-0000-0000D0260000}"/>
    <cellStyle name="_토공_수량산출서(청량화창농로)_05.구조물공_관로수량집계 2" xfId="10150" xr:uid="{00000000-0005-0000-0000-0000D1260000}"/>
    <cellStyle name="_토공_수량산출서(청량화창농로)_05.구조물공_내역적용수량" xfId="10151" xr:uid="{00000000-0005-0000-0000-0000D2260000}"/>
    <cellStyle name="_토공_수량산출서(청량화창농로)_05.구조물공_내역적용수량 2" xfId="10152" xr:uid="{00000000-0005-0000-0000-0000D3260000}"/>
    <cellStyle name="_토공_수량산출서(청량화창농로)_2-4.맨홀토공" xfId="10153" xr:uid="{00000000-0005-0000-0000-0000D4260000}"/>
    <cellStyle name="_토공_수량산출서(청량화창농로)_2-4.맨홀토공 2" xfId="10154" xr:uid="{00000000-0005-0000-0000-0000D5260000}"/>
    <cellStyle name="_토공_수량산출서(청량화창농로)_2-4.맨홀토공_00.배수설비공" xfId="10155" xr:uid="{00000000-0005-0000-0000-0000D6260000}"/>
    <cellStyle name="_토공_수량산출서(청량화창농로)_2-4.맨홀토공_00.배수설비공 10" xfId="10156" xr:uid="{00000000-0005-0000-0000-0000D7260000}"/>
    <cellStyle name="_토공_수량산출서(청량화창농로)_2-4.맨홀토공_00.배수설비공 2" xfId="10157" xr:uid="{00000000-0005-0000-0000-0000D8260000}"/>
    <cellStyle name="_토공_수량산출서(청량화창농로)_2-4.맨홀토공_00.배수설비공 3" xfId="10158" xr:uid="{00000000-0005-0000-0000-0000D9260000}"/>
    <cellStyle name="_토공_수량산출서(청량화창농로)_2-4.맨홀토공_00.배수설비공 4" xfId="10159" xr:uid="{00000000-0005-0000-0000-0000DA260000}"/>
    <cellStyle name="_토공_수량산출서(청량화창농로)_2-4.맨홀토공_00.배수설비공 5" xfId="10160" xr:uid="{00000000-0005-0000-0000-0000DB260000}"/>
    <cellStyle name="_토공_수량산출서(청량화창농로)_2-4.맨홀토공_00.배수설비공 6" xfId="10161" xr:uid="{00000000-0005-0000-0000-0000DC260000}"/>
    <cellStyle name="_토공_수량산출서(청량화창농로)_2-4.맨홀토공_00.배수설비공 7" xfId="10162" xr:uid="{00000000-0005-0000-0000-0000DD260000}"/>
    <cellStyle name="_토공_수량산출서(청량화창농로)_2-4.맨홀토공_00.배수설비공 8" xfId="10163" xr:uid="{00000000-0005-0000-0000-0000DE260000}"/>
    <cellStyle name="_토공_수량산출서(청량화창농로)_2-4.맨홀토공_00.배수설비공 9" xfId="10164" xr:uid="{00000000-0005-0000-0000-0000DF260000}"/>
    <cellStyle name="_토공_수량산출서(청량화창농로)_2-4.맨홀토공_013.관로공(일과)" xfId="10165" xr:uid="{00000000-0005-0000-0000-0000E0260000}"/>
    <cellStyle name="_토공_수량산출서(청량화창농로)_2-4.맨홀토공_013.관로공(일과) 2" xfId="10166" xr:uid="{00000000-0005-0000-0000-0000E1260000}"/>
    <cellStyle name="_토공_수량산출서(청량화창농로)_2-4.맨홀토공_013.관로공(화순)" xfId="10167" xr:uid="{00000000-0005-0000-0000-0000E2260000}"/>
    <cellStyle name="_토공_수량산출서(청량화창농로)_2-4.맨홀토공_013.관로공(화순) 2" xfId="10168" xr:uid="{00000000-0005-0000-0000-0000E3260000}"/>
    <cellStyle name="_토공_수량산출서(청량화창농로)_2-4.맨홀토공_02.토공" xfId="10169" xr:uid="{00000000-0005-0000-0000-0000E4260000}"/>
    <cellStyle name="_토공_수량산출서(청량화창농로)_2-4.맨홀토공_02.토공 2" xfId="10170" xr:uid="{00000000-0005-0000-0000-0000E5260000}"/>
    <cellStyle name="_토공_수량산출서(청량화창농로)_2-4.맨홀토공_03.관로공" xfId="10171" xr:uid="{00000000-0005-0000-0000-0000E6260000}"/>
    <cellStyle name="_토공_수량산출서(청량화창농로)_2-4.맨홀토공_03.관로공 2" xfId="10172" xr:uid="{00000000-0005-0000-0000-0000E7260000}"/>
    <cellStyle name="_토공_수량산출서(청량화창농로)_2-4.맨홀토공_관로공BOQ" xfId="10173" xr:uid="{00000000-0005-0000-0000-0000E8260000}"/>
    <cellStyle name="_토공_수량산출서(청량화창농로)_2-4.맨홀토공_관로공BOQ 2" xfId="10174" xr:uid="{00000000-0005-0000-0000-0000E9260000}"/>
    <cellStyle name="_토공_수량산출서(청량화창농로)_2-4.맨홀토공_관로수량집계" xfId="10175" xr:uid="{00000000-0005-0000-0000-0000EA260000}"/>
    <cellStyle name="_토공_수량산출서(청량화창농로)_2-4.맨홀토공_관로수량집계 2" xfId="10176" xr:uid="{00000000-0005-0000-0000-0000EB260000}"/>
    <cellStyle name="_토공_수량산출서(청량화창농로)_2-4.맨홀토공_내역적용수량" xfId="10177" xr:uid="{00000000-0005-0000-0000-0000EC260000}"/>
    <cellStyle name="_토공_수량산출서(청량화창농로)_2-4.맨홀토공_내역적용수량 2" xfId="10178" xr:uid="{00000000-0005-0000-0000-0000ED260000}"/>
    <cellStyle name="_토공_수량산출서(청량화창농로)_관로공BOQ" xfId="10179" xr:uid="{00000000-0005-0000-0000-0000EE260000}"/>
    <cellStyle name="_토공_수량산출서(청량화창농로)_관로공BOQ 2" xfId="10180" xr:uid="{00000000-0005-0000-0000-0000EF260000}"/>
    <cellStyle name="_토공_수량산출서(청량화창농로)_관로수량집계" xfId="10181" xr:uid="{00000000-0005-0000-0000-0000F0260000}"/>
    <cellStyle name="_토공_수량산출서(청량화창농로)_관로수량집계 2" xfId="10182" xr:uid="{00000000-0005-0000-0000-0000F1260000}"/>
    <cellStyle name="_토공_수량산출서(청량화창농로)_내역적용수량" xfId="10183" xr:uid="{00000000-0005-0000-0000-0000F2260000}"/>
    <cellStyle name="_토공_수량산출서(청량화창농로)_내역적용수량 2" xfId="10184" xr:uid="{00000000-0005-0000-0000-0000F3260000}"/>
    <cellStyle name="_토공_수량산출서_00.배수설비공" xfId="10185" xr:uid="{00000000-0005-0000-0000-0000F4260000}"/>
    <cellStyle name="_토공_수량산출서_00.배수설비공 10" xfId="10186" xr:uid="{00000000-0005-0000-0000-0000F5260000}"/>
    <cellStyle name="_토공_수량산출서_00.배수설비공 2" xfId="10187" xr:uid="{00000000-0005-0000-0000-0000F6260000}"/>
    <cellStyle name="_토공_수량산출서_00.배수설비공 3" xfId="10188" xr:uid="{00000000-0005-0000-0000-0000F7260000}"/>
    <cellStyle name="_토공_수량산출서_00.배수설비공 4" xfId="10189" xr:uid="{00000000-0005-0000-0000-0000F8260000}"/>
    <cellStyle name="_토공_수량산출서_00.배수설비공 5" xfId="10190" xr:uid="{00000000-0005-0000-0000-0000F9260000}"/>
    <cellStyle name="_토공_수량산출서_00.배수설비공 6" xfId="10191" xr:uid="{00000000-0005-0000-0000-0000FA260000}"/>
    <cellStyle name="_토공_수량산출서_00.배수설비공 7" xfId="10192" xr:uid="{00000000-0005-0000-0000-0000FB260000}"/>
    <cellStyle name="_토공_수량산출서_00.배수설비공 8" xfId="10193" xr:uid="{00000000-0005-0000-0000-0000FC260000}"/>
    <cellStyle name="_토공_수량산출서_00.배수설비공 9" xfId="10194" xr:uid="{00000000-0005-0000-0000-0000FD260000}"/>
    <cellStyle name="_토공_수량산출서_013.관로공(일과)" xfId="10195" xr:uid="{00000000-0005-0000-0000-0000FE260000}"/>
    <cellStyle name="_토공_수량산출서_013.관로공(일과) 2" xfId="10196" xr:uid="{00000000-0005-0000-0000-0000FF260000}"/>
    <cellStyle name="_토공_수량산출서_013.관로공(화순)" xfId="10197" xr:uid="{00000000-0005-0000-0000-000000270000}"/>
    <cellStyle name="_토공_수량산출서_013.관로공(화순) 2" xfId="10198" xr:uid="{00000000-0005-0000-0000-000001270000}"/>
    <cellStyle name="_토공_수량산출서_02.토공" xfId="10199" xr:uid="{00000000-0005-0000-0000-000002270000}"/>
    <cellStyle name="_토공_수량산출서_02.토공 2" xfId="10200" xr:uid="{00000000-0005-0000-0000-000003270000}"/>
    <cellStyle name="_토공_수량산출서_03.관로공" xfId="10201" xr:uid="{00000000-0005-0000-0000-000004270000}"/>
    <cellStyle name="_토공_수량산출서_03.관로공 2" xfId="10202" xr:uid="{00000000-0005-0000-0000-000005270000}"/>
    <cellStyle name="_토공_수량산출서_05.구조물공" xfId="10203" xr:uid="{00000000-0005-0000-0000-000006270000}"/>
    <cellStyle name="_토공_수량산출서_05.구조물공 2" xfId="10204" xr:uid="{00000000-0005-0000-0000-000007270000}"/>
    <cellStyle name="_토공_수량산출서_05.구조물공_00.배수설비공" xfId="10205" xr:uid="{00000000-0005-0000-0000-000008270000}"/>
    <cellStyle name="_토공_수량산출서_05.구조물공_00.배수설비공 10" xfId="10206" xr:uid="{00000000-0005-0000-0000-000009270000}"/>
    <cellStyle name="_토공_수량산출서_05.구조물공_00.배수설비공 2" xfId="10207" xr:uid="{00000000-0005-0000-0000-00000A270000}"/>
    <cellStyle name="_토공_수량산출서_05.구조물공_00.배수설비공 3" xfId="10208" xr:uid="{00000000-0005-0000-0000-00000B270000}"/>
    <cellStyle name="_토공_수량산출서_05.구조물공_00.배수설비공 4" xfId="10209" xr:uid="{00000000-0005-0000-0000-00000C270000}"/>
    <cellStyle name="_토공_수량산출서_05.구조물공_00.배수설비공 5" xfId="10210" xr:uid="{00000000-0005-0000-0000-00000D270000}"/>
    <cellStyle name="_토공_수량산출서_05.구조물공_00.배수설비공 6" xfId="10211" xr:uid="{00000000-0005-0000-0000-00000E270000}"/>
    <cellStyle name="_토공_수량산출서_05.구조물공_00.배수설비공 7" xfId="10212" xr:uid="{00000000-0005-0000-0000-00000F270000}"/>
    <cellStyle name="_토공_수량산출서_05.구조물공_00.배수설비공 8" xfId="10213" xr:uid="{00000000-0005-0000-0000-000010270000}"/>
    <cellStyle name="_토공_수량산출서_05.구조물공_00.배수설비공 9" xfId="10214" xr:uid="{00000000-0005-0000-0000-000011270000}"/>
    <cellStyle name="_토공_수량산출서_05.구조물공_013.관로공(일과)" xfId="10215" xr:uid="{00000000-0005-0000-0000-000012270000}"/>
    <cellStyle name="_토공_수량산출서_05.구조물공_013.관로공(일과) 2" xfId="10216" xr:uid="{00000000-0005-0000-0000-000013270000}"/>
    <cellStyle name="_토공_수량산출서_05.구조물공_013.관로공(화순)" xfId="10217" xr:uid="{00000000-0005-0000-0000-000014270000}"/>
    <cellStyle name="_토공_수량산출서_05.구조물공_013.관로공(화순) 2" xfId="10218" xr:uid="{00000000-0005-0000-0000-000015270000}"/>
    <cellStyle name="_토공_수량산출서_05.구조물공_02.토공" xfId="10219" xr:uid="{00000000-0005-0000-0000-000016270000}"/>
    <cellStyle name="_토공_수량산출서_05.구조물공_02.토공 2" xfId="10220" xr:uid="{00000000-0005-0000-0000-000017270000}"/>
    <cellStyle name="_토공_수량산출서_05.구조물공_03.관로공" xfId="10221" xr:uid="{00000000-0005-0000-0000-000018270000}"/>
    <cellStyle name="_토공_수량산출서_05.구조물공_03.관로공 2" xfId="10222" xr:uid="{00000000-0005-0000-0000-000019270000}"/>
    <cellStyle name="_토공_수량산출서_05.구조물공_관로공BOQ" xfId="10223" xr:uid="{00000000-0005-0000-0000-00001A270000}"/>
    <cellStyle name="_토공_수량산출서_05.구조물공_관로공BOQ 2" xfId="10224" xr:uid="{00000000-0005-0000-0000-00001B270000}"/>
    <cellStyle name="_토공_수량산출서_05.구조물공_관로수량집계" xfId="10225" xr:uid="{00000000-0005-0000-0000-00001C270000}"/>
    <cellStyle name="_토공_수량산출서_05.구조물공_관로수량집계 2" xfId="10226" xr:uid="{00000000-0005-0000-0000-00001D270000}"/>
    <cellStyle name="_토공_수량산출서_05.구조물공_내역적용수량" xfId="10227" xr:uid="{00000000-0005-0000-0000-00001E270000}"/>
    <cellStyle name="_토공_수량산출서_05.구조물공_내역적용수량 2" xfId="10228" xr:uid="{00000000-0005-0000-0000-00001F270000}"/>
    <cellStyle name="_토공_수량산출서_2-4.맨홀토공" xfId="10229" xr:uid="{00000000-0005-0000-0000-000020270000}"/>
    <cellStyle name="_토공_수량산출서_2-4.맨홀토공 2" xfId="10230" xr:uid="{00000000-0005-0000-0000-000021270000}"/>
    <cellStyle name="_토공_수량산출서_2-4.맨홀토공_00.배수설비공" xfId="10231" xr:uid="{00000000-0005-0000-0000-000022270000}"/>
    <cellStyle name="_토공_수량산출서_2-4.맨홀토공_00.배수설비공 10" xfId="10232" xr:uid="{00000000-0005-0000-0000-000023270000}"/>
    <cellStyle name="_토공_수량산출서_2-4.맨홀토공_00.배수설비공 2" xfId="10233" xr:uid="{00000000-0005-0000-0000-000024270000}"/>
    <cellStyle name="_토공_수량산출서_2-4.맨홀토공_00.배수설비공 3" xfId="10234" xr:uid="{00000000-0005-0000-0000-000025270000}"/>
    <cellStyle name="_토공_수량산출서_2-4.맨홀토공_00.배수설비공 4" xfId="10235" xr:uid="{00000000-0005-0000-0000-000026270000}"/>
    <cellStyle name="_토공_수량산출서_2-4.맨홀토공_00.배수설비공 5" xfId="10236" xr:uid="{00000000-0005-0000-0000-000027270000}"/>
    <cellStyle name="_토공_수량산출서_2-4.맨홀토공_00.배수설비공 6" xfId="10237" xr:uid="{00000000-0005-0000-0000-000028270000}"/>
    <cellStyle name="_토공_수량산출서_2-4.맨홀토공_00.배수설비공 7" xfId="10238" xr:uid="{00000000-0005-0000-0000-000029270000}"/>
    <cellStyle name="_토공_수량산출서_2-4.맨홀토공_00.배수설비공 8" xfId="10239" xr:uid="{00000000-0005-0000-0000-00002A270000}"/>
    <cellStyle name="_토공_수량산출서_2-4.맨홀토공_00.배수설비공 9" xfId="10240" xr:uid="{00000000-0005-0000-0000-00002B270000}"/>
    <cellStyle name="_토공_수량산출서_2-4.맨홀토공_013.관로공(일과)" xfId="10241" xr:uid="{00000000-0005-0000-0000-00002C270000}"/>
    <cellStyle name="_토공_수량산출서_2-4.맨홀토공_013.관로공(일과) 2" xfId="10242" xr:uid="{00000000-0005-0000-0000-00002D270000}"/>
    <cellStyle name="_토공_수량산출서_2-4.맨홀토공_013.관로공(화순)" xfId="10243" xr:uid="{00000000-0005-0000-0000-00002E270000}"/>
    <cellStyle name="_토공_수량산출서_2-4.맨홀토공_013.관로공(화순) 2" xfId="10244" xr:uid="{00000000-0005-0000-0000-00002F270000}"/>
    <cellStyle name="_토공_수량산출서_2-4.맨홀토공_02.토공" xfId="10245" xr:uid="{00000000-0005-0000-0000-000030270000}"/>
    <cellStyle name="_토공_수량산출서_2-4.맨홀토공_02.토공 2" xfId="10246" xr:uid="{00000000-0005-0000-0000-000031270000}"/>
    <cellStyle name="_토공_수량산출서_2-4.맨홀토공_03.관로공" xfId="10247" xr:uid="{00000000-0005-0000-0000-000032270000}"/>
    <cellStyle name="_토공_수량산출서_2-4.맨홀토공_03.관로공 2" xfId="10248" xr:uid="{00000000-0005-0000-0000-000033270000}"/>
    <cellStyle name="_토공_수량산출서_2-4.맨홀토공_관로공BOQ" xfId="10249" xr:uid="{00000000-0005-0000-0000-000034270000}"/>
    <cellStyle name="_토공_수량산출서_2-4.맨홀토공_관로공BOQ 2" xfId="10250" xr:uid="{00000000-0005-0000-0000-000035270000}"/>
    <cellStyle name="_토공_수량산출서_2-4.맨홀토공_관로수량집계" xfId="10251" xr:uid="{00000000-0005-0000-0000-000036270000}"/>
    <cellStyle name="_토공_수량산출서_2-4.맨홀토공_관로수량집계 2" xfId="10252" xr:uid="{00000000-0005-0000-0000-000037270000}"/>
    <cellStyle name="_토공_수량산출서_2-4.맨홀토공_내역적용수량" xfId="10253" xr:uid="{00000000-0005-0000-0000-000038270000}"/>
    <cellStyle name="_토공_수량산출서_2-4.맨홀토공_내역적용수량 2" xfId="10254" xr:uid="{00000000-0005-0000-0000-000039270000}"/>
    <cellStyle name="_토공_수량산출서_관로공BOQ" xfId="10255" xr:uid="{00000000-0005-0000-0000-00003A270000}"/>
    <cellStyle name="_토공_수량산출서_관로공BOQ 2" xfId="10256" xr:uid="{00000000-0005-0000-0000-00003B270000}"/>
    <cellStyle name="_토공_수량산출서_관로수량집계" xfId="10257" xr:uid="{00000000-0005-0000-0000-00003C270000}"/>
    <cellStyle name="_토공_수량산출서_관로수량집계 2" xfId="10258" xr:uid="{00000000-0005-0000-0000-00003D270000}"/>
    <cellStyle name="_토공_수량산출서_내역적용수량" xfId="10259" xr:uid="{00000000-0005-0000-0000-00003E270000}"/>
    <cellStyle name="_토공_수량산출서_내역적용수량 2" xfId="10260" xr:uid="{00000000-0005-0000-0000-00003F270000}"/>
    <cellStyle name="_토공_양등중보들농로포장" xfId="10261" xr:uid="{00000000-0005-0000-0000-000040270000}"/>
    <cellStyle name="_토공_양등중보들농로포장 2" xfId="10262" xr:uid="{00000000-0005-0000-0000-000041270000}"/>
    <cellStyle name="_토공_오대앞수량산출서(1공구)" xfId="10263" xr:uid="{00000000-0005-0000-0000-000042270000}"/>
    <cellStyle name="_토공_오대앞수량산출서(1공구) 2" xfId="10264" xr:uid="{00000000-0005-0000-0000-000043270000}"/>
    <cellStyle name="_토공_오대앞수량산출서(1공구)_00.배수설비공" xfId="10265" xr:uid="{00000000-0005-0000-0000-000044270000}"/>
    <cellStyle name="_토공_오대앞수량산출서(1공구)_00.배수설비공 10" xfId="10266" xr:uid="{00000000-0005-0000-0000-000045270000}"/>
    <cellStyle name="_토공_오대앞수량산출서(1공구)_00.배수설비공 2" xfId="10267" xr:uid="{00000000-0005-0000-0000-000046270000}"/>
    <cellStyle name="_토공_오대앞수량산출서(1공구)_00.배수설비공 3" xfId="10268" xr:uid="{00000000-0005-0000-0000-000047270000}"/>
    <cellStyle name="_토공_오대앞수량산출서(1공구)_00.배수설비공 4" xfId="10269" xr:uid="{00000000-0005-0000-0000-000048270000}"/>
    <cellStyle name="_토공_오대앞수량산출서(1공구)_00.배수설비공 5" xfId="10270" xr:uid="{00000000-0005-0000-0000-000049270000}"/>
    <cellStyle name="_토공_오대앞수량산출서(1공구)_00.배수설비공 6" xfId="10271" xr:uid="{00000000-0005-0000-0000-00004A270000}"/>
    <cellStyle name="_토공_오대앞수량산출서(1공구)_00.배수설비공 7" xfId="10272" xr:uid="{00000000-0005-0000-0000-00004B270000}"/>
    <cellStyle name="_토공_오대앞수량산출서(1공구)_00.배수설비공 8" xfId="10273" xr:uid="{00000000-0005-0000-0000-00004C270000}"/>
    <cellStyle name="_토공_오대앞수량산출서(1공구)_00.배수설비공 9" xfId="10274" xr:uid="{00000000-0005-0000-0000-00004D270000}"/>
    <cellStyle name="_토공_오대앞수량산출서(1공구)_013.관로공(일과)" xfId="10275" xr:uid="{00000000-0005-0000-0000-00004E270000}"/>
    <cellStyle name="_토공_오대앞수량산출서(1공구)_013.관로공(일과) 2" xfId="10276" xr:uid="{00000000-0005-0000-0000-00004F270000}"/>
    <cellStyle name="_토공_오대앞수량산출서(1공구)_013.관로공(화순)" xfId="10277" xr:uid="{00000000-0005-0000-0000-000050270000}"/>
    <cellStyle name="_토공_오대앞수량산출서(1공구)_013.관로공(화순) 2" xfId="10278" xr:uid="{00000000-0005-0000-0000-000051270000}"/>
    <cellStyle name="_토공_오대앞수량산출서(1공구)_02.토공" xfId="10279" xr:uid="{00000000-0005-0000-0000-000052270000}"/>
    <cellStyle name="_토공_오대앞수량산출서(1공구)_02.토공 2" xfId="10280" xr:uid="{00000000-0005-0000-0000-000053270000}"/>
    <cellStyle name="_토공_오대앞수량산출서(1공구)_03.관로공" xfId="10281" xr:uid="{00000000-0005-0000-0000-000054270000}"/>
    <cellStyle name="_토공_오대앞수량산출서(1공구)_03.관로공 2" xfId="10282" xr:uid="{00000000-0005-0000-0000-000055270000}"/>
    <cellStyle name="_토공_오대앞수량산출서(1공구)_05.구조물공" xfId="10283" xr:uid="{00000000-0005-0000-0000-000056270000}"/>
    <cellStyle name="_토공_오대앞수량산출서(1공구)_05.구조물공 2" xfId="10284" xr:uid="{00000000-0005-0000-0000-000057270000}"/>
    <cellStyle name="_토공_오대앞수량산출서(1공구)_05.구조물공_00.배수설비공" xfId="10285" xr:uid="{00000000-0005-0000-0000-000058270000}"/>
    <cellStyle name="_토공_오대앞수량산출서(1공구)_05.구조물공_00.배수설비공 10" xfId="10286" xr:uid="{00000000-0005-0000-0000-000059270000}"/>
    <cellStyle name="_토공_오대앞수량산출서(1공구)_05.구조물공_00.배수설비공 2" xfId="10287" xr:uid="{00000000-0005-0000-0000-00005A270000}"/>
    <cellStyle name="_토공_오대앞수량산출서(1공구)_05.구조물공_00.배수설비공 3" xfId="10288" xr:uid="{00000000-0005-0000-0000-00005B270000}"/>
    <cellStyle name="_토공_오대앞수량산출서(1공구)_05.구조물공_00.배수설비공 4" xfId="10289" xr:uid="{00000000-0005-0000-0000-00005C270000}"/>
    <cellStyle name="_토공_오대앞수량산출서(1공구)_05.구조물공_00.배수설비공 5" xfId="10290" xr:uid="{00000000-0005-0000-0000-00005D270000}"/>
    <cellStyle name="_토공_오대앞수량산출서(1공구)_05.구조물공_00.배수설비공 6" xfId="10291" xr:uid="{00000000-0005-0000-0000-00005E270000}"/>
    <cellStyle name="_토공_오대앞수량산출서(1공구)_05.구조물공_00.배수설비공 7" xfId="10292" xr:uid="{00000000-0005-0000-0000-00005F270000}"/>
    <cellStyle name="_토공_오대앞수량산출서(1공구)_05.구조물공_00.배수설비공 8" xfId="10293" xr:uid="{00000000-0005-0000-0000-000060270000}"/>
    <cellStyle name="_토공_오대앞수량산출서(1공구)_05.구조물공_00.배수설비공 9" xfId="10294" xr:uid="{00000000-0005-0000-0000-000061270000}"/>
    <cellStyle name="_토공_오대앞수량산출서(1공구)_05.구조물공_013.관로공(일과)" xfId="10295" xr:uid="{00000000-0005-0000-0000-000062270000}"/>
    <cellStyle name="_토공_오대앞수량산출서(1공구)_05.구조물공_013.관로공(일과) 2" xfId="10296" xr:uid="{00000000-0005-0000-0000-000063270000}"/>
    <cellStyle name="_토공_오대앞수량산출서(1공구)_05.구조물공_013.관로공(화순)" xfId="10297" xr:uid="{00000000-0005-0000-0000-000064270000}"/>
    <cellStyle name="_토공_오대앞수량산출서(1공구)_05.구조물공_013.관로공(화순) 2" xfId="10298" xr:uid="{00000000-0005-0000-0000-000065270000}"/>
    <cellStyle name="_토공_오대앞수량산출서(1공구)_05.구조물공_02.토공" xfId="10299" xr:uid="{00000000-0005-0000-0000-000066270000}"/>
    <cellStyle name="_토공_오대앞수량산출서(1공구)_05.구조물공_02.토공 2" xfId="10300" xr:uid="{00000000-0005-0000-0000-000067270000}"/>
    <cellStyle name="_토공_오대앞수량산출서(1공구)_05.구조물공_03.관로공" xfId="10301" xr:uid="{00000000-0005-0000-0000-000068270000}"/>
    <cellStyle name="_토공_오대앞수량산출서(1공구)_05.구조물공_03.관로공 2" xfId="10302" xr:uid="{00000000-0005-0000-0000-000069270000}"/>
    <cellStyle name="_토공_오대앞수량산출서(1공구)_05.구조물공_관로공BOQ" xfId="10303" xr:uid="{00000000-0005-0000-0000-00006A270000}"/>
    <cellStyle name="_토공_오대앞수량산출서(1공구)_05.구조물공_관로공BOQ 2" xfId="10304" xr:uid="{00000000-0005-0000-0000-00006B270000}"/>
    <cellStyle name="_토공_오대앞수량산출서(1공구)_05.구조물공_관로수량집계" xfId="10305" xr:uid="{00000000-0005-0000-0000-00006C270000}"/>
    <cellStyle name="_토공_오대앞수량산출서(1공구)_05.구조물공_관로수량집계 2" xfId="10306" xr:uid="{00000000-0005-0000-0000-00006D270000}"/>
    <cellStyle name="_토공_오대앞수량산출서(1공구)_05.구조물공_내역적용수량" xfId="10307" xr:uid="{00000000-0005-0000-0000-00006E270000}"/>
    <cellStyle name="_토공_오대앞수량산출서(1공구)_05.구조물공_내역적용수량 2" xfId="10308" xr:uid="{00000000-0005-0000-0000-00006F270000}"/>
    <cellStyle name="_토공_오대앞수량산출서(1공구)_2-4.맨홀토공" xfId="10309" xr:uid="{00000000-0005-0000-0000-000070270000}"/>
    <cellStyle name="_토공_오대앞수량산출서(1공구)_2-4.맨홀토공 2" xfId="10310" xr:uid="{00000000-0005-0000-0000-000071270000}"/>
    <cellStyle name="_토공_오대앞수량산출서(1공구)_2-4.맨홀토공_00.배수설비공" xfId="10311" xr:uid="{00000000-0005-0000-0000-000072270000}"/>
    <cellStyle name="_토공_오대앞수량산출서(1공구)_2-4.맨홀토공_00.배수설비공 10" xfId="10312" xr:uid="{00000000-0005-0000-0000-000073270000}"/>
    <cellStyle name="_토공_오대앞수량산출서(1공구)_2-4.맨홀토공_00.배수설비공 2" xfId="10313" xr:uid="{00000000-0005-0000-0000-000074270000}"/>
    <cellStyle name="_토공_오대앞수량산출서(1공구)_2-4.맨홀토공_00.배수설비공 3" xfId="10314" xr:uid="{00000000-0005-0000-0000-000075270000}"/>
    <cellStyle name="_토공_오대앞수량산출서(1공구)_2-4.맨홀토공_00.배수설비공 4" xfId="10315" xr:uid="{00000000-0005-0000-0000-000076270000}"/>
    <cellStyle name="_토공_오대앞수량산출서(1공구)_2-4.맨홀토공_00.배수설비공 5" xfId="10316" xr:uid="{00000000-0005-0000-0000-000077270000}"/>
    <cellStyle name="_토공_오대앞수량산출서(1공구)_2-4.맨홀토공_00.배수설비공 6" xfId="10317" xr:uid="{00000000-0005-0000-0000-000078270000}"/>
    <cellStyle name="_토공_오대앞수량산출서(1공구)_2-4.맨홀토공_00.배수설비공 7" xfId="10318" xr:uid="{00000000-0005-0000-0000-000079270000}"/>
    <cellStyle name="_토공_오대앞수량산출서(1공구)_2-4.맨홀토공_00.배수설비공 8" xfId="10319" xr:uid="{00000000-0005-0000-0000-00007A270000}"/>
    <cellStyle name="_토공_오대앞수량산출서(1공구)_2-4.맨홀토공_00.배수설비공 9" xfId="10320" xr:uid="{00000000-0005-0000-0000-00007B270000}"/>
    <cellStyle name="_토공_오대앞수량산출서(1공구)_2-4.맨홀토공_013.관로공(일과)" xfId="10321" xr:uid="{00000000-0005-0000-0000-00007C270000}"/>
    <cellStyle name="_토공_오대앞수량산출서(1공구)_2-4.맨홀토공_013.관로공(일과) 2" xfId="10322" xr:uid="{00000000-0005-0000-0000-00007D270000}"/>
    <cellStyle name="_토공_오대앞수량산출서(1공구)_2-4.맨홀토공_013.관로공(화순)" xfId="10323" xr:uid="{00000000-0005-0000-0000-00007E270000}"/>
    <cellStyle name="_토공_오대앞수량산출서(1공구)_2-4.맨홀토공_013.관로공(화순) 2" xfId="10324" xr:uid="{00000000-0005-0000-0000-00007F270000}"/>
    <cellStyle name="_토공_오대앞수량산출서(1공구)_2-4.맨홀토공_02.토공" xfId="10325" xr:uid="{00000000-0005-0000-0000-000080270000}"/>
    <cellStyle name="_토공_오대앞수량산출서(1공구)_2-4.맨홀토공_02.토공 2" xfId="10326" xr:uid="{00000000-0005-0000-0000-000081270000}"/>
    <cellStyle name="_토공_오대앞수량산출서(1공구)_2-4.맨홀토공_03.관로공" xfId="10327" xr:uid="{00000000-0005-0000-0000-000082270000}"/>
    <cellStyle name="_토공_오대앞수량산출서(1공구)_2-4.맨홀토공_03.관로공 2" xfId="10328" xr:uid="{00000000-0005-0000-0000-000083270000}"/>
    <cellStyle name="_토공_오대앞수량산출서(1공구)_2-4.맨홀토공_관로공BOQ" xfId="10329" xr:uid="{00000000-0005-0000-0000-000084270000}"/>
    <cellStyle name="_토공_오대앞수량산출서(1공구)_2-4.맨홀토공_관로공BOQ 2" xfId="10330" xr:uid="{00000000-0005-0000-0000-000085270000}"/>
    <cellStyle name="_토공_오대앞수량산출서(1공구)_2-4.맨홀토공_관로수량집계" xfId="10331" xr:uid="{00000000-0005-0000-0000-000086270000}"/>
    <cellStyle name="_토공_오대앞수량산출서(1공구)_2-4.맨홀토공_관로수량집계 2" xfId="10332" xr:uid="{00000000-0005-0000-0000-000087270000}"/>
    <cellStyle name="_토공_오대앞수량산출서(1공구)_2-4.맨홀토공_내역적용수량" xfId="10333" xr:uid="{00000000-0005-0000-0000-000088270000}"/>
    <cellStyle name="_토공_오대앞수량산출서(1공구)_2-4.맨홀토공_내역적용수량 2" xfId="10334" xr:uid="{00000000-0005-0000-0000-000089270000}"/>
    <cellStyle name="_토공_오대앞수량산출서(1공구)_관로공BOQ" xfId="10335" xr:uid="{00000000-0005-0000-0000-00008A270000}"/>
    <cellStyle name="_토공_오대앞수량산출서(1공구)_관로공BOQ 2" xfId="10336" xr:uid="{00000000-0005-0000-0000-00008B270000}"/>
    <cellStyle name="_토공_오대앞수량산출서(1공구)_관로수량집계" xfId="10337" xr:uid="{00000000-0005-0000-0000-00008C270000}"/>
    <cellStyle name="_토공_오대앞수량산출서(1공구)_관로수량집계 2" xfId="10338" xr:uid="{00000000-0005-0000-0000-00008D270000}"/>
    <cellStyle name="_토공_오대앞수량산출서(1공구)_내역적용수량" xfId="10339" xr:uid="{00000000-0005-0000-0000-00008E270000}"/>
    <cellStyle name="_토공_오대앞수량산출서(1공구)_내역적용수량 2" xfId="10340" xr:uid="{00000000-0005-0000-0000-00008F270000}"/>
    <cellStyle name="_토공_웅촌앵미들수량(최종)" xfId="10341" xr:uid="{00000000-0005-0000-0000-000090270000}"/>
    <cellStyle name="_토공_웅촌앵미들수량(최종) 2" xfId="10342" xr:uid="{00000000-0005-0000-0000-000091270000}"/>
    <cellStyle name="_토공_웅촌앵미들수량(최종)_00.배수설비공" xfId="10343" xr:uid="{00000000-0005-0000-0000-000092270000}"/>
    <cellStyle name="_토공_웅촌앵미들수량(최종)_00.배수설비공 10" xfId="10344" xr:uid="{00000000-0005-0000-0000-000093270000}"/>
    <cellStyle name="_토공_웅촌앵미들수량(최종)_00.배수설비공 2" xfId="10345" xr:uid="{00000000-0005-0000-0000-000094270000}"/>
    <cellStyle name="_토공_웅촌앵미들수량(최종)_00.배수설비공 3" xfId="10346" xr:uid="{00000000-0005-0000-0000-000095270000}"/>
    <cellStyle name="_토공_웅촌앵미들수량(최종)_00.배수설비공 4" xfId="10347" xr:uid="{00000000-0005-0000-0000-000096270000}"/>
    <cellStyle name="_토공_웅촌앵미들수량(최종)_00.배수설비공 5" xfId="10348" xr:uid="{00000000-0005-0000-0000-000097270000}"/>
    <cellStyle name="_토공_웅촌앵미들수량(최종)_00.배수설비공 6" xfId="10349" xr:uid="{00000000-0005-0000-0000-000098270000}"/>
    <cellStyle name="_토공_웅촌앵미들수량(최종)_00.배수설비공 7" xfId="10350" xr:uid="{00000000-0005-0000-0000-000099270000}"/>
    <cellStyle name="_토공_웅촌앵미들수량(최종)_00.배수설비공 8" xfId="10351" xr:uid="{00000000-0005-0000-0000-00009A270000}"/>
    <cellStyle name="_토공_웅촌앵미들수량(최종)_00.배수설비공 9" xfId="10352" xr:uid="{00000000-0005-0000-0000-00009B270000}"/>
    <cellStyle name="_토공_웅촌앵미들수량(최종)_013.관로공(일과)" xfId="10353" xr:uid="{00000000-0005-0000-0000-00009C270000}"/>
    <cellStyle name="_토공_웅촌앵미들수량(최종)_013.관로공(일과) 2" xfId="10354" xr:uid="{00000000-0005-0000-0000-00009D270000}"/>
    <cellStyle name="_토공_웅촌앵미들수량(최종)_013.관로공(화순)" xfId="10355" xr:uid="{00000000-0005-0000-0000-00009E270000}"/>
    <cellStyle name="_토공_웅촌앵미들수량(최종)_013.관로공(화순) 2" xfId="10356" xr:uid="{00000000-0005-0000-0000-00009F270000}"/>
    <cellStyle name="_토공_웅촌앵미들수량(최종)_02.토공" xfId="10357" xr:uid="{00000000-0005-0000-0000-0000A0270000}"/>
    <cellStyle name="_토공_웅촌앵미들수량(최종)_02.토공 2" xfId="10358" xr:uid="{00000000-0005-0000-0000-0000A1270000}"/>
    <cellStyle name="_토공_웅촌앵미들수량(최종)_03.관로공" xfId="10359" xr:uid="{00000000-0005-0000-0000-0000A2270000}"/>
    <cellStyle name="_토공_웅촌앵미들수량(최종)_03.관로공 2" xfId="10360" xr:uid="{00000000-0005-0000-0000-0000A3270000}"/>
    <cellStyle name="_토공_웅촌앵미들수량(최종)_05.구조물공" xfId="10361" xr:uid="{00000000-0005-0000-0000-0000A4270000}"/>
    <cellStyle name="_토공_웅촌앵미들수량(최종)_05.구조물공 2" xfId="10362" xr:uid="{00000000-0005-0000-0000-0000A5270000}"/>
    <cellStyle name="_토공_웅촌앵미들수량(최종)_05.구조물공_00.배수설비공" xfId="10363" xr:uid="{00000000-0005-0000-0000-0000A6270000}"/>
    <cellStyle name="_토공_웅촌앵미들수량(최종)_05.구조물공_00.배수설비공 10" xfId="10364" xr:uid="{00000000-0005-0000-0000-0000A7270000}"/>
    <cellStyle name="_토공_웅촌앵미들수량(최종)_05.구조물공_00.배수설비공 2" xfId="10365" xr:uid="{00000000-0005-0000-0000-0000A8270000}"/>
    <cellStyle name="_토공_웅촌앵미들수량(최종)_05.구조물공_00.배수설비공 3" xfId="10366" xr:uid="{00000000-0005-0000-0000-0000A9270000}"/>
    <cellStyle name="_토공_웅촌앵미들수량(최종)_05.구조물공_00.배수설비공 4" xfId="10367" xr:uid="{00000000-0005-0000-0000-0000AA270000}"/>
    <cellStyle name="_토공_웅촌앵미들수량(최종)_05.구조물공_00.배수설비공 5" xfId="10368" xr:uid="{00000000-0005-0000-0000-0000AB270000}"/>
    <cellStyle name="_토공_웅촌앵미들수량(최종)_05.구조물공_00.배수설비공 6" xfId="10369" xr:uid="{00000000-0005-0000-0000-0000AC270000}"/>
    <cellStyle name="_토공_웅촌앵미들수량(최종)_05.구조물공_00.배수설비공 7" xfId="10370" xr:uid="{00000000-0005-0000-0000-0000AD270000}"/>
    <cellStyle name="_토공_웅촌앵미들수량(최종)_05.구조물공_00.배수설비공 8" xfId="10371" xr:uid="{00000000-0005-0000-0000-0000AE270000}"/>
    <cellStyle name="_토공_웅촌앵미들수량(최종)_05.구조물공_00.배수설비공 9" xfId="10372" xr:uid="{00000000-0005-0000-0000-0000AF270000}"/>
    <cellStyle name="_토공_웅촌앵미들수량(최종)_05.구조물공_013.관로공(일과)" xfId="10373" xr:uid="{00000000-0005-0000-0000-0000B0270000}"/>
    <cellStyle name="_토공_웅촌앵미들수량(최종)_05.구조물공_013.관로공(일과) 2" xfId="10374" xr:uid="{00000000-0005-0000-0000-0000B1270000}"/>
    <cellStyle name="_토공_웅촌앵미들수량(최종)_05.구조물공_013.관로공(화순)" xfId="10375" xr:uid="{00000000-0005-0000-0000-0000B2270000}"/>
    <cellStyle name="_토공_웅촌앵미들수량(최종)_05.구조물공_013.관로공(화순) 2" xfId="10376" xr:uid="{00000000-0005-0000-0000-0000B3270000}"/>
    <cellStyle name="_토공_웅촌앵미들수량(최종)_05.구조물공_02.토공" xfId="10377" xr:uid="{00000000-0005-0000-0000-0000B4270000}"/>
    <cellStyle name="_토공_웅촌앵미들수량(최종)_05.구조물공_02.토공 2" xfId="10378" xr:uid="{00000000-0005-0000-0000-0000B5270000}"/>
    <cellStyle name="_토공_웅촌앵미들수량(최종)_05.구조물공_03.관로공" xfId="10379" xr:uid="{00000000-0005-0000-0000-0000B6270000}"/>
    <cellStyle name="_토공_웅촌앵미들수량(최종)_05.구조물공_03.관로공 2" xfId="10380" xr:uid="{00000000-0005-0000-0000-0000B7270000}"/>
    <cellStyle name="_토공_웅촌앵미들수량(최종)_05.구조물공_관로공BOQ" xfId="10381" xr:uid="{00000000-0005-0000-0000-0000B8270000}"/>
    <cellStyle name="_토공_웅촌앵미들수량(최종)_05.구조물공_관로공BOQ 2" xfId="10382" xr:uid="{00000000-0005-0000-0000-0000B9270000}"/>
    <cellStyle name="_토공_웅촌앵미들수량(최종)_05.구조물공_관로수량집계" xfId="10383" xr:uid="{00000000-0005-0000-0000-0000BA270000}"/>
    <cellStyle name="_토공_웅촌앵미들수량(최종)_05.구조물공_관로수량집계 2" xfId="10384" xr:uid="{00000000-0005-0000-0000-0000BB270000}"/>
    <cellStyle name="_토공_웅촌앵미들수량(최종)_05.구조물공_내역적용수량" xfId="10385" xr:uid="{00000000-0005-0000-0000-0000BC270000}"/>
    <cellStyle name="_토공_웅촌앵미들수량(최종)_05.구조물공_내역적용수량 2" xfId="10386" xr:uid="{00000000-0005-0000-0000-0000BD270000}"/>
    <cellStyle name="_토공_웅촌앵미들수량(최종)_2-4.맨홀토공" xfId="10387" xr:uid="{00000000-0005-0000-0000-0000BE270000}"/>
    <cellStyle name="_토공_웅촌앵미들수량(최종)_2-4.맨홀토공 2" xfId="10388" xr:uid="{00000000-0005-0000-0000-0000BF270000}"/>
    <cellStyle name="_토공_웅촌앵미들수량(최종)_2-4.맨홀토공_00.배수설비공" xfId="10389" xr:uid="{00000000-0005-0000-0000-0000C0270000}"/>
    <cellStyle name="_토공_웅촌앵미들수량(최종)_2-4.맨홀토공_00.배수설비공 10" xfId="10390" xr:uid="{00000000-0005-0000-0000-0000C1270000}"/>
    <cellStyle name="_토공_웅촌앵미들수량(최종)_2-4.맨홀토공_00.배수설비공 2" xfId="10391" xr:uid="{00000000-0005-0000-0000-0000C2270000}"/>
    <cellStyle name="_토공_웅촌앵미들수량(최종)_2-4.맨홀토공_00.배수설비공 3" xfId="10392" xr:uid="{00000000-0005-0000-0000-0000C3270000}"/>
    <cellStyle name="_토공_웅촌앵미들수량(최종)_2-4.맨홀토공_00.배수설비공 4" xfId="10393" xr:uid="{00000000-0005-0000-0000-0000C4270000}"/>
    <cellStyle name="_토공_웅촌앵미들수량(최종)_2-4.맨홀토공_00.배수설비공 5" xfId="10394" xr:uid="{00000000-0005-0000-0000-0000C5270000}"/>
    <cellStyle name="_토공_웅촌앵미들수량(최종)_2-4.맨홀토공_00.배수설비공 6" xfId="10395" xr:uid="{00000000-0005-0000-0000-0000C6270000}"/>
    <cellStyle name="_토공_웅촌앵미들수량(최종)_2-4.맨홀토공_00.배수설비공 7" xfId="10396" xr:uid="{00000000-0005-0000-0000-0000C7270000}"/>
    <cellStyle name="_토공_웅촌앵미들수량(최종)_2-4.맨홀토공_00.배수설비공 8" xfId="10397" xr:uid="{00000000-0005-0000-0000-0000C8270000}"/>
    <cellStyle name="_토공_웅촌앵미들수량(최종)_2-4.맨홀토공_00.배수설비공 9" xfId="10398" xr:uid="{00000000-0005-0000-0000-0000C9270000}"/>
    <cellStyle name="_토공_웅촌앵미들수량(최종)_2-4.맨홀토공_013.관로공(일과)" xfId="10399" xr:uid="{00000000-0005-0000-0000-0000CA270000}"/>
    <cellStyle name="_토공_웅촌앵미들수량(최종)_2-4.맨홀토공_013.관로공(일과) 2" xfId="10400" xr:uid="{00000000-0005-0000-0000-0000CB270000}"/>
    <cellStyle name="_토공_웅촌앵미들수량(최종)_2-4.맨홀토공_013.관로공(화순)" xfId="10401" xr:uid="{00000000-0005-0000-0000-0000CC270000}"/>
    <cellStyle name="_토공_웅촌앵미들수량(최종)_2-4.맨홀토공_013.관로공(화순) 2" xfId="10402" xr:uid="{00000000-0005-0000-0000-0000CD270000}"/>
    <cellStyle name="_토공_웅촌앵미들수량(최종)_2-4.맨홀토공_02.토공" xfId="10403" xr:uid="{00000000-0005-0000-0000-0000CE270000}"/>
    <cellStyle name="_토공_웅촌앵미들수량(최종)_2-4.맨홀토공_02.토공 2" xfId="10404" xr:uid="{00000000-0005-0000-0000-0000CF270000}"/>
    <cellStyle name="_토공_웅촌앵미들수량(최종)_2-4.맨홀토공_03.관로공" xfId="10405" xr:uid="{00000000-0005-0000-0000-0000D0270000}"/>
    <cellStyle name="_토공_웅촌앵미들수량(최종)_2-4.맨홀토공_03.관로공 2" xfId="10406" xr:uid="{00000000-0005-0000-0000-0000D1270000}"/>
    <cellStyle name="_토공_웅촌앵미들수량(최종)_2-4.맨홀토공_관로공BOQ" xfId="10407" xr:uid="{00000000-0005-0000-0000-0000D2270000}"/>
    <cellStyle name="_토공_웅촌앵미들수량(최종)_2-4.맨홀토공_관로공BOQ 2" xfId="10408" xr:uid="{00000000-0005-0000-0000-0000D3270000}"/>
    <cellStyle name="_토공_웅촌앵미들수량(최종)_2-4.맨홀토공_관로수량집계" xfId="10409" xr:uid="{00000000-0005-0000-0000-0000D4270000}"/>
    <cellStyle name="_토공_웅촌앵미들수량(최종)_2-4.맨홀토공_관로수량집계 2" xfId="10410" xr:uid="{00000000-0005-0000-0000-0000D5270000}"/>
    <cellStyle name="_토공_웅촌앵미들수량(최종)_2-4.맨홀토공_내역적용수량" xfId="10411" xr:uid="{00000000-0005-0000-0000-0000D6270000}"/>
    <cellStyle name="_토공_웅촌앵미들수량(최종)_2-4.맨홀토공_내역적용수량 2" xfId="10412" xr:uid="{00000000-0005-0000-0000-0000D7270000}"/>
    <cellStyle name="_토공_웅촌앵미들수량(최종)_관로공BOQ" xfId="10413" xr:uid="{00000000-0005-0000-0000-0000D8270000}"/>
    <cellStyle name="_토공_웅촌앵미들수량(최종)_관로공BOQ 2" xfId="10414" xr:uid="{00000000-0005-0000-0000-0000D9270000}"/>
    <cellStyle name="_토공_웅촌앵미들수량(최종)_관로수량집계" xfId="10415" xr:uid="{00000000-0005-0000-0000-0000DA270000}"/>
    <cellStyle name="_토공_웅촌앵미들수량(최종)_관로수량집계 2" xfId="10416" xr:uid="{00000000-0005-0000-0000-0000DB270000}"/>
    <cellStyle name="_토공_웅촌앵미들수량(최종)_내역적용수량" xfId="10417" xr:uid="{00000000-0005-0000-0000-0000DC270000}"/>
    <cellStyle name="_토공_웅촌앵미들수량(최종)_내역적용수량 2" xfId="10418" xr:uid="{00000000-0005-0000-0000-0000DD270000}"/>
    <cellStyle name="_토공_자재집계" xfId="10419" xr:uid="{00000000-0005-0000-0000-0000DE270000}"/>
    <cellStyle name="_토공_자재집계 2" xfId="10420" xr:uid="{00000000-0005-0000-0000-0000DF270000}"/>
    <cellStyle name="_토공_자재집계_00.배수설비공" xfId="10421" xr:uid="{00000000-0005-0000-0000-0000E0270000}"/>
    <cellStyle name="_토공_자재집계_00.배수설비공 10" xfId="10422" xr:uid="{00000000-0005-0000-0000-0000E1270000}"/>
    <cellStyle name="_토공_자재집계_00.배수설비공 2" xfId="10423" xr:uid="{00000000-0005-0000-0000-0000E2270000}"/>
    <cellStyle name="_토공_자재집계_00.배수설비공 3" xfId="10424" xr:uid="{00000000-0005-0000-0000-0000E3270000}"/>
    <cellStyle name="_토공_자재집계_00.배수설비공 4" xfId="10425" xr:uid="{00000000-0005-0000-0000-0000E4270000}"/>
    <cellStyle name="_토공_자재집계_00.배수설비공 5" xfId="10426" xr:uid="{00000000-0005-0000-0000-0000E5270000}"/>
    <cellStyle name="_토공_자재집계_00.배수설비공 6" xfId="10427" xr:uid="{00000000-0005-0000-0000-0000E6270000}"/>
    <cellStyle name="_토공_자재집계_00.배수설비공 7" xfId="10428" xr:uid="{00000000-0005-0000-0000-0000E7270000}"/>
    <cellStyle name="_토공_자재집계_00.배수설비공 8" xfId="10429" xr:uid="{00000000-0005-0000-0000-0000E8270000}"/>
    <cellStyle name="_토공_자재집계_00.배수설비공 9" xfId="10430" xr:uid="{00000000-0005-0000-0000-0000E9270000}"/>
    <cellStyle name="_토공_자재집계_013.관로공(일과)" xfId="10431" xr:uid="{00000000-0005-0000-0000-0000EA270000}"/>
    <cellStyle name="_토공_자재집계_013.관로공(일과) 2" xfId="10432" xr:uid="{00000000-0005-0000-0000-0000EB270000}"/>
    <cellStyle name="_토공_자재집계_013.관로공(화순)" xfId="10433" xr:uid="{00000000-0005-0000-0000-0000EC270000}"/>
    <cellStyle name="_토공_자재집계_013.관로공(화순) 2" xfId="10434" xr:uid="{00000000-0005-0000-0000-0000ED270000}"/>
    <cellStyle name="_토공_자재집계_02.토공" xfId="10435" xr:uid="{00000000-0005-0000-0000-0000EE270000}"/>
    <cellStyle name="_토공_자재집계_02.토공 2" xfId="10436" xr:uid="{00000000-0005-0000-0000-0000EF270000}"/>
    <cellStyle name="_토공_자재집계_03.관로공" xfId="10437" xr:uid="{00000000-0005-0000-0000-0000F0270000}"/>
    <cellStyle name="_토공_자재집계_03.관로공 2" xfId="10438" xr:uid="{00000000-0005-0000-0000-0000F1270000}"/>
    <cellStyle name="_토공_자재집계_05.구조물공" xfId="10439" xr:uid="{00000000-0005-0000-0000-0000F2270000}"/>
    <cellStyle name="_토공_자재집계_05.구조물공 2" xfId="10440" xr:uid="{00000000-0005-0000-0000-0000F3270000}"/>
    <cellStyle name="_토공_자재집계_05.구조물공_00.배수설비공" xfId="10441" xr:uid="{00000000-0005-0000-0000-0000F4270000}"/>
    <cellStyle name="_토공_자재집계_05.구조물공_00.배수설비공 10" xfId="10442" xr:uid="{00000000-0005-0000-0000-0000F5270000}"/>
    <cellStyle name="_토공_자재집계_05.구조물공_00.배수설비공 2" xfId="10443" xr:uid="{00000000-0005-0000-0000-0000F6270000}"/>
    <cellStyle name="_토공_자재집계_05.구조물공_00.배수설비공 3" xfId="10444" xr:uid="{00000000-0005-0000-0000-0000F7270000}"/>
    <cellStyle name="_토공_자재집계_05.구조물공_00.배수설비공 4" xfId="10445" xr:uid="{00000000-0005-0000-0000-0000F8270000}"/>
    <cellStyle name="_토공_자재집계_05.구조물공_00.배수설비공 5" xfId="10446" xr:uid="{00000000-0005-0000-0000-0000F9270000}"/>
    <cellStyle name="_토공_자재집계_05.구조물공_00.배수설비공 6" xfId="10447" xr:uid="{00000000-0005-0000-0000-0000FA270000}"/>
    <cellStyle name="_토공_자재집계_05.구조물공_00.배수설비공 7" xfId="10448" xr:uid="{00000000-0005-0000-0000-0000FB270000}"/>
    <cellStyle name="_토공_자재집계_05.구조물공_00.배수설비공 8" xfId="10449" xr:uid="{00000000-0005-0000-0000-0000FC270000}"/>
    <cellStyle name="_토공_자재집계_05.구조물공_00.배수설비공 9" xfId="10450" xr:uid="{00000000-0005-0000-0000-0000FD270000}"/>
    <cellStyle name="_토공_자재집계_05.구조물공_013.관로공(일과)" xfId="10451" xr:uid="{00000000-0005-0000-0000-0000FE270000}"/>
    <cellStyle name="_토공_자재집계_05.구조물공_013.관로공(일과) 2" xfId="10452" xr:uid="{00000000-0005-0000-0000-0000FF270000}"/>
    <cellStyle name="_토공_자재집계_05.구조물공_013.관로공(화순)" xfId="10453" xr:uid="{00000000-0005-0000-0000-000000280000}"/>
    <cellStyle name="_토공_자재집계_05.구조물공_013.관로공(화순) 2" xfId="10454" xr:uid="{00000000-0005-0000-0000-000001280000}"/>
    <cellStyle name="_토공_자재집계_05.구조물공_02.토공" xfId="10455" xr:uid="{00000000-0005-0000-0000-000002280000}"/>
    <cellStyle name="_토공_자재집계_05.구조물공_02.토공 2" xfId="10456" xr:uid="{00000000-0005-0000-0000-000003280000}"/>
    <cellStyle name="_토공_자재집계_05.구조물공_03.관로공" xfId="10457" xr:uid="{00000000-0005-0000-0000-000004280000}"/>
    <cellStyle name="_토공_자재집계_05.구조물공_03.관로공 2" xfId="10458" xr:uid="{00000000-0005-0000-0000-000005280000}"/>
    <cellStyle name="_토공_자재집계_05.구조물공_관로공BOQ" xfId="10459" xr:uid="{00000000-0005-0000-0000-000006280000}"/>
    <cellStyle name="_토공_자재집계_05.구조물공_관로공BOQ 2" xfId="10460" xr:uid="{00000000-0005-0000-0000-000007280000}"/>
    <cellStyle name="_토공_자재집계_05.구조물공_관로수량집계" xfId="10461" xr:uid="{00000000-0005-0000-0000-000008280000}"/>
    <cellStyle name="_토공_자재집계_05.구조물공_관로수량집계 2" xfId="10462" xr:uid="{00000000-0005-0000-0000-000009280000}"/>
    <cellStyle name="_토공_자재집계_05.구조물공_내역적용수량" xfId="10463" xr:uid="{00000000-0005-0000-0000-00000A280000}"/>
    <cellStyle name="_토공_자재집계_05.구조물공_내역적용수량 2" xfId="10464" xr:uid="{00000000-0005-0000-0000-00000B280000}"/>
    <cellStyle name="_토공_자재집계_2-4.맨홀토공" xfId="10465" xr:uid="{00000000-0005-0000-0000-00000C280000}"/>
    <cellStyle name="_토공_자재집계_2-4.맨홀토공 2" xfId="10466" xr:uid="{00000000-0005-0000-0000-00000D280000}"/>
    <cellStyle name="_토공_자재집계_2-4.맨홀토공_00.배수설비공" xfId="10467" xr:uid="{00000000-0005-0000-0000-00000E280000}"/>
    <cellStyle name="_토공_자재집계_2-4.맨홀토공_00.배수설비공 10" xfId="10468" xr:uid="{00000000-0005-0000-0000-00000F280000}"/>
    <cellStyle name="_토공_자재집계_2-4.맨홀토공_00.배수설비공 2" xfId="10469" xr:uid="{00000000-0005-0000-0000-000010280000}"/>
    <cellStyle name="_토공_자재집계_2-4.맨홀토공_00.배수설비공 3" xfId="10470" xr:uid="{00000000-0005-0000-0000-000011280000}"/>
    <cellStyle name="_토공_자재집계_2-4.맨홀토공_00.배수설비공 4" xfId="10471" xr:uid="{00000000-0005-0000-0000-000012280000}"/>
    <cellStyle name="_토공_자재집계_2-4.맨홀토공_00.배수설비공 5" xfId="10472" xr:uid="{00000000-0005-0000-0000-000013280000}"/>
    <cellStyle name="_토공_자재집계_2-4.맨홀토공_00.배수설비공 6" xfId="10473" xr:uid="{00000000-0005-0000-0000-000014280000}"/>
    <cellStyle name="_토공_자재집계_2-4.맨홀토공_00.배수설비공 7" xfId="10474" xr:uid="{00000000-0005-0000-0000-000015280000}"/>
    <cellStyle name="_토공_자재집계_2-4.맨홀토공_00.배수설비공 8" xfId="10475" xr:uid="{00000000-0005-0000-0000-000016280000}"/>
    <cellStyle name="_토공_자재집계_2-4.맨홀토공_00.배수설비공 9" xfId="10476" xr:uid="{00000000-0005-0000-0000-000017280000}"/>
    <cellStyle name="_토공_자재집계_2-4.맨홀토공_013.관로공(일과)" xfId="10477" xr:uid="{00000000-0005-0000-0000-000018280000}"/>
    <cellStyle name="_토공_자재집계_2-4.맨홀토공_013.관로공(일과) 2" xfId="10478" xr:uid="{00000000-0005-0000-0000-000019280000}"/>
    <cellStyle name="_토공_자재집계_2-4.맨홀토공_013.관로공(화순)" xfId="10479" xr:uid="{00000000-0005-0000-0000-00001A280000}"/>
    <cellStyle name="_토공_자재집계_2-4.맨홀토공_013.관로공(화순) 2" xfId="10480" xr:uid="{00000000-0005-0000-0000-00001B280000}"/>
    <cellStyle name="_토공_자재집계_2-4.맨홀토공_02.토공" xfId="10481" xr:uid="{00000000-0005-0000-0000-00001C280000}"/>
    <cellStyle name="_토공_자재집계_2-4.맨홀토공_02.토공 2" xfId="10482" xr:uid="{00000000-0005-0000-0000-00001D280000}"/>
    <cellStyle name="_토공_자재집계_2-4.맨홀토공_03.관로공" xfId="10483" xr:uid="{00000000-0005-0000-0000-00001E280000}"/>
    <cellStyle name="_토공_자재집계_2-4.맨홀토공_03.관로공 2" xfId="10484" xr:uid="{00000000-0005-0000-0000-00001F280000}"/>
    <cellStyle name="_토공_자재집계_2-4.맨홀토공_관로공BOQ" xfId="10485" xr:uid="{00000000-0005-0000-0000-000020280000}"/>
    <cellStyle name="_토공_자재집계_2-4.맨홀토공_관로공BOQ 2" xfId="10486" xr:uid="{00000000-0005-0000-0000-000021280000}"/>
    <cellStyle name="_토공_자재집계_2-4.맨홀토공_관로수량집계" xfId="10487" xr:uid="{00000000-0005-0000-0000-000022280000}"/>
    <cellStyle name="_토공_자재집계_2-4.맨홀토공_관로수량집계 2" xfId="10488" xr:uid="{00000000-0005-0000-0000-000023280000}"/>
    <cellStyle name="_토공_자재집계_2-4.맨홀토공_내역적용수량" xfId="10489" xr:uid="{00000000-0005-0000-0000-000024280000}"/>
    <cellStyle name="_토공_자재집계_2-4.맨홀토공_내역적용수량 2" xfId="10490" xr:uid="{00000000-0005-0000-0000-000025280000}"/>
    <cellStyle name="_토공_자재집계_관로공BOQ" xfId="10491" xr:uid="{00000000-0005-0000-0000-000026280000}"/>
    <cellStyle name="_토공_자재집계_관로공BOQ 2" xfId="10492" xr:uid="{00000000-0005-0000-0000-000027280000}"/>
    <cellStyle name="_토공_자재집계_관로수량집계" xfId="10493" xr:uid="{00000000-0005-0000-0000-000028280000}"/>
    <cellStyle name="_토공_자재집계_관로수량집계 2" xfId="10494" xr:uid="{00000000-0005-0000-0000-000029280000}"/>
    <cellStyle name="_토공_자재집계_내역적용수량" xfId="10495" xr:uid="{00000000-0005-0000-0000-00002A280000}"/>
    <cellStyle name="_토공_자재집계_내역적용수량 2" xfId="10496" xr:uid="{00000000-0005-0000-0000-00002B280000}"/>
    <cellStyle name="_토공_장성바들보" xfId="10497" xr:uid="{00000000-0005-0000-0000-00002C280000}"/>
    <cellStyle name="_토공_장성바들보 2" xfId="10498" xr:uid="{00000000-0005-0000-0000-00002D280000}"/>
    <cellStyle name="_토공_청량화창마을농로(1공구)" xfId="10499" xr:uid="{00000000-0005-0000-0000-00002E280000}"/>
    <cellStyle name="_토공_청량화창마을농로(1공구) 2" xfId="10500" xr:uid="{00000000-0005-0000-0000-00002F280000}"/>
    <cellStyle name="_토공_청량화창마을농로(1공구)_00.배수설비공" xfId="10501" xr:uid="{00000000-0005-0000-0000-000030280000}"/>
    <cellStyle name="_토공_청량화창마을농로(1공구)_00.배수설비공 10" xfId="10502" xr:uid="{00000000-0005-0000-0000-000031280000}"/>
    <cellStyle name="_토공_청량화창마을농로(1공구)_00.배수설비공 2" xfId="10503" xr:uid="{00000000-0005-0000-0000-000032280000}"/>
    <cellStyle name="_토공_청량화창마을농로(1공구)_00.배수설비공 3" xfId="10504" xr:uid="{00000000-0005-0000-0000-000033280000}"/>
    <cellStyle name="_토공_청량화창마을농로(1공구)_00.배수설비공 4" xfId="10505" xr:uid="{00000000-0005-0000-0000-000034280000}"/>
    <cellStyle name="_토공_청량화창마을농로(1공구)_00.배수설비공 5" xfId="10506" xr:uid="{00000000-0005-0000-0000-000035280000}"/>
    <cellStyle name="_토공_청량화창마을농로(1공구)_00.배수설비공 6" xfId="10507" xr:uid="{00000000-0005-0000-0000-000036280000}"/>
    <cellStyle name="_토공_청량화창마을농로(1공구)_00.배수설비공 7" xfId="10508" xr:uid="{00000000-0005-0000-0000-000037280000}"/>
    <cellStyle name="_토공_청량화창마을농로(1공구)_00.배수설비공 8" xfId="10509" xr:uid="{00000000-0005-0000-0000-000038280000}"/>
    <cellStyle name="_토공_청량화창마을농로(1공구)_00.배수설비공 9" xfId="10510" xr:uid="{00000000-0005-0000-0000-000039280000}"/>
    <cellStyle name="_토공_청량화창마을농로(1공구)_013.관로공(일과)" xfId="10511" xr:uid="{00000000-0005-0000-0000-00003A280000}"/>
    <cellStyle name="_토공_청량화창마을농로(1공구)_013.관로공(일과) 2" xfId="10512" xr:uid="{00000000-0005-0000-0000-00003B280000}"/>
    <cellStyle name="_토공_청량화창마을농로(1공구)_013.관로공(화순)" xfId="10513" xr:uid="{00000000-0005-0000-0000-00003C280000}"/>
    <cellStyle name="_토공_청량화창마을농로(1공구)_013.관로공(화순) 2" xfId="10514" xr:uid="{00000000-0005-0000-0000-00003D280000}"/>
    <cellStyle name="_토공_청량화창마을농로(1공구)_02.토공" xfId="10515" xr:uid="{00000000-0005-0000-0000-00003E280000}"/>
    <cellStyle name="_토공_청량화창마을농로(1공구)_02.토공 2" xfId="10516" xr:uid="{00000000-0005-0000-0000-00003F280000}"/>
    <cellStyle name="_토공_청량화창마을농로(1공구)_03.관로공" xfId="10517" xr:uid="{00000000-0005-0000-0000-000040280000}"/>
    <cellStyle name="_토공_청량화창마을농로(1공구)_03.관로공 2" xfId="10518" xr:uid="{00000000-0005-0000-0000-000041280000}"/>
    <cellStyle name="_토공_청량화창마을농로(1공구)_05.구조물공" xfId="10519" xr:uid="{00000000-0005-0000-0000-000042280000}"/>
    <cellStyle name="_토공_청량화창마을농로(1공구)_05.구조물공 2" xfId="10520" xr:uid="{00000000-0005-0000-0000-000043280000}"/>
    <cellStyle name="_토공_청량화창마을농로(1공구)_05.구조물공_00.배수설비공" xfId="10521" xr:uid="{00000000-0005-0000-0000-000044280000}"/>
    <cellStyle name="_토공_청량화창마을농로(1공구)_05.구조물공_00.배수설비공 10" xfId="10522" xr:uid="{00000000-0005-0000-0000-000045280000}"/>
    <cellStyle name="_토공_청량화창마을농로(1공구)_05.구조물공_00.배수설비공 2" xfId="10523" xr:uid="{00000000-0005-0000-0000-000046280000}"/>
    <cellStyle name="_토공_청량화창마을농로(1공구)_05.구조물공_00.배수설비공 3" xfId="10524" xr:uid="{00000000-0005-0000-0000-000047280000}"/>
    <cellStyle name="_토공_청량화창마을농로(1공구)_05.구조물공_00.배수설비공 4" xfId="10525" xr:uid="{00000000-0005-0000-0000-000048280000}"/>
    <cellStyle name="_토공_청량화창마을농로(1공구)_05.구조물공_00.배수설비공 5" xfId="10526" xr:uid="{00000000-0005-0000-0000-000049280000}"/>
    <cellStyle name="_토공_청량화창마을농로(1공구)_05.구조물공_00.배수설비공 6" xfId="10527" xr:uid="{00000000-0005-0000-0000-00004A280000}"/>
    <cellStyle name="_토공_청량화창마을농로(1공구)_05.구조물공_00.배수설비공 7" xfId="10528" xr:uid="{00000000-0005-0000-0000-00004B280000}"/>
    <cellStyle name="_토공_청량화창마을농로(1공구)_05.구조물공_00.배수설비공 8" xfId="10529" xr:uid="{00000000-0005-0000-0000-00004C280000}"/>
    <cellStyle name="_토공_청량화창마을농로(1공구)_05.구조물공_00.배수설비공 9" xfId="10530" xr:uid="{00000000-0005-0000-0000-00004D280000}"/>
    <cellStyle name="_토공_청량화창마을농로(1공구)_05.구조물공_013.관로공(일과)" xfId="10531" xr:uid="{00000000-0005-0000-0000-00004E280000}"/>
    <cellStyle name="_토공_청량화창마을농로(1공구)_05.구조물공_013.관로공(일과) 2" xfId="10532" xr:uid="{00000000-0005-0000-0000-00004F280000}"/>
    <cellStyle name="_토공_청량화창마을농로(1공구)_05.구조물공_013.관로공(화순)" xfId="10533" xr:uid="{00000000-0005-0000-0000-000050280000}"/>
    <cellStyle name="_토공_청량화창마을농로(1공구)_05.구조물공_013.관로공(화순) 2" xfId="10534" xr:uid="{00000000-0005-0000-0000-000051280000}"/>
    <cellStyle name="_토공_청량화창마을농로(1공구)_05.구조물공_02.토공" xfId="10535" xr:uid="{00000000-0005-0000-0000-000052280000}"/>
    <cellStyle name="_토공_청량화창마을농로(1공구)_05.구조물공_02.토공 2" xfId="10536" xr:uid="{00000000-0005-0000-0000-000053280000}"/>
    <cellStyle name="_토공_청량화창마을농로(1공구)_05.구조물공_03.관로공" xfId="10537" xr:uid="{00000000-0005-0000-0000-000054280000}"/>
    <cellStyle name="_토공_청량화창마을농로(1공구)_05.구조물공_03.관로공 2" xfId="10538" xr:uid="{00000000-0005-0000-0000-000055280000}"/>
    <cellStyle name="_토공_청량화창마을농로(1공구)_05.구조물공_관로공BOQ" xfId="10539" xr:uid="{00000000-0005-0000-0000-000056280000}"/>
    <cellStyle name="_토공_청량화창마을농로(1공구)_05.구조물공_관로공BOQ 2" xfId="10540" xr:uid="{00000000-0005-0000-0000-000057280000}"/>
    <cellStyle name="_토공_청량화창마을농로(1공구)_05.구조물공_관로수량집계" xfId="10541" xr:uid="{00000000-0005-0000-0000-000058280000}"/>
    <cellStyle name="_토공_청량화창마을농로(1공구)_05.구조물공_관로수량집계 2" xfId="10542" xr:uid="{00000000-0005-0000-0000-000059280000}"/>
    <cellStyle name="_토공_청량화창마을농로(1공구)_05.구조물공_내역적용수량" xfId="10543" xr:uid="{00000000-0005-0000-0000-00005A280000}"/>
    <cellStyle name="_토공_청량화창마을농로(1공구)_05.구조물공_내역적용수량 2" xfId="10544" xr:uid="{00000000-0005-0000-0000-00005B280000}"/>
    <cellStyle name="_토공_청량화창마을농로(1공구)_2-4.맨홀토공" xfId="10545" xr:uid="{00000000-0005-0000-0000-00005C280000}"/>
    <cellStyle name="_토공_청량화창마을농로(1공구)_2-4.맨홀토공 2" xfId="10546" xr:uid="{00000000-0005-0000-0000-00005D280000}"/>
    <cellStyle name="_토공_청량화창마을농로(1공구)_2-4.맨홀토공_00.배수설비공" xfId="10547" xr:uid="{00000000-0005-0000-0000-00005E280000}"/>
    <cellStyle name="_토공_청량화창마을농로(1공구)_2-4.맨홀토공_00.배수설비공 10" xfId="10548" xr:uid="{00000000-0005-0000-0000-00005F280000}"/>
    <cellStyle name="_토공_청량화창마을농로(1공구)_2-4.맨홀토공_00.배수설비공 2" xfId="10549" xr:uid="{00000000-0005-0000-0000-000060280000}"/>
    <cellStyle name="_토공_청량화창마을농로(1공구)_2-4.맨홀토공_00.배수설비공 3" xfId="10550" xr:uid="{00000000-0005-0000-0000-000061280000}"/>
    <cellStyle name="_토공_청량화창마을농로(1공구)_2-4.맨홀토공_00.배수설비공 4" xfId="10551" xr:uid="{00000000-0005-0000-0000-000062280000}"/>
    <cellStyle name="_토공_청량화창마을농로(1공구)_2-4.맨홀토공_00.배수설비공 5" xfId="10552" xr:uid="{00000000-0005-0000-0000-000063280000}"/>
    <cellStyle name="_토공_청량화창마을농로(1공구)_2-4.맨홀토공_00.배수설비공 6" xfId="10553" xr:uid="{00000000-0005-0000-0000-000064280000}"/>
    <cellStyle name="_토공_청량화창마을농로(1공구)_2-4.맨홀토공_00.배수설비공 7" xfId="10554" xr:uid="{00000000-0005-0000-0000-000065280000}"/>
    <cellStyle name="_토공_청량화창마을농로(1공구)_2-4.맨홀토공_00.배수설비공 8" xfId="10555" xr:uid="{00000000-0005-0000-0000-000066280000}"/>
    <cellStyle name="_토공_청량화창마을농로(1공구)_2-4.맨홀토공_00.배수설비공 9" xfId="10556" xr:uid="{00000000-0005-0000-0000-000067280000}"/>
    <cellStyle name="_토공_청량화창마을농로(1공구)_2-4.맨홀토공_013.관로공(일과)" xfId="10557" xr:uid="{00000000-0005-0000-0000-000068280000}"/>
    <cellStyle name="_토공_청량화창마을농로(1공구)_2-4.맨홀토공_013.관로공(일과) 2" xfId="10558" xr:uid="{00000000-0005-0000-0000-000069280000}"/>
    <cellStyle name="_토공_청량화창마을농로(1공구)_2-4.맨홀토공_013.관로공(화순)" xfId="10559" xr:uid="{00000000-0005-0000-0000-00006A280000}"/>
    <cellStyle name="_토공_청량화창마을농로(1공구)_2-4.맨홀토공_013.관로공(화순) 2" xfId="10560" xr:uid="{00000000-0005-0000-0000-00006B280000}"/>
    <cellStyle name="_토공_청량화창마을농로(1공구)_2-4.맨홀토공_02.토공" xfId="10561" xr:uid="{00000000-0005-0000-0000-00006C280000}"/>
    <cellStyle name="_토공_청량화창마을농로(1공구)_2-4.맨홀토공_02.토공 2" xfId="10562" xr:uid="{00000000-0005-0000-0000-00006D280000}"/>
    <cellStyle name="_토공_청량화창마을농로(1공구)_2-4.맨홀토공_03.관로공" xfId="10563" xr:uid="{00000000-0005-0000-0000-00006E280000}"/>
    <cellStyle name="_토공_청량화창마을농로(1공구)_2-4.맨홀토공_03.관로공 2" xfId="10564" xr:uid="{00000000-0005-0000-0000-00006F280000}"/>
    <cellStyle name="_토공_청량화창마을농로(1공구)_2-4.맨홀토공_관로공BOQ" xfId="10565" xr:uid="{00000000-0005-0000-0000-000070280000}"/>
    <cellStyle name="_토공_청량화창마을농로(1공구)_2-4.맨홀토공_관로공BOQ 2" xfId="10566" xr:uid="{00000000-0005-0000-0000-000071280000}"/>
    <cellStyle name="_토공_청량화창마을농로(1공구)_2-4.맨홀토공_관로수량집계" xfId="10567" xr:uid="{00000000-0005-0000-0000-000072280000}"/>
    <cellStyle name="_토공_청량화창마을농로(1공구)_2-4.맨홀토공_관로수량집계 2" xfId="10568" xr:uid="{00000000-0005-0000-0000-000073280000}"/>
    <cellStyle name="_토공_청량화창마을농로(1공구)_2-4.맨홀토공_내역적용수량" xfId="10569" xr:uid="{00000000-0005-0000-0000-000074280000}"/>
    <cellStyle name="_토공_청량화창마을농로(1공구)_2-4.맨홀토공_내역적용수량 2" xfId="10570" xr:uid="{00000000-0005-0000-0000-000075280000}"/>
    <cellStyle name="_토공_청량화창마을농로(1공구)_관로공BOQ" xfId="10571" xr:uid="{00000000-0005-0000-0000-000076280000}"/>
    <cellStyle name="_토공_청량화창마을농로(1공구)_관로공BOQ 2" xfId="10572" xr:uid="{00000000-0005-0000-0000-000077280000}"/>
    <cellStyle name="_토공_청량화창마을농로(1공구)_관로수량집계" xfId="10573" xr:uid="{00000000-0005-0000-0000-000078280000}"/>
    <cellStyle name="_토공_청량화창마을농로(1공구)_관로수량집계 2" xfId="10574" xr:uid="{00000000-0005-0000-0000-000079280000}"/>
    <cellStyle name="_토공_청량화창마을농로(1공구)_내역적용수량" xfId="10575" xr:uid="{00000000-0005-0000-0000-00007A280000}"/>
    <cellStyle name="_토공_청량화창마을농로(1공구)_내역적용수량 2" xfId="10576" xr:uid="{00000000-0005-0000-0000-00007B280000}"/>
    <cellStyle name="_토공_청량화창마을농로(2공구)" xfId="10577" xr:uid="{00000000-0005-0000-0000-00007C280000}"/>
    <cellStyle name="_토공_청량화창마을농로(2공구) 2" xfId="10578" xr:uid="{00000000-0005-0000-0000-00007D280000}"/>
    <cellStyle name="_토공_청량화창마을농로(2공구)_00.배수설비공" xfId="10579" xr:uid="{00000000-0005-0000-0000-00007E280000}"/>
    <cellStyle name="_토공_청량화창마을농로(2공구)_00.배수설비공 10" xfId="10580" xr:uid="{00000000-0005-0000-0000-00007F280000}"/>
    <cellStyle name="_토공_청량화창마을농로(2공구)_00.배수설비공 2" xfId="10581" xr:uid="{00000000-0005-0000-0000-000080280000}"/>
    <cellStyle name="_토공_청량화창마을농로(2공구)_00.배수설비공 3" xfId="10582" xr:uid="{00000000-0005-0000-0000-000081280000}"/>
    <cellStyle name="_토공_청량화창마을농로(2공구)_00.배수설비공 4" xfId="10583" xr:uid="{00000000-0005-0000-0000-000082280000}"/>
    <cellStyle name="_토공_청량화창마을농로(2공구)_00.배수설비공 5" xfId="10584" xr:uid="{00000000-0005-0000-0000-000083280000}"/>
    <cellStyle name="_토공_청량화창마을농로(2공구)_00.배수설비공 6" xfId="10585" xr:uid="{00000000-0005-0000-0000-000084280000}"/>
    <cellStyle name="_토공_청량화창마을농로(2공구)_00.배수설비공 7" xfId="10586" xr:uid="{00000000-0005-0000-0000-000085280000}"/>
    <cellStyle name="_토공_청량화창마을농로(2공구)_00.배수설비공 8" xfId="10587" xr:uid="{00000000-0005-0000-0000-000086280000}"/>
    <cellStyle name="_토공_청량화창마을농로(2공구)_00.배수설비공 9" xfId="10588" xr:uid="{00000000-0005-0000-0000-000087280000}"/>
    <cellStyle name="_토공_청량화창마을농로(2공구)_013.관로공(일과)" xfId="10589" xr:uid="{00000000-0005-0000-0000-000088280000}"/>
    <cellStyle name="_토공_청량화창마을농로(2공구)_013.관로공(일과) 2" xfId="10590" xr:uid="{00000000-0005-0000-0000-000089280000}"/>
    <cellStyle name="_토공_청량화창마을농로(2공구)_013.관로공(화순)" xfId="10591" xr:uid="{00000000-0005-0000-0000-00008A280000}"/>
    <cellStyle name="_토공_청량화창마을농로(2공구)_013.관로공(화순) 2" xfId="10592" xr:uid="{00000000-0005-0000-0000-00008B280000}"/>
    <cellStyle name="_토공_청량화창마을농로(2공구)_02.토공" xfId="10593" xr:uid="{00000000-0005-0000-0000-00008C280000}"/>
    <cellStyle name="_토공_청량화창마을농로(2공구)_02.토공 2" xfId="10594" xr:uid="{00000000-0005-0000-0000-00008D280000}"/>
    <cellStyle name="_토공_청량화창마을농로(2공구)_03.관로공" xfId="10595" xr:uid="{00000000-0005-0000-0000-00008E280000}"/>
    <cellStyle name="_토공_청량화창마을농로(2공구)_03.관로공 2" xfId="10596" xr:uid="{00000000-0005-0000-0000-00008F280000}"/>
    <cellStyle name="_토공_청량화창마을농로(2공구)_05.구조물공" xfId="10597" xr:uid="{00000000-0005-0000-0000-000090280000}"/>
    <cellStyle name="_토공_청량화창마을농로(2공구)_05.구조물공 2" xfId="10598" xr:uid="{00000000-0005-0000-0000-000091280000}"/>
    <cellStyle name="_토공_청량화창마을농로(2공구)_05.구조물공_00.배수설비공" xfId="10599" xr:uid="{00000000-0005-0000-0000-000092280000}"/>
    <cellStyle name="_토공_청량화창마을농로(2공구)_05.구조물공_00.배수설비공 10" xfId="10600" xr:uid="{00000000-0005-0000-0000-000093280000}"/>
    <cellStyle name="_토공_청량화창마을농로(2공구)_05.구조물공_00.배수설비공 2" xfId="10601" xr:uid="{00000000-0005-0000-0000-000094280000}"/>
    <cellStyle name="_토공_청량화창마을농로(2공구)_05.구조물공_00.배수설비공 3" xfId="10602" xr:uid="{00000000-0005-0000-0000-000095280000}"/>
    <cellStyle name="_토공_청량화창마을농로(2공구)_05.구조물공_00.배수설비공 4" xfId="10603" xr:uid="{00000000-0005-0000-0000-000096280000}"/>
    <cellStyle name="_토공_청량화창마을농로(2공구)_05.구조물공_00.배수설비공 5" xfId="10604" xr:uid="{00000000-0005-0000-0000-000097280000}"/>
    <cellStyle name="_토공_청량화창마을농로(2공구)_05.구조물공_00.배수설비공 6" xfId="10605" xr:uid="{00000000-0005-0000-0000-000098280000}"/>
    <cellStyle name="_토공_청량화창마을농로(2공구)_05.구조물공_00.배수설비공 7" xfId="10606" xr:uid="{00000000-0005-0000-0000-000099280000}"/>
    <cellStyle name="_토공_청량화창마을농로(2공구)_05.구조물공_00.배수설비공 8" xfId="10607" xr:uid="{00000000-0005-0000-0000-00009A280000}"/>
    <cellStyle name="_토공_청량화창마을농로(2공구)_05.구조물공_00.배수설비공 9" xfId="10608" xr:uid="{00000000-0005-0000-0000-00009B280000}"/>
    <cellStyle name="_토공_청량화창마을농로(2공구)_05.구조물공_013.관로공(일과)" xfId="10609" xr:uid="{00000000-0005-0000-0000-00009C280000}"/>
    <cellStyle name="_토공_청량화창마을농로(2공구)_05.구조물공_013.관로공(일과) 2" xfId="10610" xr:uid="{00000000-0005-0000-0000-00009D280000}"/>
    <cellStyle name="_토공_청량화창마을농로(2공구)_05.구조물공_013.관로공(화순)" xfId="10611" xr:uid="{00000000-0005-0000-0000-00009E280000}"/>
    <cellStyle name="_토공_청량화창마을농로(2공구)_05.구조물공_013.관로공(화순) 2" xfId="10612" xr:uid="{00000000-0005-0000-0000-00009F280000}"/>
    <cellStyle name="_토공_청량화창마을농로(2공구)_05.구조물공_02.토공" xfId="10613" xr:uid="{00000000-0005-0000-0000-0000A0280000}"/>
    <cellStyle name="_토공_청량화창마을농로(2공구)_05.구조물공_02.토공 2" xfId="10614" xr:uid="{00000000-0005-0000-0000-0000A1280000}"/>
    <cellStyle name="_토공_청량화창마을농로(2공구)_05.구조물공_03.관로공" xfId="10615" xr:uid="{00000000-0005-0000-0000-0000A2280000}"/>
    <cellStyle name="_토공_청량화창마을농로(2공구)_05.구조물공_03.관로공 2" xfId="10616" xr:uid="{00000000-0005-0000-0000-0000A3280000}"/>
    <cellStyle name="_토공_청량화창마을농로(2공구)_05.구조물공_관로공BOQ" xfId="10617" xr:uid="{00000000-0005-0000-0000-0000A4280000}"/>
    <cellStyle name="_토공_청량화창마을농로(2공구)_05.구조물공_관로공BOQ 2" xfId="10618" xr:uid="{00000000-0005-0000-0000-0000A5280000}"/>
    <cellStyle name="_토공_청량화창마을농로(2공구)_05.구조물공_관로수량집계" xfId="10619" xr:uid="{00000000-0005-0000-0000-0000A6280000}"/>
    <cellStyle name="_토공_청량화창마을농로(2공구)_05.구조물공_관로수량집계 2" xfId="10620" xr:uid="{00000000-0005-0000-0000-0000A7280000}"/>
    <cellStyle name="_토공_청량화창마을농로(2공구)_05.구조물공_내역적용수량" xfId="10621" xr:uid="{00000000-0005-0000-0000-0000A8280000}"/>
    <cellStyle name="_토공_청량화창마을농로(2공구)_05.구조물공_내역적용수량 2" xfId="10622" xr:uid="{00000000-0005-0000-0000-0000A9280000}"/>
    <cellStyle name="_토공_청량화창마을농로(2공구)_2-4.맨홀토공" xfId="10623" xr:uid="{00000000-0005-0000-0000-0000AA280000}"/>
    <cellStyle name="_토공_청량화창마을농로(2공구)_2-4.맨홀토공 2" xfId="10624" xr:uid="{00000000-0005-0000-0000-0000AB280000}"/>
    <cellStyle name="_토공_청량화창마을농로(2공구)_2-4.맨홀토공_00.배수설비공" xfId="10625" xr:uid="{00000000-0005-0000-0000-0000AC280000}"/>
    <cellStyle name="_토공_청량화창마을농로(2공구)_2-4.맨홀토공_00.배수설비공 10" xfId="10626" xr:uid="{00000000-0005-0000-0000-0000AD280000}"/>
    <cellStyle name="_토공_청량화창마을농로(2공구)_2-4.맨홀토공_00.배수설비공 2" xfId="10627" xr:uid="{00000000-0005-0000-0000-0000AE280000}"/>
    <cellStyle name="_토공_청량화창마을농로(2공구)_2-4.맨홀토공_00.배수설비공 3" xfId="10628" xr:uid="{00000000-0005-0000-0000-0000AF280000}"/>
    <cellStyle name="_토공_청량화창마을농로(2공구)_2-4.맨홀토공_00.배수설비공 4" xfId="10629" xr:uid="{00000000-0005-0000-0000-0000B0280000}"/>
    <cellStyle name="_토공_청량화창마을농로(2공구)_2-4.맨홀토공_00.배수설비공 5" xfId="10630" xr:uid="{00000000-0005-0000-0000-0000B1280000}"/>
    <cellStyle name="_토공_청량화창마을농로(2공구)_2-4.맨홀토공_00.배수설비공 6" xfId="10631" xr:uid="{00000000-0005-0000-0000-0000B2280000}"/>
    <cellStyle name="_토공_청량화창마을농로(2공구)_2-4.맨홀토공_00.배수설비공 7" xfId="10632" xr:uid="{00000000-0005-0000-0000-0000B3280000}"/>
    <cellStyle name="_토공_청량화창마을농로(2공구)_2-4.맨홀토공_00.배수설비공 8" xfId="10633" xr:uid="{00000000-0005-0000-0000-0000B4280000}"/>
    <cellStyle name="_토공_청량화창마을농로(2공구)_2-4.맨홀토공_00.배수설비공 9" xfId="10634" xr:uid="{00000000-0005-0000-0000-0000B5280000}"/>
    <cellStyle name="_토공_청량화창마을농로(2공구)_2-4.맨홀토공_013.관로공(일과)" xfId="10635" xr:uid="{00000000-0005-0000-0000-0000B6280000}"/>
    <cellStyle name="_토공_청량화창마을농로(2공구)_2-4.맨홀토공_013.관로공(일과) 2" xfId="10636" xr:uid="{00000000-0005-0000-0000-0000B7280000}"/>
    <cellStyle name="_토공_청량화창마을농로(2공구)_2-4.맨홀토공_013.관로공(화순)" xfId="10637" xr:uid="{00000000-0005-0000-0000-0000B8280000}"/>
    <cellStyle name="_토공_청량화창마을농로(2공구)_2-4.맨홀토공_013.관로공(화순) 2" xfId="10638" xr:uid="{00000000-0005-0000-0000-0000B9280000}"/>
    <cellStyle name="_토공_청량화창마을농로(2공구)_2-4.맨홀토공_02.토공" xfId="10639" xr:uid="{00000000-0005-0000-0000-0000BA280000}"/>
    <cellStyle name="_토공_청량화창마을농로(2공구)_2-4.맨홀토공_02.토공 2" xfId="10640" xr:uid="{00000000-0005-0000-0000-0000BB280000}"/>
    <cellStyle name="_토공_청량화창마을농로(2공구)_2-4.맨홀토공_03.관로공" xfId="10641" xr:uid="{00000000-0005-0000-0000-0000BC280000}"/>
    <cellStyle name="_토공_청량화창마을농로(2공구)_2-4.맨홀토공_03.관로공 2" xfId="10642" xr:uid="{00000000-0005-0000-0000-0000BD280000}"/>
    <cellStyle name="_토공_청량화창마을농로(2공구)_2-4.맨홀토공_관로공BOQ" xfId="10643" xr:uid="{00000000-0005-0000-0000-0000BE280000}"/>
    <cellStyle name="_토공_청량화창마을농로(2공구)_2-4.맨홀토공_관로공BOQ 2" xfId="10644" xr:uid="{00000000-0005-0000-0000-0000BF280000}"/>
    <cellStyle name="_토공_청량화창마을농로(2공구)_2-4.맨홀토공_관로수량집계" xfId="10645" xr:uid="{00000000-0005-0000-0000-0000C0280000}"/>
    <cellStyle name="_토공_청량화창마을농로(2공구)_2-4.맨홀토공_관로수량집계 2" xfId="10646" xr:uid="{00000000-0005-0000-0000-0000C1280000}"/>
    <cellStyle name="_토공_청량화창마을농로(2공구)_2-4.맨홀토공_내역적용수량" xfId="10647" xr:uid="{00000000-0005-0000-0000-0000C2280000}"/>
    <cellStyle name="_토공_청량화창마을농로(2공구)_2-4.맨홀토공_내역적용수량 2" xfId="10648" xr:uid="{00000000-0005-0000-0000-0000C3280000}"/>
    <cellStyle name="_토공_청량화창마을농로(2공구)_관로공BOQ" xfId="10649" xr:uid="{00000000-0005-0000-0000-0000C4280000}"/>
    <cellStyle name="_토공_청량화창마을농로(2공구)_관로공BOQ 2" xfId="10650" xr:uid="{00000000-0005-0000-0000-0000C5280000}"/>
    <cellStyle name="_토공_청량화창마을농로(2공구)_관로수량집계" xfId="10651" xr:uid="{00000000-0005-0000-0000-0000C6280000}"/>
    <cellStyle name="_토공_청량화창마을농로(2공구)_관로수량집계 2" xfId="10652" xr:uid="{00000000-0005-0000-0000-0000C7280000}"/>
    <cellStyle name="_토공_청량화창마을농로(2공구)_내역적용수량" xfId="10653" xr:uid="{00000000-0005-0000-0000-0000C8280000}"/>
    <cellStyle name="_토공_청량화창마을농로(2공구)_내역적용수량 2" xfId="10654" xr:uid="{00000000-0005-0000-0000-0000C9280000}"/>
    <cellStyle name="_토공_청량화창마을농로(총괄)" xfId="10655" xr:uid="{00000000-0005-0000-0000-0000CA280000}"/>
    <cellStyle name="_토공_청량화창마을농로(총괄) 2" xfId="10656" xr:uid="{00000000-0005-0000-0000-0000CB280000}"/>
    <cellStyle name="_토공_청량화창마을농로(총괄)_00.배수설비공" xfId="10657" xr:uid="{00000000-0005-0000-0000-0000CC280000}"/>
    <cellStyle name="_토공_청량화창마을농로(총괄)_00.배수설비공 10" xfId="10658" xr:uid="{00000000-0005-0000-0000-0000CD280000}"/>
    <cellStyle name="_토공_청량화창마을농로(총괄)_00.배수설비공 2" xfId="10659" xr:uid="{00000000-0005-0000-0000-0000CE280000}"/>
    <cellStyle name="_토공_청량화창마을농로(총괄)_00.배수설비공 3" xfId="10660" xr:uid="{00000000-0005-0000-0000-0000CF280000}"/>
    <cellStyle name="_토공_청량화창마을농로(총괄)_00.배수설비공 4" xfId="10661" xr:uid="{00000000-0005-0000-0000-0000D0280000}"/>
    <cellStyle name="_토공_청량화창마을농로(총괄)_00.배수설비공 5" xfId="10662" xr:uid="{00000000-0005-0000-0000-0000D1280000}"/>
    <cellStyle name="_토공_청량화창마을농로(총괄)_00.배수설비공 6" xfId="10663" xr:uid="{00000000-0005-0000-0000-0000D2280000}"/>
    <cellStyle name="_토공_청량화창마을농로(총괄)_00.배수설비공 7" xfId="10664" xr:uid="{00000000-0005-0000-0000-0000D3280000}"/>
    <cellStyle name="_토공_청량화창마을농로(총괄)_00.배수설비공 8" xfId="10665" xr:uid="{00000000-0005-0000-0000-0000D4280000}"/>
    <cellStyle name="_토공_청량화창마을농로(총괄)_00.배수설비공 9" xfId="10666" xr:uid="{00000000-0005-0000-0000-0000D5280000}"/>
    <cellStyle name="_토공_청량화창마을농로(총괄)_013.관로공(일과)" xfId="10667" xr:uid="{00000000-0005-0000-0000-0000D6280000}"/>
    <cellStyle name="_토공_청량화창마을농로(총괄)_013.관로공(일과) 2" xfId="10668" xr:uid="{00000000-0005-0000-0000-0000D7280000}"/>
    <cellStyle name="_토공_청량화창마을농로(총괄)_013.관로공(화순)" xfId="10669" xr:uid="{00000000-0005-0000-0000-0000D8280000}"/>
    <cellStyle name="_토공_청량화창마을농로(총괄)_013.관로공(화순) 2" xfId="10670" xr:uid="{00000000-0005-0000-0000-0000D9280000}"/>
    <cellStyle name="_토공_청량화창마을농로(총괄)_02.토공" xfId="10671" xr:uid="{00000000-0005-0000-0000-0000DA280000}"/>
    <cellStyle name="_토공_청량화창마을농로(총괄)_02.토공 2" xfId="10672" xr:uid="{00000000-0005-0000-0000-0000DB280000}"/>
    <cellStyle name="_토공_청량화창마을농로(총괄)_03.관로공" xfId="10673" xr:uid="{00000000-0005-0000-0000-0000DC280000}"/>
    <cellStyle name="_토공_청량화창마을농로(총괄)_03.관로공 2" xfId="10674" xr:uid="{00000000-0005-0000-0000-0000DD280000}"/>
    <cellStyle name="_토공_청량화창마을농로(총괄)_05.구조물공" xfId="10675" xr:uid="{00000000-0005-0000-0000-0000DE280000}"/>
    <cellStyle name="_토공_청량화창마을농로(총괄)_05.구조물공 2" xfId="10676" xr:uid="{00000000-0005-0000-0000-0000DF280000}"/>
    <cellStyle name="_토공_청량화창마을농로(총괄)_05.구조물공_00.배수설비공" xfId="10677" xr:uid="{00000000-0005-0000-0000-0000E0280000}"/>
    <cellStyle name="_토공_청량화창마을농로(총괄)_05.구조물공_00.배수설비공 10" xfId="10678" xr:uid="{00000000-0005-0000-0000-0000E1280000}"/>
    <cellStyle name="_토공_청량화창마을농로(총괄)_05.구조물공_00.배수설비공 2" xfId="10679" xr:uid="{00000000-0005-0000-0000-0000E2280000}"/>
    <cellStyle name="_토공_청량화창마을농로(총괄)_05.구조물공_00.배수설비공 3" xfId="10680" xr:uid="{00000000-0005-0000-0000-0000E3280000}"/>
    <cellStyle name="_토공_청량화창마을농로(총괄)_05.구조물공_00.배수설비공 4" xfId="10681" xr:uid="{00000000-0005-0000-0000-0000E4280000}"/>
    <cellStyle name="_토공_청량화창마을농로(총괄)_05.구조물공_00.배수설비공 5" xfId="10682" xr:uid="{00000000-0005-0000-0000-0000E5280000}"/>
    <cellStyle name="_토공_청량화창마을농로(총괄)_05.구조물공_00.배수설비공 6" xfId="10683" xr:uid="{00000000-0005-0000-0000-0000E6280000}"/>
    <cellStyle name="_토공_청량화창마을농로(총괄)_05.구조물공_00.배수설비공 7" xfId="10684" xr:uid="{00000000-0005-0000-0000-0000E7280000}"/>
    <cellStyle name="_토공_청량화창마을농로(총괄)_05.구조물공_00.배수설비공 8" xfId="10685" xr:uid="{00000000-0005-0000-0000-0000E8280000}"/>
    <cellStyle name="_토공_청량화창마을농로(총괄)_05.구조물공_00.배수설비공 9" xfId="10686" xr:uid="{00000000-0005-0000-0000-0000E9280000}"/>
    <cellStyle name="_토공_청량화창마을농로(총괄)_05.구조물공_013.관로공(일과)" xfId="10687" xr:uid="{00000000-0005-0000-0000-0000EA280000}"/>
    <cellStyle name="_토공_청량화창마을농로(총괄)_05.구조물공_013.관로공(일과) 2" xfId="10688" xr:uid="{00000000-0005-0000-0000-0000EB280000}"/>
    <cellStyle name="_토공_청량화창마을농로(총괄)_05.구조물공_013.관로공(화순)" xfId="10689" xr:uid="{00000000-0005-0000-0000-0000EC280000}"/>
    <cellStyle name="_토공_청량화창마을농로(총괄)_05.구조물공_013.관로공(화순) 2" xfId="10690" xr:uid="{00000000-0005-0000-0000-0000ED280000}"/>
    <cellStyle name="_토공_청량화창마을농로(총괄)_05.구조물공_02.토공" xfId="10691" xr:uid="{00000000-0005-0000-0000-0000EE280000}"/>
    <cellStyle name="_토공_청량화창마을농로(총괄)_05.구조물공_02.토공 2" xfId="10692" xr:uid="{00000000-0005-0000-0000-0000EF280000}"/>
    <cellStyle name="_토공_청량화창마을농로(총괄)_05.구조물공_03.관로공" xfId="10693" xr:uid="{00000000-0005-0000-0000-0000F0280000}"/>
    <cellStyle name="_토공_청량화창마을농로(총괄)_05.구조물공_03.관로공 2" xfId="10694" xr:uid="{00000000-0005-0000-0000-0000F1280000}"/>
    <cellStyle name="_토공_청량화창마을농로(총괄)_05.구조물공_관로공BOQ" xfId="10695" xr:uid="{00000000-0005-0000-0000-0000F2280000}"/>
    <cellStyle name="_토공_청량화창마을농로(총괄)_05.구조물공_관로공BOQ 2" xfId="10696" xr:uid="{00000000-0005-0000-0000-0000F3280000}"/>
    <cellStyle name="_토공_청량화창마을농로(총괄)_05.구조물공_관로수량집계" xfId="10697" xr:uid="{00000000-0005-0000-0000-0000F4280000}"/>
    <cellStyle name="_토공_청량화창마을농로(총괄)_05.구조물공_관로수량집계 2" xfId="10698" xr:uid="{00000000-0005-0000-0000-0000F5280000}"/>
    <cellStyle name="_토공_청량화창마을농로(총괄)_05.구조물공_내역적용수량" xfId="10699" xr:uid="{00000000-0005-0000-0000-0000F6280000}"/>
    <cellStyle name="_토공_청량화창마을농로(총괄)_05.구조물공_내역적용수량 2" xfId="10700" xr:uid="{00000000-0005-0000-0000-0000F7280000}"/>
    <cellStyle name="_토공_청량화창마을농로(총괄)_2-4.맨홀토공" xfId="10701" xr:uid="{00000000-0005-0000-0000-0000F8280000}"/>
    <cellStyle name="_토공_청량화창마을농로(총괄)_2-4.맨홀토공 2" xfId="10702" xr:uid="{00000000-0005-0000-0000-0000F9280000}"/>
    <cellStyle name="_토공_청량화창마을농로(총괄)_2-4.맨홀토공_00.배수설비공" xfId="10703" xr:uid="{00000000-0005-0000-0000-0000FA280000}"/>
    <cellStyle name="_토공_청량화창마을농로(총괄)_2-4.맨홀토공_00.배수설비공 10" xfId="10704" xr:uid="{00000000-0005-0000-0000-0000FB280000}"/>
    <cellStyle name="_토공_청량화창마을농로(총괄)_2-4.맨홀토공_00.배수설비공 2" xfId="10705" xr:uid="{00000000-0005-0000-0000-0000FC280000}"/>
    <cellStyle name="_토공_청량화창마을농로(총괄)_2-4.맨홀토공_00.배수설비공 3" xfId="10706" xr:uid="{00000000-0005-0000-0000-0000FD280000}"/>
    <cellStyle name="_토공_청량화창마을농로(총괄)_2-4.맨홀토공_00.배수설비공 4" xfId="10707" xr:uid="{00000000-0005-0000-0000-0000FE280000}"/>
    <cellStyle name="_토공_청량화창마을농로(총괄)_2-4.맨홀토공_00.배수설비공 5" xfId="10708" xr:uid="{00000000-0005-0000-0000-0000FF280000}"/>
    <cellStyle name="_토공_청량화창마을농로(총괄)_2-4.맨홀토공_00.배수설비공 6" xfId="10709" xr:uid="{00000000-0005-0000-0000-000000290000}"/>
    <cellStyle name="_토공_청량화창마을농로(총괄)_2-4.맨홀토공_00.배수설비공 7" xfId="10710" xr:uid="{00000000-0005-0000-0000-000001290000}"/>
    <cellStyle name="_토공_청량화창마을농로(총괄)_2-4.맨홀토공_00.배수설비공 8" xfId="10711" xr:uid="{00000000-0005-0000-0000-000002290000}"/>
    <cellStyle name="_토공_청량화창마을농로(총괄)_2-4.맨홀토공_00.배수설비공 9" xfId="10712" xr:uid="{00000000-0005-0000-0000-000003290000}"/>
    <cellStyle name="_토공_청량화창마을농로(총괄)_2-4.맨홀토공_013.관로공(일과)" xfId="10713" xr:uid="{00000000-0005-0000-0000-000004290000}"/>
    <cellStyle name="_토공_청량화창마을농로(총괄)_2-4.맨홀토공_013.관로공(일과) 2" xfId="10714" xr:uid="{00000000-0005-0000-0000-000005290000}"/>
    <cellStyle name="_토공_청량화창마을농로(총괄)_2-4.맨홀토공_013.관로공(화순)" xfId="10715" xr:uid="{00000000-0005-0000-0000-000006290000}"/>
    <cellStyle name="_토공_청량화창마을농로(총괄)_2-4.맨홀토공_013.관로공(화순) 2" xfId="10716" xr:uid="{00000000-0005-0000-0000-000007290000}"/>
    <cellStyle name="_토공_청량화창마을농로(총괄)_2-4.맨홀토공_02.토공" xfId="10717" xr:uid="{00000000-0005-0000-0000-000008290000}"/>
    <cellStyle name="_토공_청량화창마을농로(총괄)_2-4.맨홀토공_02.토공 2" xfId="10718" xr:uid="{00000000-0005-0000-0000-000009290000}"/>
    <cellStyle name="_토공_청량화창마을농로(총괄)_2-4.맨홀토공_03.관로공" xfId="10719" xr:uid="{00000000-0005-0000-0000-00000A290000}"/>
    <cellStyle name="_토공_청량화창마을농로(총괄)_2-4.맨홀토공_03.관로공 2" xfId="10720" xr:uid="{00000000-0005-0000-0000-00000B290000}"/>
    <cellStyle name="_토공_청량화창마을농로(총괄)_2-4.맨홀토공_관로공BOQ" xfId="10721" xr:uid="{00000000-0005-0000-0000-00000C290000}"/>
    <cellStyle name="_토공_청량화창마을농로(총괄)_2-4.맨홀토공_관로공BOQ 2" xfId="10722" xr:uid="{00000000-0005-0000-0000-00000D290000}"/>
    <cellStyle name="_토공_청량화창마을농로(총괄)_2-4.맨홀토공_관로수량집계" xfId="10723" xr:uid="{00000000-0005-0000-0000-00000E290000}"/>
    <cellStyle name="_토공_청량화창마을농로(총괄)_2-4.맨홀토공_관로수량집계 2" xfId="10724" xr:uid="{00000000-0005-0000-0000-00000F290000}"/>
    <cellStyle name="_토공_청량화창마을농로(총괄)_2-4.맨홀토공_내역적용수량" xfId="10725" xr:uid="{00000000-0005-0000-0000-000010290000}"/>
    <cellStyle name="_토공_청량화창마을농로(총괄)_2-4.맨홀토공_내역적용수량 2" xfId="10726" xr:uid="{00000000-0005-0000-0000-000011290000}"/>
    <cellStyle name="_토공_청량화창마을농로(총괄)_관로공BOQ" xfId="10727" xr:uid="{00000000-0005-0000-0000-000012290000}"/>
    <cellStyle name="_토공_청량화창마을농로(총괄)_관로공BOQ 2" xfId="10728" xr:uid="{00000000-0005-0000-0000-000013290000}"/>
    <cellStyle name="_토공_청량화창마을농로(총괄)_관로수량집계" xfId="10729" xr:uid="{00000000-0005-0000-0000-000014290000}"/>
    <cellStyle name="_토공_청량화창마을농로(총괄)_관로수량집계 2" xfId="10730" xr:uid="{00000000-0005-0000-0000-000015290000}"/>
    <cellStyle name="_토공_청량화창마을농로(총괄)_내역적용수량" xfId="10731" xr:uid="{00000000-0005-0000-0000-000016290000}"/>
    <cellStyle name="_토공_청량화창마을농로(총괄)_내역적용수량 2" xfId="10732" xr:uid="{00000000-0005-0000-0000-000017290000}"/>
    <cellStyle name="_토공_총괄건축철거" xfId="10733" xr:uid="{00000000-0005-0000-0000-000018290000}"/>
    <cellStyle name="_토공_총괄건축철거 2" xfId="10734" xr:uid="{00000000-0005-0000-0000-000019290000}"/>
    <cellStyle name="_토공_토공" xfId="10735" xr:uid="{00000000-0005-0000-0000-00001A290000}"/>
    <cellStyle name="_토공_토공 2" xfId="10736" xr:uid="{00000000-0005-0000-0000-00001B290000}"/>
    <cellStyle name="_토공_토공(3-332)" xfId="10737" xr:uid="{00000000-0005-0000-0000-00001C290000}"/>
    <cellStyle name="_토공_토공(3-332) 2" xfId="10738" xr:uid="{00000000-0005-0000-0000-00001D290000}"/>
    <cellStyle name="_토공_토공_00.배수설비공" xfId="10739" xr:uid="{00000000-0005-0000-0000-00001E290000}"/>
    <cellStyle name="_토공_토공_00.배수설비공 10" xfId="10740" xr:uid="{00000000-0005-0000-0000-00001F290000}"/>
    <cellStyle name="_토공_토공_00.배수설비공 2" xfId="10741" xr:uid="{00000000-0005-0000-0000-000020290000}"/>
    <cellStyle name="_토공_토공_00.배수설비공 3" xfId="10742" xr:uid="{00000000-0005-0000-0000-000021290000}"/>
    <cellStyle name="_토공_토공_00.배수설비공 4" xfId="10743" xr:uid="{00000000-0005-0000-0000-000022290000}"/>
    <cellStyle name="_토공_토공_00.배수설비공 5" xfId="10744" xr:uid="{00000000-0005-0000-0000-000023290000}"/>
    <cellStyle name="_토공_토공_00.배수설비공 6" xfId="10745" xr:uid="{00000000-0005-0000-0000-000024290000}"/>
    <cellStyle name="_토공_토공_00.배수설비공 7" xfId="10746" xr:uid="{00000000-0005-0000-0000-000025290000}"/>
    <cellStyle name="_토공_토공_00.배수설비공 8" xfId="10747" xr:uid="{00000000-0005-0000-0000-000026290000}"/>
    <cellStyle name="_토공_토공_00.배수설비공 9" xfId="10748" xr:uid="{00000000-0005-0000-0000-000027290000}"/>
    <cellStyle name="_토공_토공_013.관로공(일과)" xfId="10749" xr:uid="{00000000-0005-0000-0000-000028290000}"/>
    <cellStyle name="_토공_토공_013.관로공(일과) 2" xfId="10750" xr:uid="{00000000-0005-0000-0000-000029290000}"/>
    <cellStyle name="_토공_토공_013.관로공(화순)" xfId="10751" xr:uid="{00000000-0005-0000-0000-00002A290000}"/>
    <cellStyle name="_토공_토공_013.관로공(화순) 2" xfId="10752" xr:uid="{00000000-0005-0000-0000-00002B290000}"/>
    <cellStyle name="_토공_토공_02.토공" xfId="10753" xr:uid="{00000000-0005-0000-0000-00002C290000}"/>
    <cellStyle name="_토공_토공_02.토공 2" xfId="10754" xr:uid="{00000000-0005-0000-0000-00002D290000}"/>
    <cellStyle name="_토공_토공_03.관로공" xfId="10755" xr:uid="{00000000-0005-0000-0000-00002E290000}"/>
    <cellStyle name="_토공_토공_03.관로공 2" xfId="10756" xr:uid="{00000000-0005-0000-0000-00002F290000}"/>
    <cellStyle name="_토공_토공_05.구조물공" xfId="10757" xr:uid="{00000000-0005-0000-0000-000030290000}"/>
    <cellStyle name="_토공_토공_05.구조물공 2" xfId="10758" xr:uid="{00000000-0005-0000-0000-000031290000}"/>
    <cellStyle name="_토공_토공_05.구조물공_00.배수설비공" xfId="10759" xr:uid="{00000000-0005-0000-0000-000032290000}"/>
    <cellStyle name="_토공_토공_05.구조물공_00.배수설비공 10" xfId="10760" xr:uid="{00000000-0005-0000-0000-000033290000}"/>
    <cellStyle name="_토공_토공_05.구조물공_00.배수설비공 2" xfId="10761" xr:uid="{00000000-0005-0000-0000-000034290000}"/>
    <cellStyle name="_토공_토공_05.구조물공_00.배수설비공 3" xfId="10762" xr:uid="{00000000-0005-0000-0000-000035290000}"/>
    <cellStyle name="_토공_토공_05.구조물공_00.배수설비공 4" xfId="10763" xr:uid="{00000000-0005-0000-0000-000036290000}"/>
    <cellStyle name="_토공_토공_05.구조물공_00.배수설비공 5" xfId="10764" xr:uid="{00000000-0005-0000-0000-000037290000}"/>
    <cellStyle name="_토공_토공_05.구조물공_00.배수설비공 6" xfId="10765" xr:uid="{00000000-0005-0000-0000-000038290000}"/>
    <cellStyle name="_토공_토공_05.구조물공_00.배수설비공 7" xfId="10766" xr:uid="{00000000-0005-0000-0000-000039290000}"/>
    <cellStyle name="_토공_토공_05.구조물공_00.배수설비공 8" xfId="10767" xr:uid="{00000000-0005-0000-0000-00003A290000}"/>
    <cellStyle name="_토공_토공_05.구조물공_00.배수설비공 9" xfId="10768" xr:uid="{00000000-0005-0000-0000-00003B290000}"/>
    <cellStyle name="_토공_토공_05.구조물공_013.관로공(일과)" xfId="10769" xr:uid="{00000000-0005-0000-0000-00003C290000}"/>
    <cellStyle name="_토공_토공_05.구조물공_013.관로공(일과) 2" xfId="10770" xr:uid="{00000000-0005-0000-0000-00003D290000}"/>
    <cellStyle name="_토공_토공_05.구조물공_013.관로공(화순)" xfId="10771" xr:uid="{00000000-0005-0000-0000-00003E290000}"/>
    <cellStyle name="_토공_토공_05.구조물공_013.관로공(화순) 2" xfId="10772" xr:uid="{00000000-0005-0000-0000-00003F290000}"/>
    <cellStyle name="_토공_토공_05.구조물공_02.토공" xfId="10773" xr:uid="{00000000-0005-0000-0000-000040290000}"/>
    <cellStyle name="_토공_토공_05.구조물공_02.토공 2" xfId="10774" xr:uid="{00000000-0005-0000-0000-000041290000}"/>
    <cellStyle name="_토공_토공_05.구조물공_03.관로공" xfId="10775" xr:uid="{00000000-0005-0000-0000-000042290000}"/>
    <cellStyle name="_토공_토공_05.구조물공_03.관로공 2" xfId="10776" xr:uid="{00000000-0005-0000-0000-000043290000}"/>
    <cellStyle name="_토공_토공_05.구조물공_관로공BOQ" xfId="10777" xr:uid="{00000000-0005-0000-0000-000044290000}"/>
    <cellStyle name="_토공_토공_05.구조물공_관로공BOQ 2" xfId="10778" xr:uid="{00000000-0005-0000-0000-000045290000}"/>
    <cellStyle name="_토공_토공_05.구조물공_관로수량집계" xfId="10779" xr:uid="{00000000-0005-0000-0000-000046290000}"/>
    <cellStyle name="_토공_토공_05.구조물공_관로수량집계 2" xfId="10780" xr:uid="{00000000-0005-0000-0000-000047290000}"/>
    <cellStyle name="_토공_토공_05.구조물공_내역적용수량" xfId="10781" xr:uid="{00000000-0005-0000-0000-000048290000}"/>
    <cellStyle name="_토공_토공_05.구조물공_내역적용수량 2" xfId="10782" xr:uid="{00000000-0005-0000-0000-000049290000}"/>
    <cellStyle name="_토공_토공_2-4.맨홀토공" xfId="10783" xr:uid="{00000000-0005-0000-0000-00004A290000}"/>
    <cellStyle name="_토공_토공_2-4.맨홀토공 2" xfId="10784" xr:uid="{00000000-0005-0000-0000-00004B290000}"/>
    <cellStyle name="_토공_토공_2-4.맨홀토공_00.배수설비공" xfId="10785" xr:uid="{00000000-0005-0000-0000-00004C290000}"/>
    <cellStyle name="_토공_토공_2-4.맨홀토공_00.배수설비공 10" xfId="10786" xr:uid="{00000000-0005-0000-0000-00004D290000}"/>
    <cellStyle name="_토공_토공_2-4.맨홀토공_00.배수설비공 2" xfId="10787" xr:uid="{00000000-0005-0000-0000-00004E290000}"/>
    <cellStyle name="_토공_토공_2-4.맨홀토공_00.배수설비공 3" xfId="10788" xr:uid="{00000000-0005-0000-0000-00004F290000}"/>
    <cellStyle name="_토공_토공_2-4.맨홀토공_00.배수설비공 4" xfId="10789" xr:uid="{00000000-0005-0000-0000-000050290000}"/>
    <cellStyle name="_토공_토공_2-4.맨홀토공_00.배수설비공 5" xfId="10790" xr:uid="{00000000-0005-0000-0000-000051290000}"/>
    <cellStyle name="_토공_토공_2-4.맨홀토공_00.배수설비공 6" xfId="10791" xr:uid="{00000000-0005-0000-0000-000052290000}"/>
    <cellStyle name="_토공_토공_2-4.맨홀토공_00.배수설비공 7" xfId="10792" xr:uid="{00000000-0005-0000-0000-000053290000}"/>
    <cellStyle name="_토공_토공_2-4.맨홀토공_00.배수설비공 8" xfId="10793" xr:uid="{00000000-0005-0000-0000-000054290000}"/>
    <cellStyle name="_토공_토공_2-4.맨홀토공_00.배수설비공 9" xfId="10794" xr:uid="{00000000-0005-0000-0000-000055290000}"/>
    <cellStyle name="_토공_토공_2-4.맨홀토공_013.관로공(일과)" xfId="10795" xr:uid="{00000000-0005-0000-0000-000056290000}"/>
    <cellStyle name="_토공_토공_2-4.맨홀토공_013.관로공(일과) 2" xfId="10796" xr:uid="{00000000-0005-0000-0000-000057290000}"/>
    <cellStyle name="_토공_토공_2-4.맨홀토공_013.관로공(화순)" xfId="10797" xr:uid="{00000000-0005-0000-0000-000058290000}"/>
    <cellStyle name="_토공_토공_2-4.맨홀토공_013.관로공(화순) 2" xfId="10798" xr:uid="{00000000-0005-0000-0000-000059290000}"/>
    <cellStyle name="_토공_토공_2-4.맨홀토공_02.토공" xfId="10799" xr:uid="{00000000-0005-0000-0000-00005A290000}"/>
    <cellStyle name="_토공_토공_2-4.맨홀토공_02.토공 2" xfId="10800" xr:uid="{00000000-0005-0000-0000-00005B290000}"/>
    <cellStyle name="_토공_토공_2-4.맨홀토공_03.관로공" xfId="10801" xr:uid="{00000000-0005-0000-0000-00005C290000}"/>
    <cellStyle name="_토공_토공_2-4.맨홀토공_03.관로공 2" xfId="10802" xr:uid="{00000000-0005-0000-0000-00005D290000}"/>
    <cellStyle name="_토공_토공_2-4.맨홀토공_관로공BOQ" xfId="10803" xr:uid="{00000000-0005-0000-0000-00005E290000}"/>
    <cellStyle name="_토공_토공_2-4.맨홀토공_관로공BOQ 2" xfId="10804" xr:uid="{00000000-0005-0000-0000-00005F290000}"/>
    <cellStyle name="_토공_토공_2-4.맨홀토공_관로수량집계" xfId="10805" xr:uid="{00000000-0005-0000-0000-000060290000}"/>
    <cellStyle name="_토공_토공_2-4.맨홀토공_관로수량집계 2" xfId="10806" xr:uid="{00000000-0005-0000-0000-000061290000}"/>
    <cellStyle name="_토공_토공_2-4.맨홀토공_내역적용수량" xfId="10807" xr:uid="{00000000-0005-0000-0000-000062290000}"/>
    <cellStyle name="_토공_토공_2-4.맨홀토공_내역적용수량 2" xfId="10808" xr:uid="{00000000-0005-0000-0000-000063290000}"/>
    <cellStyle name="_토공_토공_관로공BOQ" xfId="10809" xr:uid="{00000000-0005-0000-0000-000064290000}"/>
    <cellStyle name="_토공_토공_관로공BOQ 2" xfId="10810" xr:uid="{00000000-0005-0000-0000-000065290000}"/>
    <cellStyle name="_토공_토공_관로수량집계" xfId="10811" xr:uid="{00000000-0005-0000-0000-000066290000}"/>
    <cellStyle name="_토공_토공_관로수량집계 2" xfId="10812" xr:uid="{00000000-0005-0000-0000-000067290000}"/>
    <cellStyle name="_토공_토공_내역적용수량" xfId="10813" xr:uid="{00000000-0005-0000-0000-000068290000}"/>
    <cellStyle name="_토공_토공_내역적용수량 2" xfId="10814" xr:uid="{00000000-0005-0000-0000-000069290000}"/>
    <cellStyle name="_토공_향산리용수로및농로포장" xfId="10815" xr:uid="{00000000-0005-0000-0000-00006A290000}"/>
    <cellStyle name="_토공_향산리용수로및농로포장 2" xfId="10816" xr:uid="{00000000-0005-0000-0000-00006B290000}"/>
    <cellStyle name="_토류판 설치작업" xfId="2940" xr:uid="{00000000-0005-0000-0000-00006C290000}"/>
    <cellStyle name="_토류판 설치작업_관망정비기본계획(1차)" xfId="2941" xr:uid="{00000000-0005-0000-0000-00006D290000}"/>
    <cellStyle name="_토류판 설치작업_관망정비기본계획(1차)_설계내역서­_운반수정" xfId="2942" xr:uid="{00000000-0005-0000-0000-00006E290000}"/>
    <cellStyle name="_토류판 설치작업_설계내역서­_운반수정" xfId="2943" xr:uid="{00000000-0005-0000-0000-00006F290000}"/>
    <cellStyle name="_토목 수량(2회기성)" xfId="11671" xr:uid="{00000000-0005-0000-0000-000070290000}"/>
    <cellStyle name="_토목 수량1" xfId="11672" xr:uid="{00000000-0005-0000-0000-000071290000}"/>
    <cellStyle name="_파주 GIS 시스템설계서(도로,상,하수 시스템)_050406" xfId="11673" xr:uid="{00000000-0005-0000-0000-000072290000}"/>
    <cellStyle name="_팔당,과천권설계서(통합-정류기,TB제외)" xfId="2944" xr:uid="{00000000-0005-0000-0000-000073290000}"/>
    <cellStyle name="_팔당수량산출서_건축전기" xfId="2945" xr:uid="{00000000-0005-0000-0000-000074290000}"/>
    <cellStyle name="_팔당수변전집계" xfId="2946" xr:uid="{00000000-0005-0000-0000-000075290000}"/>
    <cellStyle name="_팔당수변전집계_개대체공사내역서" xfId="2947" xr:uid="{00000000-0005-0000-0000-000076290000}"/>
    <cellStyle name="_팔당수변전집계_개대체공사내역서_검토내역서(정선계통송수시설)" xfId="11674" xr:uid="{00000000-0005-0000-0000-000077290000}"/>
    <cellStyle name="_팔당수변전집계_개대체공사내역서_검토내역서(청주계통도수시설)" xfId="11675" xr:uid="{00000000-0005-0000-0000-000078290000}"/>
    <cellStyle name="_팔당수변전집계_검토내역서(정선계통송수시설)" xfId="11676" xr:uid="{00000000-0005-0000-0000-000079290000}"/>
    <cellStyle name="_팔당수변전집계_검토내역서(청주계통도수시설)" xfId="11677" xr:uid="{00000000-0005-0000-0000-00007A290000}"/>
    <cellStyle name="_펌프장동력설비산출서" xfId="11678" xr:uid="{00000000-0005-0000-0000-00007B290000}"/>
    <cellStyle name="_평택시 5차" xfId="152" xr:uid="{00000000-0005-0000-0000-00007C290000}"/>
    <cellStyle name="_폐기물처리" xfId="11679" xr:uid="{00000000-0005-0000-0000-00007D290000}"/>
    <cellStyle name="_포천GIS설계_전체" xfId="153" xr:uid="{00000000-0005-0000-0000-00007E290000}"/>
    <cellStyle name="_포천시 UIS 시스템부문 설계내역서_1.0" xfId="154" xr:uid="{00000000-0005-0000-0000-00007F290000}"/>
    <cellStyle name="_플로터dsj5500" xfId="155" xr:uid="{00000000-0005-0000-0000-000080290000}"/>
    <cellStyle name="_한강시민공원통합시스템_산출내역서_050617" xfId="156" xr:uid="{00000000-0005-0000-0000-000081290000}"/>
    <cellStyle name="_한성견적서" xfId="11680" xr:uid="{00000000-0005-0000-0000-000082290000}"/>
    <cellStyle name="_항만해운청전기산출근거" xfId="11681" xr:uid="{00000000-0005-0000-0000-000083290000}"/>
    <cellStyle name="_향산리용수로및농로포장" xfId="10817" xr:uid="{00000000-0005-0000-0000-000084290000}"/>
    <cellStyle name="_향산리용수로및농로포장 2" xfId="10818" xr:uid="{00000000-0005-0000-0000-000085290000}"/>
    <cellStyle name="_홍천(노천1지구)-1공구" xfId="11682" xr:uid="{00000000-0005-0000-0000-000086290000}"/>
    <cellStyle name="_홍천(노천1지구)-1공구_2(변경)-토공" xfId="11683" xr:uid="{00000000-0005-0000-0000-000087290000}"/>
    <cellStyle name="_화명-온도감시장치 단가견적" xfId="11684" xr:uid="{00000000-0005-0000-0000-000088290000}"/>
    <cellStyle name="_화목하수종말처리장-수질계측기기(TMS)" xfId="11685" xr:uid="{00000000-0005-0000-0000-000089290000}"/>
    <cellStyle name="_화목하수종말처리장-수질계측기기견적서0623(TMS)" xfId="11686" xr:uid="{00000000-0005-0000-0000-00008A290000}"/>
    <cellStyle name="_황촌1리오지도로" xfId="11687" xr:uid="{00000000-0005-0000-0000-00008B290000}"/>
    <cellStyle name="¡¾¨u￠￢ⓒ÷A¨u," xfId="11688" xr:uid="{00000000-0005-0000-0000-00008C290000}"/>
    <cellStyle name="´þ" xfId="10819" xr:uid="{00000000-0005-0000-0000-00008D290000}"/>
    <cellStyle name="´þ 2" xfId="11689" xr:uid="{00000000-0005-0000-0000-00008E290000}"/>
    <cellStyle name="´Þ·?" xfId="157" xr:uid="{00000000-0005-0000-0000-00008F290000}"/>
    <cellStyle name="´Þ·¯" xfId="11690" xr:uid="{00000000-0005-0000-0000-000090290000}"/>
    <cellStyle name="’E‰Y [0.00]_laroux" xfId="158" xr:uid="{00000000-0005-0000-0000-000091290000}"/>
    <cellStyle name="’E‰Y_laroux" xfId="159" xr:uid="{00000000-0005-0000-0000-000092290000}"/>
    <cellStyle name="¤@?e_TEST-1 " xfId="160" xr:uid="{00000000-0005-0000-0000-000093290000}"/>
    <cellStyle name="\MNPREF32.DLL&amp;" xfId="11691" xr:uid="{00000000-0005-0000-0000-000094290000}"/>
    <cellStyle name="+,-,0" xfId="2948" xr:uid="{00000000-0005-0000-0000-000095290000}"/>
    <cellStyle name="=C:\WINDOWS\SYSTEM32\COMMAND.COM" xfId="161" xr:uid="{00000000-0005-0000-0000-000096290000}"/>
    <cellStyle name="△ []" xfId="2949" xr:uid="{00000000-0005-0000-0000-000097290000}"/>
    <cellStyle name="△ [0]" xfId="2950" xr:uid="{00000000-0005-0000-0000-000098290000}"/>
    <cellStyle name="△백분율" xfId="11692" xr:uid="{00000000-0005-0000-0000-000099290000}"/>
    <cellStyle name="△콤마" xfId="11693" xr:uid="{00000000-0005-0000-0000-00009A290000}"/>
    <cellStyle name="°ia¤¼o " xfId="10820" xr:uid="{00000000-0005-0000-0000-00009B290000}"/>
    <cellStyle name="°ia¤¼o  2" xfId="11694" xr:uid="{00000000-0005-0000-0000-00009C290000}"/>
    <cellStyle name="°iA¤¼O¼yA¡" xfId="162" xr:uid="{00000000-0005-0000-0000-00009D290000}"/>
    <cellStyle name="°íÁ¤¼Ò¼ýÁ¡" xfId="11695" xr:uid="{00000000-0005-0000-0000-00009E290000}"/>
    <cellStyle name="°iA¤¼O¼yA¡ 2" xfId="11696" xr:uid="{00000000-0005-0000-0000-00009F290000}"/>
    <cellStyle name="°iA¤¼O¼yA¡ 3" xfId="11697" xr:uid="{00000000-0005-0000-0000-0000A0290000}"/>
    <cellStyle name="°iA¤¼O¼yA¡_03.안리전기내역서" xfId="11698" xr:uid="{00000000-0005-0000-0000-0000A1290000}"/>
    <cellStyle name="°íÁ¤¼Ò¼ýÁ¡_대산기계내역서(계약심사후)" xfId="11699" xr:uid="{00000000-0005-0000-0000-0000A2290000}"/>
    <cellStyle name="°iA¤¼O¼yA¡_조경내역" xfId="11700" xr:uid="{00000000-0005-0000-0000-0000A3290000}"/>
    <cellStyle name="°íÁ¤¼Ò¼ýÁ¡_파주기계,토목단가" xfId="11701" xr:uid="{00000000-0005-0000-0000-0000A4290000}"/>
    <cellStyle name="°ia¤aa " xfId="10821" xr:uid="{00000000-0005-0000-0000-0000A5290000}"/>
    <cellStyle name="°ia¤aa  2" xfId="11702" xr:uid="{00000000-0005-0000-0000-0000A6290000}"/>
    <cellStyle name="°iA¤Aa·A1" xfId="163" xr:uid="{00000000-0005-0000-0000-0000A7290000}"/>
    <cellStyle name="°íÁ¤Ãâ·Â1" xfId="11703" xr:uid="{00000000-0005-0000-0000-0000A8290000}"/>
    <cellStyle name="°iA¤Aa·A2" xfId="164" xr:uid="{00000000-0005-0000-0000-0000A9290000}"/>
    <cellStyle name="°íÁ¤Ãâ·Â2" xfId="11704" xr:uid="{00000000-0005-0000-0000-0000AA290000}"/>
    <cellStyle name="" xfId="11705" xr:uid="{00000000-0005-0000-0000-0000AB290000}"/>
    <cellStyle name="0" xfId="2951" xr:uid="{00000000-0005-0000-0000-0000AC290000}"/>
    <cellStyle name="0 2" xfId="11706" xr:uid="{00000000-0005-0000-0000-0000AD290000}"/>
    <cellStyle name="0 3" xfId="11707" xr:uid="{00000000-0005-0000-0000-0000AE290000}"/>
    <cellStyle name="0%" xfId="11708" xr:uid="{00000000-0005-0000-0000-0000AF290000}"/>
    <cellStyle name="0,0_x000d__x000a_NA_x000d__x000a_" xfId="11709" xr:uid="{00000000-0005-0000-0000-0000B0290000}"/>
    <cellStyle name="0.0" xfId="2952" xr:uid="{00000000-0005-0000-0000-0000B1290000}"/>
    <cellStyle name="0.0 2" xfId="11710" xr:uid="{00000000-0005-0000-0000-0000B2290000}"/>
    <cellStyle name="0.0 3" xfId="11711" xr:uid="{00000000-0005-0000-0000-0000B3290000}"/>
    <cellStyle name="0.0%" xfId="11712" xr:uid="{00000000-0005-0000-0000-0000B4290000}"/>
    <cellStyle name="0.00" xfId="2953" xr:uid="{00000000-0005-0000-0000-0000B5290000}"/>
    <cellStyle name="0.00 2" xfId="11713" xr:uid="{00000000-0005-0000-0000-0000B6290000}"/>
    <cellStyle name="0.00 3" xfId="11714" xr:uid="{00000000-0005-0000-0000-0000B7290000}"/>
    <cellStyle name="0.00%" xfId="11715" xr:uid="{00000000-0005-0000-0000-0000B8290000}"/>
    <cellStyle name="0.000%" xfId="11716" xr:uid="{00000000-0005-0000-0000-0000B9290000}"/>
    <cellStyle name="0.0000%" xfId="11717" xr:uid="{00000000-0005-0000-0000-0000BA290000}"/>
    <cellStyle name="0_내역서(0823)" xfId="11718" xr:uid="{00000000-0005-0000-0000-0000BB290000}"/>
    <cellStyle name="0_내역서(0823)_설계설명서" xfId="11719" xr:uid="{00000000-0005-0000-0000-0000BC290000}"/>
    <cellStyle name="0_내역서2" xfId="11720" xr:uid="{00000000-0005-0000-0000-0000BD290000}"/>
    <cellStyle name="0_단가산출서" xfId="11721" xr:uid="{00000000-0005-0000-0000-0000BE290000}"/>
    <cellStyle name="0_수량산출서" xfId="11722" xr:uid="{00000000-0005-0000-0000-0000BF290000}"/>
    <cellStyle name="0_수량산출서(0722)" xfId="11723" xr:uid="{00000000-0005-0000-0000-0000C0290000}"/>
    <cellStyle name="0_숭실대학교 걷고싶은 거리 녹화사업" xfId="11724" xr:uid="{00000000-0005-0000-0000-0000C1290000}"/>
    <cellStyle name="0_숭실대학교 걷고싶은 거리 녹화사업_1" xfId="11725" xr:uid="{00000000-0005-0000-0000-0000C2290000}"/>
    <cellStyle name="0_숭실대학교 걷고싶은 거리 녹화사업_설계설명서" xfId="11726" xr:uid="{00000000-0005-0000-0000-0000C3290000}"/>
    <cellStyle name="00" xfId="2954" xr:uid="{00000000-0005-0000-0000-0000C4290000}"/>
    <cellStyle name="000" xfId="11727" xr:uid="{00000000-0005-0000-0000-0000C5290000}"/>
    <cellStyle name="¼yAU(R)" xfId="165" xr:uid="{00000000-0005-0000-0000-0000C6290000}"/>
    <cellStyle name="¾È°ÇÈ¸°è¹ýÀÎ" xfId="10822" xr:uid="{00000000-0005-0000-0000-0000C7290000}"/>
    <cellStyle name="1" xfId="2955" xr:uid="{00000000-0005-0000-0000-0000C8290000}"/>
    <cellStyle name="1 2" xfId="11728" xr:uid="{00000000-0005-0000-0000-0000C9290000}"/>
    <cellStyle name="1 3" xfId="11729" xr:uid="{00000000-0005-0000-0000-0000CA290000}"/>
    <cellStyle name="1_00-예산서양식100" xfId="11730" xr:uid="{00000000-0005-0000-0000-0000CB290000}"/>
    <cellStyle name="1_laroux" xfId="10823" xr:uid="{00000000-0005-0000-0000-0000CC290000}"/>
    <cellStyle name="1_laroux_ATC-YOON1" xfId="10824" xr:uid="{00000000-0005-0000-0000-0000CD290000}"/>
    <cellStyle name="1_total" xfId="2956" xr:uid="{00000000-0005-0000-0000-0000CE290000}"/>
    <cellStyle name="1_total_10.24종합" xfId="11731" xr:uid="{00000000-0005-0000-0000-0000CF290000}"/>
    <cellStyle name="1_total_10.24종합_단위수량" xfId="11732" xr:uid="{00000000-0005-0000-0000-0000D0290000}"/>
    <cellStyle name="1_total_10.24종합_단위수량1" xfId="11733" xr:uid="{00000000-0005-0000-0000-0000D1290000}"/>
    <cellStyle name="1_total_10.24종합_단위수량산출" xfId="11734" xr:uid="{00000000-0005-0000-0000-0000D2290000}"/>
    <cellStyle name="1_total_10.24종합_도곡단위수량" xfId="11735" xr:uid="{00000000-0005-0000-0000-0000D3290000}"/>
    <cellStyle name="1_total_10.24종합_수량산출서-11.25" xfId="11736" xr:uid="{00000000-0005-0000-0000-0000D4290000}"/>
    <cellStyle name="1_total_10.24종합_수량산출서-11.25_단위수량" xfId="11737" xr:uid="{00000000-0005-0000-0000-0000D5290000}"/>
    <cellStyle name="1_total_10.24종합_수량산출서-11.25_단위수량1" xfId="11738" xr:uid="{00000000-0005-0000-0000-0000D6290000}"/>
    <cellStyle name="1_total_10.24종합_수량산출서-11.25_단위수량산출" xfId="11739" xr:uid="{00000000-0005-0000-0000-0000D7290000}"/>
    <cellStyle name="1_total_10.24종합_수량산출서-11.25_도곡단위수량" xfId="11740" xr:uid="{00000000-0005-0000-0000-0000D8290000}"/>
    <cellStyle name="1_total_10.24종합_수량산출서-11.25_철거단위수량" xfId="11741" xr:uid="{00000000-0005-0000-0000-0000D9290000}"/>
    <cellStyle name="1_total_10.24종합_수량산출서-11.25_한수단위수량" xfId="11742" xr:uid="{00000000-0005-0000-0000-0000DA290000}"/>
    <cellStyle name="1_total_10.24종합_수량산출서-1201" xfId="11743" xr:uid="{00000000-0005-0000-0000-0000DB290000}"/>
    <cellStyle name="1_total_10.24종합_수량산출서-1201_단위수량" xfId="11744" xr:uid="{00000000-0005-0000-0000-0000DC290000}"/>
    <cellStyle name="1_total_10.24종합_수량산출서-1201_단위수량1" xfId="11745" xr:uid="{00000000-0005-0000-0000-0000DD290000}"/>
    <cellStyle name="1_total_10.24종합_수량산출서-1201_단위수량산출" xfId="11746" xr:uid="{00000000-0005-0000-0000-0000DE290000}"/>
    <cellStyle name="1_total_10.24종합_수량산출서-1201_도곡단위수량" xfId="11747" xr:uid="{00000000-0005-0000-0000-0000DF290000}"/>
    <cellStyle name="1_total_10.24종합_수량산출서-1201_철거단위수량" xfId="11748" xr:uid="{00000000-0005-0000-0000-0000E0290000}"/>
    <cellStyle name="1_total_10.24종합_수량산출서-1201_한수단위수량" xfId="11749" xr:uid="{00000000-0005-0000-0000-0000E1290000}"/>
    <cellStyle name="1_total_10.24종합_시설물단위수량" xfId="11750" xr:uid="{00000000-0005-0000-0000-0000E2290000}"/>
    <cellStyle name="1_total_10.24종합_시설물단위수량1" xfId="11751" xr:uid="{00000000-0005-0000-0000-0000E3290000}"/>
    <cellStyle name="1_total_10.24종합_시설물단위수량1_시설물단위수량" xfId="11752" xr:uid="{00000000-0005-0000-0000-0000E4290000}"/>
    <cellStyle name="1_total_10.24종합_오창수량산출서" xfId="11753" xr:uid="{00000000-0005-0000-0000-0000E5290000}"/>
    <cellStyle name="1_total_10.24종합_오창수량산출서_단위수량" xfId="11754" xr:uid="{00000000-0005-0000-0000-0000E6290000}"/>
    <cellStyle name="1_total_10.24종합_오창수량산출서_단위수량1" xfId="11755" xr:uid="{00000000-0005-0000-0000-0000E7290000}"/>
    <cellStyle name="1_total_10.24종합_오창수량산출서_단위수량산출" xfId="11756" xr:uid="{00000000-0005-0000-0000-0000E8290000}"/>
    <cellStyle name="1_total_10.24종합_오창수량산출서_도곡단위수량" xfId="11757" xr:uid="{00000000-0005-0000-0000-0000E9290000}"/>
    <cellStyle name="1_total_10.24종합_오창수량산출서_수량산출서-11.25" xfId="11758" xr:uid="{00000000-0005-0000-0000-0000EA290000}"/>
    <cellStyle name="1_total_10.24종합_오창수량산출서_수량산출서-11.25_단위수량" xfId="11759" xr:uid="{00000000-0005-0000-0000-0000EB290000}"/>
    <cellStyle name="1_total_10.24종합_오창수량산출서_수량산출서-11.25_단위수량1" xfId="11760" xr:uid="{00000000-0005-0000-0000-0000EC290000}"/>
    <cellStyle name="1_total_10.24종합_오창수량산출서_수량산출서-11.25_단위수량산출" xfId="11761" xr:uid="{00000000-0005-0000-0000-0000ED290000}"/>
    <cellStyle name="1_total_10.24종합_오창수량산출서_수량산출서-11.25_도곡단위수량" xfId="11762" xr:uid="{00000000-0005-0000-0000-0000EE290000}"/>
    <cellStyle name="1_total_10.24종합_오창수량산출서_수량산출서-11.25_철거단위수량" xfId="11763" xr:uid="{00000000-0005-0000-0000-0000EF290000}"/>
    <cellStyle name="1_total_10.24종합_오창수량산출서_수량산출서-11.25_한수단위수량" xfId="11764" xr:uid="{00000000-0005-0000-0000-0000F0290000}"/>
    <cellStyle name="1_total_10.24종합_오창수량산출서_수량산출서-1201" xfId="11765" xr:uid="{00000000-0005-0000-0000-0000F1290000}"/>
    <cellStyle name="1_total_10.24종합_오창수량산출서_수량산출서-1201_단위수량" xfId="11766" xr:uid="{00000000-0005-0000-0000-0000F2290000}"/>
    <cellStyle name="1_total_10.24종합_오창수량산출서_수량산출서-1201_단위수량1" xfId="11767" xr:uid="{00000000-0005-0000-0000-0000F3290000}"/>
    <cellStyle name="1_total_10.24종합_오창수량산출서_수량산출서-1201_단위수량산출" xfId="11768" xr:uid="{00000000-0005-0000-0000-0000F4290000}"/>
    <cellStyle name="1_total_10.24종합_오창수량산출서_수량산출서-1201_도곡단위수량" xfId="11769" xr:uid="{00000000-0005-0000-0000-0000F5290000}"/>
    <cellStyle name="1_total_10.24종합_오창수량산출서_수량산출서-1201_철거단위수량" xfId="11770" xr:uid="{00000000-0005-0000-0000-0000F6290000}"/>
    <cellStyle name="1_total_10.24종합_오창수량산출서_수량산출서-1201_한수단위수량" xfId="11771" xr:uid="{00000000-0005-0000-0000-0000F7290000}"/>
    <cellStyle name="1_total_10.24종합_오창수량산출서_시설물단위수량" xfId="11772" xr:uid="{00000000-0005-0000-0000-0000F8290000}"/>
    <cellStyle name="1_total_10.24종합_오창수량산출서_시설물단위수량1" xfId="11773" xr:uid="{00000000-0005-0000-0000-0000F9290000}"/>
    <cellStyle name="1_total_10.24종합_오창수량산출서_시설물단위수량1_시설물단위수량" xfId="11774" xr:uid="{00000000-0005-0000-0000-0000FA290000}"/>
    <cellStyle name="1_total_10.24종합_오창수량산출서_철거단위수량" xfId="11775" xr:uid="{00000000-0005-0000-0000-0000FB290000}"/>
    <cellStyle name="1_total_10.24종합_오창수량산출서_한수단위수량" xfId="11776" xr:uid="{00000000-0005-0000-0000-0000FC290000}"/>
    <cellStyle name="1_total_10.24종합_철거단위수량" xfId="11777" xr:uid="{00000000-0005-0000-0000-0000FD290000}"/>
    <cellStyle name="1_total_10.24종합_한수단위수량" xfId="11778" xr:uid="{00000000-0005-0000-0000-0000FE290000}"/>
    <cellStyle name="1_total_NEW단위수량" xfId="11779" xr:uid="{00000000-0005-0000-0000-0000FF290000}"/>
    <cellStyle name="1_total_NEW단위수량-영동" xfId="11780" xr:uid="{00000000-0005-0000-0000-0000002A0000}"/>
    <cellStyle name="1_total_NEW단위수량-전남" xfId="11781" xr:uid="{00000000-0005-0000-0000-0000012A0000}"/>
    <cellStyle name="1_total_NEW단위수량-주산" xfId="11782" xr:uid="{00000000-0005-0000-0000-0000022A0000}"/>
    <cellStyle name="1_total_NEW단위수량-진안" xfId="11783" xr:uid="{00000000-0005-0000-0000-0000032A0000}"/>
    <cellStyle name="1_total_NEW단위수량-행당" xfId="11784" xr:uid="{00000000-0005-0000-0000-0000042A0000}"/>
    <cellStyle name="1_total_관로시설물" xfId="11785" xr:uid="{00000000-0005-0000-0000-0000052A0000}"/>
    <cellStyle name="1_total_관로시설물_단위수량" xfId="11786" xr:uid="{00000000-0005-0000-0000-0000062A0000}"/>
    <cellStyle name="1_total_관로시설물_단위수량1" xfId="11787" xr:uid="{00000000-0005-0000-0000-0000072A0000}"/>
    <cellStyle name="1_total_관로시설물_단위수량산출" xfId="11788" xr:uid="{00000000-0005-0000-0000-0000082A0000}"/>
    <cellStyle name="1_total_관로시설물_도곡단위수량" xfId="11789" xr:uid="{00000000-0005-0000-0000-0000092A0000}"/>
    <cellStyle name="1_total_관로시설물_수량산출서-11.25" xfId="11790" xr:uid="{00000000-0005-0000-0000-00000A2A0000}"/>
    <cellStyle name="1_total_관로시설물_수량산출서-11.25_단위수량" xfId="11791" xr:uid="{00000000-0005-0000-0000-00000B2A0000}"/>
    <cellStyle name="1_total_관로시설물_수량산출서-11.25_단위수량1" xfId="11792" xr:uid="{00000000-0005-0000-0000-00000C2A0000}"/>
    <cellStyle name="1_total_관로시설물_수량산출서-11.25_단위수량산출" xfId="11793" xr:uid="{00000000-0005-0000-0000-00000D2A0000}"/>
    <cellStyle name="1_total_관로시설물_수량산출서-11.25_도곡단위수량" xfId="11794" xr:uid="{00000000-0005-0000-0000-00000E2A0000}"/>
    <cellStyle name="1_total_관로시설물_수량산출서-11.25_철거단위수량" xfId="11795" xr:uid="{00000000-0005-0000-0000-00000F2A0000}"/>
    <cellStyle name="1_total_관로시설물_수량산출서-11.25_한수단위수량" xfId="11796" xr:uid="{00000000-0005-0000-0000-0000102A0000}"/>
    <cellStyle name="1_total_관로시설물_수량산출서-1201" xfId="11797" xr:uid="{00000000-0005-0000-0000-0000112A0000}"/>
    <cellStyle name="1_total_관로시설물_수량산출서-1201_단위수량" xfId="11798" xr:uid="{00000000-0005-0000-0000-0000122A0000}"/>
    <cellStyle name="1_total_관로시설물_수량산출서-1201_단위수량1" xfId="11799" xr:uid="{00000000-0005-0000-0000-0000132A0000}"/>
    <cellStyle name="1_total_관로시설물_수량산출서-1201_단위수량산출" xfId="11800" xr:uid="{00000000-0005-0000-0000-0000142A0000}"/>
    <cellStyle name="1_total_관로시설물_수량산출서-1201_도곡단위수량" xfId="11801" xr:uid="{00000000-0005-0000-0000-0000152A0000}"/>
    <cellStyle name="1_total_관로시설물_수량산출서-1201_철거단위수량" xfId="11802" xr:uid="{00000000-0005-0000-0000-0000162A0000}"/>
    <cellStyle name="1_total_관로시설물_수량산출서-1201_한수단위수량" xfId="11803" xr:uid="{00000000-0005-0000-0000-0000172A0000}"/>
    <cellStyle name="1_total_관로시설물_시설물단위수량" xfId="11804" xr:uid="{00000000-0005-0000-0000-0000182A0000}"/>
    <cellStyle name="1_total_관로시설물_시설물단위수량1" xfId="11805" xr:uid="{00000000-0005-0000-0000-0000192A0000}"/>
    <cellStyle name="1_total_관로시설물_시설물단위수량1_시설물단위수량" xfId="11806" xr:uid="{00000000-0005-0000-0000-00001A2A0000}"/>
    <cellStyle name="1_total_관로시설물_오창수량산출서" xfId="11807" xr:uid="{00000000-0005-0000-0000-00001B2A0000}"/>
    <cellStyle name="1_total_관로시설물_오창수량산출서_단위수량" xfId="11808" xr:uid="{00000000-0005-0000-0000-00001C2A0000}"/>
    <cellStyle name="1_total_관로시설물_오창수량산출서_단위수량1" xfId="11809" xr:uid="{00000000-0005-0000-0000-00001D2A0000}"/>
    <cellStyle name="1_total_관로시설물_오창수량산출서_단위수량산출" xfId="11810" xr:uid="{00000000-0005-0000-0000-00001E2A0000}"/>
    <cellStyle name="1_total_관로시설물_오창수량산출서_도곡단위수량" xfId="11811" xr:uid="{00000000-0005-0000-0000-00001F2A0000}"/>
    <cellStyle name="1_total_관로시설물_오창수량산출서_수량산출서-11.25" xfId="11812" xr:uid="{00000000-0005-0000-0000-0000202A0000}"/>
    <cellStyle name="1_total_관로시설물_오창수량산출서_수량산출서-11.25_단위수량" xfId="11813" xr:uid="{00000000-0005-0000-0000-0000212A0000}"/>
    <cellStyle name="1_total_관로시설물_오창수량산출서_수량산출서-11.25_단위수량1" xfId="11814" xr:uid="{00000000-0005-0000-0000-0000222A0000}"/>
    <cellStyle name="1_total_관로시설물_오창수량산출서_수량산출서-11.25_단위수량산출" xfId="11815" xr:uid="{00000000-0005-0000-0000-0000232A0000}"/>
    <cellStyle name="1_total_관로시설물_오창수량산출서_수량산출서-11.25_도곡단위수량" xfId="11816" xr:uid="{00000000-0005-0000-0000-0000242A0000}"/>
    <cellStyle name="1_total_관로시설물_오창수량산출서_수량산출서-11.25_철거단위수량" xfId="11817" xr:uid="{00000000-0005-0000-0000-0000252A0000}"/>
    <cellStyle name="1_total_관로시설물_오창수량산출서_수량산출서-11.25_한수단위수량" xfId="11818" xr:uid="{00000000-0005-0000-0000-0000262A0000}"/>
    <cellStyle name="1_total_관로시설물_오창수량산출서_수량산출서-1201" xfId="11819" xr:uid="{00000000-0005-0000-0000-0000272A0000}"/>
    <cellStyle name="1_total_관로시설물_오창수량산출서_수량산출서-1201_단위수량" xfId="11820" xr:uid="{00000000-0005-0000-0000-0000282A0000}"/>
    <cellStyle name="1_total_관로시설물_오창수량산출서_수량산출서-1201_단위수량1" xfId="11821" xr:uid="{00000000-0005-0000-0000-0000292A0000}"/>
    <cellStyle name="1_total_관로시설물_오창수량산출서_수량산출서-1201_단위수량산출" xfId="11822" xr:uid="{00000000-0005-0000-0000-00002A2A0000}"/>
    <cellStyle name="1_total_관로시설물_오창수량산출서_수량산출서-1201_도곡단위수량" xfId="11823" xr:uid="{00000000-0005-0000-0000-00002B2A0000}"/>
    <cellStyle name="1_total_관로시설물_오창수량산출서_수량산출서-1201_철거단위수량" xfId="11824" xr:uid="{00000000-0005-0000-0000-00002C2A0000}"/>
    <cellStyle name="1_total_관로시설물_오창수량산출서_수량산출서-1201_한수단위수량" xfId="11825" xr:uid="{00000000-0005-0000-0000-00002D2A0000}"/>
    <cellStyle name="1_total_관로시설물_오창수량산출서_시설물단위수량" xfId="11826" xr:uid="{00000000-0005-0000-0000-00002E2A0000}"/>
    <cellStyle name="1_total_관로시설물_오창수량산출서_시설물단위수량1" xfId="11827" xr:uid="{00000000-0005-0000-0000-00002F2A0000}"/>
    <cellStyle name="1_total_관로시설물_오창수량산출서_시설물단위수량1_시설물단위수량" xfId="11828" xr:uid="{00000000-0005-0000-0000-0000302A0000}"/>
    <cellStyle name="1_total_관로시설물_오창수량산출서_철거단위수량" xfId="11829" xr:uid="{00000000-0005-0000-0000-0000312A0000}"/>
    <cellStyle name="1_total_관로시설물_오창수량산출서_한수단위수량" xfId="11830" xr:uid="{00000000-0005-0000-0000-0000322A0000}"/>
    <cellStyle name="1_total_관로시설물_철거단위수량" xfId="11831" xr:uid="{00000000-0005-0000-0000-0000332A0000}"/>
    <cellStyle name="1_total_관로시설물_한수단위수량" xfId="11832" xr:uid="{00000000-0005-0000-0000-0000342A0000}"/>
    <cellStyle name="1_total_구로리총괄내역" xfId="2957" xr:uid="{00000000-0005-0000-0000-0000352A0000}"/>
    <cellStyle name="1_total_구로리총괄내역_배밭계약내역" xfId="2958" xr:uid="{00000000-0005-0000-0000-0000362A0000}"/>
    <cellStyle name="1_total_구로리총괄내역_설계내역서" xfId="2959" xr:uid="{00000000-0005-0000-0000-0000372A0000}"/>
    <cellStyle name="1_total_구조물,조형물,수목보호" xfId="11833" xr:uid="{00000000-0005-0000-0000-0000382A0000}"/>
    <cellStyle name="1_total_구조물,조형물,수목보호_단위수량" xfId="11834" xr:uid="{00000000-0005-0000-0000-0000392A0000}"/>
    <cellStyle name="1_total_구조물,조형물,수목보호_단위수량1" xfId="11835" xr:uid="{00000000-0005-0000-0000-00003A2A0000}"/>
    <cellStyle name="1_total_구조물,조형물,수목보호_단위수량산출" xfId="11836" xr:uid="{00000000-0005-0000-0000-00003B2A0000}"/>
    <cellStyle name="1_total_구조물,조형물,수목보호_도곡단위수량" xfId="11837" xr:uid="{00000000-0005-0000-0000-00003C2A0000}"/>
    <cellStyle name="1_total_구조물,조형물,수목보호_수량산출서-11.25" xfId="11838" xr:uid="{00000000-0005-0000-0000-00003D2A0000}"/>
    <cellStyle name="1_total_구조물,조형물,수목보호_수량산출서-11.25_단위수량" xfId="11839" xr:uid="{00000000-0005-0000-0000-00003E2A0000}"/>
    <cellStyle name="1_total_구조물,조형물,수목보호_수량산출서-11.25_단위수량1" xfId="11840" xr:uid="{00000000-0005-0000-0000-00003F2A0000}"/>
    <cellStyle name="1_total_구조물,조형물,수목보호_수량산출서-11.25_단위수량산출" xfId="11841" xr:uid="{00000000-0005-0000-0000-0000402A0000}"/>
    <cellStyle name="1_total_구조물,조형물,수목보호_수량산출서-11.25_도곡단위수량" xfId="11842" xr:uid="{00000000-0005-0000-0000-0000412A0000}"/>
    <cellStyle name="1_total_구조물,조형물,수목보호_수량산출서-11.25_철거단위수량" xfId="11843" xr:uid="{00000000-0005-0000-0000-0000422A0000}"/>
    <cellStyle name="1_total_구조물,조형물,수목보호_수량산출서-11.25_한수단위수량" xfId="11844" xr:uid="{00000000-0005-0000-0000-0000432A0000}"/>
    <cellStyle name="1_total_구조물,조형물,수목보호_수량산출서-1201" xfId="11845" xr:uid="{00000000-0005-0000-0000-0000442A0000}"/>
    <cellStyle name="1_total_구조물,조형물,수목보호_수량산출서-1201_단위수량" xfId="11846" xr:uid="{00000000-0005-0000-0000-0000452A0000}"/>
    <cellStyle name="1_total_구조물,조형물,수목보호_수량산출서-1201_단위수량1" xfId="11847" xr:uid="{00000000-0005-0000-0000-0000462A0000}"/>
    <cellStyle name="1_total_구조물,조형물,수목보호_수량산출서-1201_단위수량산출" xfId="11848" xr:uid="{00000000-0005-0000-0000-0000472A0000}"/>
    <cellStyle name="1_total_구조물,조형물,수목보호_수량산출서-1201_도곡단위수량" xfId="11849" xr:uid="{00000000-0005-0000-0000-0000482A0000}"/>
    <cellStyle name="1_total_구조물,조형물,수목보호_수량산출서-1201_철거단위수량" xfId="11850" xr:uid="{00000000-0005-0000-0000-0000492A0000}"/>
    <cellStyle name="1_total_구조물,조형물,수목보호_수량산출서-1201_한수단위수량" xfId="11851" xr:uid="{00000000-0005-0000-0000-00004A2A0000}"/>
    <cellStyle name="1_total_구조물,조형물,수목보호_시설물단위수량" xfId="11852" xr:uid="{00000000-0005-0000-0000-00004B2A0000}"/>
    <cellStyle name="1_total_구조물,조형물,수목보호_시설물단위수량1" xfId="11853" xr:uid="{00000000-0005-0000-0000-00004C2A0000}"/>
    <cellStyle name="1_total_구조물,조형물,수목보호_시설물단위수량1_시설물단위수량" xfId="11854" xr:uid="{00000000-0005-0000-0000-00004D2A0000}"/>
    <cellStyle name="1_total_구조물,조형물,수목보호_오창수량산출서" xfId="11855" xr:uid="{00000000-0005-0000-0000-00004E2A0000}"/>
    <cellStyle name="1_total_구조물,조형물,수목보호_오창수량산출서_단위수량" xfId="11856" xr:uid="{00000000-0005-0000-0000-00004F2A0000}"/>
    <cellStyle name="1_total_구조물,조형물,수목보호_오창수량산출서_단위수량1" xfId="11857" xr:uid="{00000000-0005-0000-0000-0000502A0000}"/>
    <cellStyle name="1_total_구조물,조형물,수목보호_오창수량산출서_단위수량산출" xfId="11858" xr:uid="{00000000-0005-0000-0000-0000512A0000}"/>
    <cellStyle name="1_total_구조물,조형물,수목보호_오창수량산출서_도곡단위수량" xfId="11859" xr:uid="{00000000-0005-0000-0000-0000522A0000}"/>
    <cellStyle name="1_total_구조물,조형물,수목보호_오창수량산출서_수량산출서-11.25" xfId="11860" xr:uid="{00000000-0005-0000-0000-0000532A0000}"/>
    <cellStyle name="1_total_구조물,조형물,수목보호_오창수량산출서_수량산출서-11.25_단위수량" xfId="11861" xr:uid="{00000000-0005-0000-0000-0000542A0000}"/>
    <cellStyle name="1_total_구조물,조형물,수목보호_오창수량산출서_수량산출서-11.25_단위수량1" xfId="11862" xr:uid="{00000000-0005-0000-0000-0000552A0000}"/>
    <cellStyle name="1_total_구조물,조형물,수목보호_오창수량산출서_수량산출서-11.25_단위수량산출" xfId="11863" xr:uid="{00000000-0005-0000-0000-0000562A0000}"/>
    <cellStyle name="1_total_구조물,조형물,수목보호_오창수량산출서_수량산출서-11.25_도곡단위수량" xfId="11864" xr:uid="{00000000-0005-0000-0000-0000572A0000}"/>
    <cellStyle name="1_total_구조물,조형물,수목보호_오창수량산출서_수량산출서-11.25_철거단위수량" xfId="11865" xr:uid="{00000000-0005-0000-0000-0000582A0000}"/>
    <cellStyle name="1_total_구조물,조형물,수목보호_오창수량산출서_수량산출서-11.25_한수단위수량" xfId="11866" xr:uid="{00000000-0005-0000-0000-0000592A0000}"/>
    <cellStyle name="1_total_구조물,조형물,수목보호_오창수량산출서_수량산출서-1201" xfId="11867" xr:uid="{00000000-0005-0000-0000-00005A2A0000}"/>
    <cellStyle name="1_total_구조물,조형물,수목보호_오창수량산출서_수량산출서-1201_단위수량" xfId="11868" xr:uid="{00000000-0005-0000-0000-00005B2A0000}"/>
    <cellStyle name="1_total_구조물,조형물,수목보호_오창수량산출서_수량산출서-1201_단위수량1" xfId="11869" xr:uid="{00000000-0005-0000-0000-00005C2A0000}"/>
    <cellStyle name="1_total_구조물,조형물,수목보호_오창수량산출서_수량산출서-1201_단위수량산출" xfId="11870" xr:uid="{00000000-0005-0000-0000-00005D2A0000}"/>
    <cellStyle name="1_total_구조물,조형물,수목보호_오창수량산출서_수량산출서-1201_도곡단위수량" xfId="11871" xr:uid="{00000000-0005-0000-0000-00005E2A0000}"/>
    <cellStyle name="1_total_구조물,조형물,수목보호_오창수량산출서_수량산출서-1201_철거단위수량" xfId="11872" xr:uid="{00000000-0005-0000-0000-00005F2A0000}"/>
    <cellStyle name="1_total_구조물,조형물,수목보호_오창수량산출서_수량산출서-1201_한수단위수량" xfId="11873" xr:uid="{00000000-0005-0000-0000-0000602A0000}"/>
    <cellStyle name="1_total_구조물,조형물,수목보호_오창수량산출서_시설물단위수량" xfId="11874" xr:uid="{00000000-0005-0000-0000-0000612A0000}"/>
    <cellStyle name="1_total_구조물,조형물,수목보호_오창수량산출서_시설물단위수량1" xfId="11875" xr:uid="{00000000-0005-0000-0000-0000622A0000}"/>
    <cellStyle name="1_total_구조물,조형물,수목보호_오창수량산출서_시설물단위수량1_시설물단위수량" xfId="11876" xr:uid="{00000000-0005-0000-0000-0000632A0000}"/>
    <cellStyle name="1_total_구조물,조형물,수목보호_오창수량산출서_철거단위수량" xfId="11877" xr:uid="{00000000-0005-0000-0000-0000642A0000}"/>
    <cellStyle name="1_total_구조물,조형물,수목보호_오창수량산출서_한수단위수량" xfId="11878" xr:uid="{00000000-0005-0000-0000-0000652A0000}"/>
    <cellStyle name="1_total_구조물,조형물,수목보호_철거단위수량" xfId="11879" xr:uid="{00000000-0005-0000-0000-0000662A0000}"/>
    <cellStyle name="1_total_구조물,조형물,수목보호_한수단위수량" xfId="11880" xr:uid="{00000000-0005-0000-0000-0000672A0000}"/>
    <cellStyle name="1_total_단위수량" xfId="11881" xr:uid="{00000000-0005-0000-0000-0000682A0000}"/>
    <cellStyle name="1_total_단위수량1" xfId="11882" xr:uid="{00000000-0005-0000-0000-0000692A0000}"/>
    <cellStyle name="1_total_단위수량산출" xfId="11883" xr:uid="{00000000-0005-0000-0000-00006A2A0000}"/>
    <cellStyle name="1_total_단위수량산출_1" xfId="11884" xr:uid="{00000000-0005-0000-0000-00006B2A0000}"/>
    <cellStyle name="1_total_단위수량산출_단위수량" xfId="11885" xr:uid="{00000000-0005-0000-0000-00006C2A0000}"/>
    <cellStyle name="1_total_단위수량산출_단위수량1" xfId="11886" xr:uid="{00000000-0005-0000-0000-00006D2A0000}"/>
    <cellStyle name="1_total_단위수량산출_단위수량산출" xfId="11887" xr:uid="{00000000-0005-0000-0000-00006E2A0000}"/>
    <cellStyle name="1_total_단위수량산출_도곡단위수량" xfId="11888" xr:uid="{00000000-0005-0000-0000-00006F2A0000}"/>
    <cellStyle name="1_total_단위수량산출_수량산출서-11.25" xfId="11889" xr:uid="{00000000-0005-0000-0000-0000702A0000}"/>
    <cellStyle name="1_total_단위수량산출_수량산출서-11.25_단위수량" xfId="11890" xr:uid="{00000000-0005-0000-0000-0000712A0000}"/>
    <cellStyle name="1_total_단위수량산출_수량산출서-11.25_단위수량1" xfId="11891" xr:uid="{00000000-0005-0000-0000-0000722A0000}"/>
    <cellStyle name="1_total_단위수량산출_수량산출서-11.25_단위수량산출" xfId="11892" xr:uid="{00000000-0005-0000-0000-0000732A0000}"/>
    <cellStyle name="1_total_단위수량산출_수량산출서-11.25_도곡단위수량" xfId="11893" xr:uid="{00000000-0005-0000-0000-0000742A0000}"/>
    <cellStyle name="1_total_단위수량산출_수량산출서-11.25_철거단위수량" xfId="11894" xr:uid="{00000000-0005-0000-0000-0000752A0000}"/>
    <cellStyle name="1_total_단위수량산출_수량산출서-11.25_한수단위수량" xfId="11895" xr:uid="{00000000-0005-0000-0000-0000762A0000}"/>
    <cellStyle name="1_total_단위수량산출_수량산출서-1201" xfId="11896" xr:uid="{00000000-0005-0000-0000-0000772A0000}"/>
    <cellStyle name="1_total_단위수량산출_수량산출서-1201_단위수량" xfId="11897" xr:uid="{00000000-0005-0000-0000-0000782A0000}"/>
    <cellStyle name="1_total_단위수량산출_수량산출서-1201_단위수량1" xfId="11898" xr:uid="{00000000-0005-0000-0000-0000792A0000}"/>
    <cellStyle name="1_total_단위수량산출_수량산출서-1201_단위수량산출" xfId="11899" xr:uid="{00000000-0005-0000-0000-00007A2A0000}"/>
    <cellStyle name="1_total_단위수량산출_수량산출서-1201_도곡단위수량" xfId="11900" xr:uid="{00000000-0005-0000-0000-00007B2A0000}"/>
    <cellStyle name="1_total_단위수량산출_수량산출서-1201_철거단위수량" xfId="11901" xr:uid="{00000000-0005-0000-0000-00007C2A0000}"/>
    <cellStyle name="1_total_단위수량산출_수량산출서-1201_한수단위수량" xfId="11902" xr:uid="{00000000-0005-0000-0000-00007D2A0000}"/>
    <cellStyle name="1_total_단위수량산출_시설물단위수량" xfId="11903" xr:uid="{00000000-0005-0000-0000-00007E2A0000}"/>
    <cellStyle name="1_total_단위수량산출_시설물단위수량1" xfId="11904" xr:uid="{00000000-0005-0000-0000-00007F2A0000}"/>
    <cellStyle name="1_total_단위수량산출_시설물단위수량1_시설물단위수량" xfId="11905" xr:uid="{00000000-0005-0000-0000-0000802A0000}"/>
    <cellStyle name="1_total_단위수량산출_오창수량산출서" xfId="11906" xr:uid="{00000000-0005-0000-0000-0000812A0000}"/>
    <cellStyle name="1_total_단위수량산출_오창수량산출서_단위수량" xfId="11907" xr:uid="{00000000-0005-0000-0000-0000822A0000}"/>
    <cellStyle name="1_total_단위수량산출_오창수량산출서_단위수량1" xfId="11908" xr:uid="{00000000-0005-0000-0000-0000832A0000}"/>
    <cellStyle name="1_total_단위수량산출_오창수량산출서_단위수량산출" xfId="11909" xr:uid="{00000000-0005-0000-0000-0000842A0000}"/>
    <cellStyle name="1_total_단위수량산출_오창수량산출서_도곡단위수량" xfId="11910" xr:uid="{00000000-0005-0000-0000-0000852A0000}"/>
    <cellStyle name="1_total_단위수량산출_오창수량산출서_수량산출서-11.25" xfId="11911" xr:uid="{00000000-0005-0000-0000-0000862A0000}"/>
    <cellStyle name="1_total_단위수량산출_오창수량산출서_수량산출서-11.25_단위수량" xfId="11912" xr:uid="{00000000-0005-0000-0000-0000872A0000}"/>
    <cellStyle name="1_total_단위수량산출_오창수량산출서_수량산출서-11.25_단위수량1" xfId="11913" xr:uid="{00000000-0005-0000-0000-0000882A0000}"/>
    <cellStyle name="1_total_단위수량산출_오창수량산출서_수량산출서-11.25_단위수량산출" xfId="11914" xr:uid="{00000000-0005-0000-0000-0000892A0000}"/>
    <cellStyle name="1_total_단위수량산출_오창수량산출서_수량산출서-11.25_도곡단위수량" xfId="11915" xr:uid="{00000000-0005-0000-0000-00008A2A0000}"/>
    <cellStyle name="1_total_단위수량산출_오창수량산출서_수량산출서-11.25_철거단위수량" xfId="11916" xr:uid="{00000000-0005-0000-0000-00008B2A0000}"/>
    <cellStyle name="1_total_단위수량산출_오창수량산출서_수량산출서-11.25_한수단위수량" xfId="11917" xr:uid="{00000000-0005-0000-0000-00008C2A0000}"/>
    <cellStyle name="1_total_단위수량산출_오창수량산출서_수량산출서-1201" xfId="11918" xr:uid="{00000000-0005-0000-0000-00008D2A0000}"/>
    <cellStyle name="1_total_단위수량산출_오창수량산출서_수량산출서-1201_단위수량" xfId="11919" xr:uid="{00000000-0005-0000-0000-00008E2A0000}"/>
    <cellStyle name="1_total_단위수량산출_오창수량산출서_수량산출서-1201_단위수량1" xfId="11920" xr:uid="{00000000-0005-0000-0000-00008F2A0000}"/>
    <cellStyle name="1_total_단위수량산출_오창수량산출서_수량산출서-1201_단위수량산출" xfId="11921" xr:uid="{00000000-0005-0000-0000-0000902A0000}"/>
    <cellStyle name="1_total_단위수량산출_오창수량산출서_수량산출서-1201_도곡단위수량" xfId="11922" xr:uid="{00000000-0005-0000-0000-0000912A0000}"/>
    <cellStyle name="1_total_단위수량산출_오창수량산출서_수량산출서-1201_철거단위수량" xfId="11923" xr:uid="{00000000-0005-0000-0000-0000922A0000}"/>
    <cellStyle name="1_total_단위수량산출_오창수량산출서_수량산출서-1201_한수단위수량" xfId="11924" xr:uid="{00000000-0005-0000-0000-0000932A0000}"/>
    <cellStyle name="1_total_단위수량산출_오창수량산출서_시설물단위수량" xfId="11925" xr:uid="{00000000-0005-0000-0000-0000942A0000}"/>
    <cellStyle name="1_total_단위수량산출_오창수량산출서_시설물단위수량1" xfId="11926" xr:uid="{00000000-0005-0000-0000-0000952A0000}"/>
    <cellStyle name="1_total_단위수량산출_오창수량산출서_시설물단위수량1_시설물단위수량" xfId="11927" xr:uid="{00000000-0005-0000-0000-0000962A0000}"/>
    <cellStyle name="1_total_단위수량산출_오창수량산출서_철거단위수량" xfId="11928" xr:uid="{00000000-0005-0000-0000-0000972A0000}"/>
    <cellStyle name="1_total_단위수량산출_오창수량산출서_한수단위수량" xfId="11929" xr:uid="{00000000-0005-0000-0000-0000982A0000}"/>
    <cellStyle name="1_total_단위수량산출_철거단위수량" xfId="11930" xr:uid="{00000000-0005-0000-0000-0000992A0000}"/>
    <cellStyle name="1_total_단위수량산출_한수단위수량" xfId="11931" xr:uid="{00000000-0005-0000-0000-00009A2A0000}"/>
    <cellStyle name="1_total_단위수량산출1" xfId="11932" xr:uid="{00000000-0005-0000-0000-00009B2A0000}"/>
    <cellStyle name="1_total_단위수량산출-1" xfId="11933" xr:uid="{00000000-0005-0000-0000-00009C2A0000}"/>
    <cellStyle name="1_total_단위수량산출1_단위수량" xfId="11934" xr:uid="{00000000-0005-0000-0000-00009D2A0000}"/>
    <cellStyle name="1_total_단위수량산출-1_단위수량" xfId="11935" xr:uid="{00000000-0005-0000-0000-00009E2A0000}"/>
    <cellStyle name="1_total_단위수량산출1_단위수량1" xfId="11936" xr:uid="{00000000-0005-0000-0000-00009F2A0000}"/>
    <cellStyle name="1_total_단위수량산출-1_단위수량1" xfId="11937" xr:uid="{00000000-0005-0000-0000-0000A02A0000}"/>
    <cellStyle name="1_total_단위수량산출1_단위수량산출" xfId="11938" xr:uid="{00000000-0005-0000-0000-0000A12A0000}"/>
    <cellStyle name="1_total_단위수량산출-1_단위수량산출" xfId="11939" xr:uid="{00000000-0005-0000-0000-0000A22A0000}"/>
    <cellStyle name="1_total_단위수량산출1_도곡단위수량" xfId="11940" xr:uid="{00000000-0005-0000-0000-0000A32A0000}"/>
    <cellStyle name="1_total_단위수량산출-1_도곡단위수량" xfId="11941" xr:uid="{00000000-0005-0000-0000-0000A42A0000}"/>
    <cellStyle name="1_total_단위수량산출1_수량산출서-11.25" xfId="11942" xr:uid="{00000000-0005-0000-0000-0000A52A0000}"/>
    <cellStyle name="1_total_단위수량산출-1_수량산출서-11.25" xfId="11943" xr:uid="{00000000-0005-0000-0000-0000A62A0000}"/>
    <cellStyle name="1_total_단위수량산출1_수량산출서-11.25_단위수량" xfId="11944" xr:uid="{00000000-0005-0000-0000-0000A72A0000}"/>
    <cellStyle name="1_total_단위수량산출-1_수량산출서-11.25_단위수량" xfId="11945" xr:uid="{00000000-0005-0000-0000-0000A82A0000}"/>
    <cellStyle name="1_total_단위수량산출1_수량산출서-11.25_단위수량1" xfId="11946" xr:uid="{00000000-0005-0000-0000-0000A92A0000}"/>
    <cellStyle name="1_total_단위수량산출-1_수량산출서-11.25_단위수량1" xfId="11947" xr:uid="{00000000-0005-0000-0000-0000AA2A0000}"/>
    <cellStyle name="1_total_단위수량산출1_수량산출서-11.25_단위수량산출" xfId="11948" xr:uid="{00000000-0005-0000-0000-0000AB2A0000}"/>
    <cellStyle name="1_total_단위수량산출-1_수량산출서-11.25_단위수량산출" xfId="11949" xr:uid="{00000000-0005-0000-0000-0000AC2A0000}"/>
    <cellStyle name="1_total_단위수량산출1_수량산출서-11.25_도곡단위수량" xfId="11950" xr:uid="{00000000-0005-0000-0000-0000AD2A0000}"/>
    <cellStyle name="1_total_단위수량산출-1_수량산출서-11.25_도곡단위수량" xfId="11951" xr:uid="{00000000-0005-0000-0000-0000AE2A0000}"/>
    <cellStyle name="1_total_단위수량산출1_수량산출서-11.25_철거단위수량" xfId="11952" xr:uid="{00000000-0005-0000-0000-0000AF2A0000}"/>
    <cellStyle name="1_total_단위수량산출-1_수량산출서-11.25_철거단위수량" xfId="11953" xr:uid="{00000000-0005-0000-0000-0000B02A0000}"/>
    <cellStyle name="1_total_단위수량산출1_수량산출서-11.25_한수단위수량" xfId="11954" xr:uid="{00000000-0005-0000-0000-0000B12A0000}"/>
    <cellStyle name="1_total_단위수량산출-1_수량산출서-11.25_한수단위수량" xfId="11955" xr:uid="{00000000-0005-0000-0000-0000B22A0000}"/>
    <cellStyle name="1_total_단위수량산출1_수량산출서-1201" xfId="11956" xr:uid="{00000000-0005-0000-0000-0000B32A0000}"/>
    <cellStyle name="1_total_단위수량산출-1_수량산출서-1201" xfId="11957" xr:uid="{00000000-0005-0000-0000-0000B42A0000}"/>
    <cellStyle name="1_total_단위수량산출1_수량산출서-1201_단위수량" xfId="11958" xr:uid="{00000000-0005-0000-0000-0000B52A0000}"/>
    <cellStyle name="1_total_단위수량산출-1_수량산출서-1201_단위수량" xfId="11959" xr:uid="{00000000-0005-0000-0000-0000B62A0000}"/>
    <cellStyle name="1_total_단위수량산출1_수량산출서-1201_단위수량1" xfId="11960" xr:uid="{00000000-0005-0000-0000-0000B72A0000}"/>
    <cellStyle name="1_total_단위수량산출-1_수량산출서-1201_단위수량1" xfId="11961" xr:uid="{00000000-0005-0000-0000-0000B82A0000}"/>
    <cellStyle name="1_total_단위수량산출1_수량산출서-1201_단위수량산출" xfId="11962" xr:uid="{00000000-0005-0000-0000-0000B92A0000}"/>
    <cellStyle name="1_total_단위수량산출-1_수량산출서-1201_단위수량산출" xfId="11963" xr:uid="{00000000-0005-0000-0000-0000BA2A0000}"/>
    <cellStyle name="1_total_단위수량산출1_수량산출서-1201_도곡단위수량" xfId="11964" xr:uid="{00000000-0005-0000-0000-0000BB2A0000}"/>
    <cellStyle name="1_total_단위수량산출-1_수량산출서-1201_도곡단위수량" xfId="11965" xr:uid="{00000000-0005-0000-0000-0000BC2A0000}"/>
    <cellStyle name="1_total_단위수량산출1_수량산출서-1201_철거단위수량" xfId="11966" xr:uid="{00000000-0005-0000-0000-0000BD2A0000}"/>
    <cellStyle name="1_total_단위수량산출-1_수량산출서-1201_철거단위수량" xfId="11967" xr:uid="{00000000-0005-0000-0000-0000BE2A0000}"/>
    <cellStyle name="1_total_단위수량산출1_수량산출서-1201_한수단위수량" xfId="11968" xr:uid="{00000000-0005-0000-0000-0000BF2A0000}"/>
    <cellStyle name="1_total_단위수량산출-1_수량산출서-1201_한수단위수량" xfId="11969" xr:uid="{00000000-0005-0000-0000-0000C02A0000}"/>
    <cellStyle name="1_total_단위수량산출1_시설물단위수량" xfId="11970" xr:uid="{00000000-0005-0000-0000-0000C12A0000}"/>
    <cellStyle name="1_total_단위수량산출-1_시설물단위수량" xfId="11971" xr:uid="{00000000-0005-0000-0000-0000C22A0000}"/>
    <cellStyle name="1_total_단위수량산출1_시설물단위수량1" xfId="11972" xr:uid="{00000000-0005-0000-0000-0000C32A0000}"/>
    <cellStyle name="1_total_단위수량산출-1_시설물단위수량1" xfId="11973" xr:uid="{00000000-0005-0000-0000-0000C42A0000}"/>
    <cellStyle name="1_total_단위수량산출1_시설물단위수량1_시설물단위수량" xfId="11974" xr:uid="{00000000-0005-0000-0000-0000C52A0000}"/>
    <cellStyle name="1_total_단위수량산출-1_시설물단위수량1_시설물단위수량" xfId="11975" xr:uid="{00000000-0005-0000-0000-0000C62A0000}"/>
    <cellStyle name="1_total_단위수량산출1_오창수량산출서" xfId="11976" xr:uid="{00000000-0005-0000-0000-0000C72A0000}"/>
    <cellStyle name="1_total_단위수량산출-1_오창수량산출서" xfId="11977" xr:uid="{00000000-0005-0000-0000-0000C82A0000}"/>
    <cellStyle name="1_total_단위수량산출1_오창수량산출서_단위수량" xfId="11978" xr:uid="{00000000-0005-0000-0000-0000C92A0000}"/>
    <cellStyle name="1_total_단위수량산출-1_오창수량산출서_단위수량" xfId="11979" xr:uid="{00000000-0005-0000-0000-0000CA2A0000}"/>
    <cellStyle name="1_total_단위수량산출1_오창수량산출서_단위수량1" xfId="11980" xr:uid="{00000000-0005-0000-0000-0000CB2A0000}"/>
    <cellStyle name="1_total_단위수량산출-1_오창수량산출서_단위수량1" xfId="11981" xr:uid="{00000000-0005-0000-0000-0000CC2A0000}"/>
    <cellStyle name="1_total_단위수량산출1_오창수량산출서_단위수량산출" xfId="11982" xr:uid="{00000000-0005-0000-0000-0000CD2A0000}"/>
    <cellStyle name="1_total_단위수량산출-1_오창수량산출서_단위수량산출" xfId="11983" xr:uid="{00000000-0005-0000-0000-0000CE2A0000}"/>
    <cellStyle name="1_total_단위수량산출1_오창수량산출서_도곡단위수량" xfId="11984" xr:uid="{00000000-0005-0000-0000-0000CF2A0000}"/>
    <cellStyle name="1_total_단위수량산출-1_오창수량산출서_도곡단위수량" xfId="11985" xr:uid="{00000000-0005-0000-0000-0000D02A0000}"/>
    <cellStyle name="1_total_단위수량산출1_오창수량산출서_수량산출서-11.25" xfId="11986" xr:uid="{00000000-0005-0000-0000-0000D12A0000}"/>
    <cellStyle name="1_total_단위수량산출-1_오창수량산출서_수량산출서-11.25" xfId="11987" xr:uid="{00000000-0005-0000-0000-0000D22A0000}"/>
    <cellStyle name="1_total_단위수량산출1_오창수량산출서_수량산출서-11.25_단위수량" xfId="11988" xr:uid="{00000000-0005-0000-0000-0000D32A0000}"/>
    <cellStyle name="1_total_단위수량산출-1_오창수량산출서_수량산출서-11.25_단위수량" xfId="11989" xr:uid="{00000000-0005-0000-0000-0000D42A0000}"/>
    <cellStyle name="1_total_단위수량산출1_오창수량산출서_수량산출서-11.25_단위수량1" xfId="11990" xr:uid="{00000000-0005-0000-0000-0000D52A0000}"/>
    <cellStyle name="1_total_단위수량산출-1_오창수량산출서_수량산출서-11.25_단위수량1" xfId="11991" xr:uid="{00000000-0005-0000-0000-0000D62A0000}"/>
    <cellStyle name="1_total_단위수량산출1_오창수량산출서_수량산출서-11.25_단위수량산출" xfId="11992" xr:uid="{00000000-0005-0000-0000-0000D72A0000}"/>
    <cellStyle name="1_total_단위수량산출-1_오창수량산출서_수량산출서-11.25_단위수량산출" xfId="11993" xr:uid="{00000000-0005-0000-0000-0000D82A0000}"/>
    <cellStyle name="1_total_단위수량산출1_오창수량산출서_수량산출서-11.25_도곡단위수량" xfId="11994" xr:uid="{00000000-0005-0000-0000-0000D92A0000}"/>
    <cellStyle name="1_total_단위수량산출-1_오창수량산출서_수량산출서-11.25_도곡단위수량" xfId="11995" xr:uid="{00000000-0005-0000-0000-0000DA2A0000}"/>
    <cellStyle name="1_total_단위수량산출1_오창수량산출서_수량산출서-11.25_철거단위수량" xfId="11996" xr:uid="{00000000-0005-0000-0000-0000DB2A0000}"/>
    <cellStyle name="1_total_단위수량산출-1_오창수량산출서_수량산출서-11.25_철거단위수량" xfId="11997" xr:uid="{00000000-0005-0000-0000-0000DC2A0000}"/>
    <cellStyle name="1_total_단위수량산출1_오창수량산출서_수량산출서-11.25_한수단위수량" xfId="11998" xr:uid="{00000000-0005-0000-0000-0000DD2A0000}"/>
    <cellStyle name="1_total_단위수량산출-1_오창수량산출서_수량산출서-11.25_한수단위수량" xfId="11999" xr:uid="{00000000-0005-0000-0000-0000DE2A0000}"/>
    <cellStyle name="1_total_단위수량산출1_오창수량산출서_수량산출서-1201" xfId="12000" xr:uid="{00000000-0005-0000-0000-0000DF2A0000}"/>
    <cellStyle name="1_total_단위수량산출-1_오창수량산출서_수량산출서-1201" xfId="12001" xr:uid="{00000000-0005-0000-0000-0000E02A0000}"/>
    <cellStyle name="1_total_단위수량산출1_오창수량산출서_수량산출서-1201_단위수량" xfId="12002" xr:uid="{00000000-0005-0000-0000-0000E12A0000}"/>
    <cellStyle name="1_total_단위수량산출-1_오창수량산출서_수량산출서-1201_단위수량" xfId="12003" xr:uid="{00000000-0005-0000-0000-0000E22A0000}"/>
    <cellStyle name="1_total_단위수량산출1_오창수량산출서_수량산출서-1201_단위수량1" xfId="12004" xr:uid="{00000000-0005-0000-0000-0000E32A0000}"/>
    <cellStyle name="1_total_단위수량산출-1_오창수량산출서_수량산출서-1201_단위수량1" xfId="12005" xr:uid="{00000000-0005-0000-0000-0000E42A0000}"/>
    <cellStyle name="1_total_단위수량산출1_오창수량산출서_수량산출서-1201_단위수량산출" xfId="12006" xr:uid="{00000000-0005-0000-0000-0000E52A0000}"/>
    <cellStyle name="1_total_단위수량산출-1_오창수량산출서_수량산출서-1201_단위수량산출" xfId="12007" xr:uid="{00000000-0005-0000-0000-0000E62A0000}"/>
    <cellStyle name="1_total_단위수량산출1_오창수량산출서_수량산출서-1201_도곡단위수량" xfId="12008" xr:uid="{00000000-0005-0000-0000-0000E72A0000}"/>
    <cellStyle name="1_total_단위수량산출-1_오창수량산출서_수량산출서-1201_도곡단위수량" xfId="12009" xr:uid="{00000000-0005-0000-0000-0000E82A0000}"/>
    <cellStyle name="1_total_단위수량산출1_오창수량산출서_수량산출서-1201_철거단위수량" xfId="12010" xr:uid="{00000000-0005-0000-0000-0000E92A0000}"/>
    <cellStyle name="1_total_단위수량산출-1_오창수량산출서_수량산출서-1201_철거단위수량" xfId="12011" xr:uid="{00000000-0005-0000-0000-0000EA2A0000}"/>
    <cellStyle name="1_total_단위수량산출1_오창수량산출서_수량산출서-1201_한수단위수량" xfId="12012" xr:uid="{00000000-0005-0000-0000-0000EB2A0000}"/>
    <cellStyle name="1_total_단위수량산출-1_오창수량산출서_수량산출서-1201_한수단위수량" xfId="12013" xr:uid="{00000000-0005-0000-0000-0000EC2A0000}"/>
    <cellStyle name="1_total_단위수량산출1_오창수량산출서_시설물단위수량" xfId="12014" xr:uid="{00000000-0005-0000-0000-0000ED2A0000}"/>
    <cellStyle name="1_total_단위수량산출-1_오창수량산출서_시설물단위수량" xfId="12015" xr:uid="{00000000-0005-0000-0000-0000EE2A0000}"/>
    <cellStyle name="1_total_단위수량산출1_오창수량산출서_시설물단위수량1" xfId="12016" xr:uid="{00000000-0005-0000-0000-0000EF2A0000}"/>
    <cellStyle name="1_total_단위수량산출-1_오창수량산출서_시설물단위수량1" xfId="12017" xr:uid="{00000000-0005-0000-0000-0000F02A0000}"/>
    <cellStyle name="1_total_단위수량산출1_오창수량산출서_시설물단위수량1_시설물단위수량" xfId="12018" xr:uid="{00000000-0005-0000-0000-0000F12A0000}"/>
    <cellStyle name="1_total_단위수량산출-1_오창수량산출서_시설물단위수량1_시설물단위수량" xfId="12019" xr:uid="{00000000-0005-0000-0000-0000F22A0000}"/>
    <cellStyle name="1_total_단위수량산출1_오창수량산출서_철거단위수량" xfId="12020" xr:uid="{00000000-0005-0000-0000-0000F32A0000}"/>
    <cellStyle name="1_total_단위수량산출-1_오창수량산출서_철거단위수량" xfId="12021" xr:uid="{00000000-0005-0000-0000-0000F42A0000}"/>
    <cellStyle name="1_total_단위수량산출1_오창수량산출서_한수단위수량" xfId="12022" xr:uid="{00000000-0005-0000-0000-0000F52A0000}"/>
    <cellStyle name="1_total_단위수량산출-1_오창수량산출서_한수단위수량" xfId="12023" xr:uid="{00000000-0005-0000-0000-0000F62A0000}"/>
    <cellStyle name="1_total_단위수량산출1_철거단위수량" xfId="12024" xr:uid="{00000000-0005-0000-0000-0000F72A0000}"/>
    <cellStyle name="1_total_단위수량산출-1_철거단위수량" xfId="12025" xr:uid="{00000000-0005-0000-0000-0000F82A0000}"/>
    <cellStyle name="1_total_단위수량산출1_한수단위수량" xfId="12026" xr:uid="{00000000-0005-0000-0000-0000F92A0000}"/>
    <cellStyle name="1_total_단위수량산출-1_한수단위수량" xfId="12027" xr:uid="{00000000-0005-0000-0000-0000FA2A0000}"/>
    <cellStyle name="1_total_단위수량산출2" xfId="12028" xr:uid="{00000000-0005-0000-0000-0000FB2A0000}"/>
    <cellStyle name="1_total_단위수량산출2_단위수량" xfId="12029" xr:uid="{00000000-0005-0000-0000-0000FC2A0000}"/>
    <cellStyle name="1_total_단위수량산출2_단위수량1" xfId="12030" xr:uid="{00000000-0005-0000-0000-0000FD2A0000}"/>
    <cellStyle name="1_total_단위수량산출2_단위수량산출" xfId="12031" xr:uid="{00000000-0005-0000-0000-0000FE2A0000}"/>
    <cellStyle name="1_total_단위수량산출2_도곡단위수량" xfId="12032" xr:uid="{00000000-0005-0000-0000-0000FF2A0000}"/>
    <cellStyle name="1_total_단위수량산출2_수량산출서-11.25" xfId="12033" xr:uid="{00000000-0005-0000-0000-0000002B0000}"/>
    <cellStyle name="1_total_단위수량산출2_수량산출서-11.25_단위수량" xfId="12034" xr:uid="{00000000-0005-0000-0000-0000012B0000}"/>
    <cellStyle name="1_total_단위수량산출2_수량산출서-11.25_단위수량1" xfId="12035" xr:uid="{00000000-0005-0000-0000-0000022B0000}"/>
    <cellStyle name="1_total_단위수량산출2_수량산출서-11.25_단위수량산출" xfId="12036" xr:uid="{00000000-0005-0000-0000-0000032B0000}"/>
    <cellStyle name="1_total_단위수량산출2_수량산출서-11.25_도곡단위수량" xfId="12037" xr:uid="{00000000-0005-0000-0000-0000042B0000}"/>
    <cellStyle name="1_total_단위수량산출2_수량산출서-11.25_철거단위수량" xfId="12038" xr:uid="{00000000-0005-0000-0000-0000052B0000}"/>
    <cellStyle name="1_total_단위수량산출2_수량산출서-11.25_한수단위수량" xfId="12039" xr:uid="{00000000-0005-0000-0000-0000062B0000}"/>
    <cellStyle name="1_total_단위수량산출2_수량산출서-1201" xfId="12040" xr:uid="{00000000-0005-0000-0000-0000072B0000}"/>
    <cellStyle name="1_total_단위수량산출2_수량산출서-1201_단위수량" xfId="12041" xr:uid="{00000000-0005-0000-0000-0000082B0000}"/>
    <cellStyle name="1_total_단위수량산출2_수량산출서-1201_단위수량1" xfId="12042" xr:uid="{00000000-0005-0000-0000-0000092B0000}"/>
    <cellStyle name="1_total_단위수량산출2_수량산출서-1201_단위수량산출" xfId="12043" xr:uid="{00000000-0005-0000-0000-00000A2B0000}"/>
    <cellStyle name="1_total_단위수량산출2_수량산출서-1201_도곡단위수량" xfId="12044" xr:uid="{00000000-0005-0000-0000-00000B2B0000}"/>
    <cellStyle name="1_total_단위수량산출2_수량산출서-1201_철거단위수량" xfId="12045" xr:uid="{00000000-0005-0000-0000-00000C2B0000}"/>
    <cellStyle name="1_total_단위수량산출2_수량산출서-1201_한수단위수량" xfId="12046" xr:uid="{00000000-0005-0000-0000-00000D2B0000}"/>
    <cellStyle name="1_total_단위수량산출2_시설물단위수량" xfId="12047" xr:uid="{00000000-0005-0000-0000-00000E2B0000}"/>
    <cellStyle name="1_total_단위수량산출2_시설물단위수량1" xfId="12048" xr:uid="{00000000-0005-0000-0000-00000F2B0000}"/>
    <cellStyle name="1_total_단위수량산출2_시설물단위수량1_시설물단위수량" xfId="12049" xr:uid="{00000000-0005-0000-0000-0000102B0000}"/>
    <cellStyle name="1_total_단위수량산출2_오창수량산출서" xfId="12050" xr:uid="{00000000-0005-0000-0000-0000112B0000}"/>
    <cellStyle name="1_total_단위수량산출2_오창수량산출서_단위수량" xfId="12051" xr:uid="{00000000-0005-0000-0000-0000122B0000}"/>
    <cellStyle name="1_total_단위수량산출2_오창수량산출서_단위수량1" xfId="12052" xr:uid="{00000000-0005-0000-0000-0000132B0000}"/>
    <cellStyle name="1_total_단위수량산출2_오창수량산출서_단위수량산출" xfId="12053" xr:uid="{00000000-0005-0000-0000-0000142B0000}"/>
    <cellStyle name="1_total_단위수량산출2_오창수량산출서_도곡단위수량" xfId="12054" xr:uid="{00000000-0005-0000-0000-0000152B0000}"/>
    <cellStyle name="1_total_단위수량산출2_오창수량산출서_수량산출서-11.25" xfId="12055" xr:uid="{00000000-0005-0000-0000-0000162B0000}"/>
    <cellStyle name="1_total_단위수량산출2_오창수량산출서_수량산출서-11.25_단위수량" xfId="12056" xr:uid="{00000000-0005-0000-0000-0000172B0000}"/>
    <cellStyle name="1_total_단위수량산출2_오창수량산출서_수량산출서-11.25_단위수량1" xfId="12057" xr:uid="{00000000-0005-0000-0000-0000182B0000}"/>
    <cellStyle name="1_total_단위수량산출2_오창수량산출서_수량산출서-11.25_단위수량산출" xfId="12058" xr:uid="{00000000-0005-0000-0000-0000192B0000}"/>
    <cellStyle name="1_total_단위수량산출2_오창수량산출서_수량산출서-11.25_도곡단위수량" xfId="12059" xr:uid="{00000000-0005-0000-0000-00001A2B0000}"/>
    <cellStyle name="1_total_단위수량산출2_오창수량산출서_수량산출서-11.25_철거단위수량" xfId="12060" xr:uid="{00000000-0005-0000-0000-00001B2B0000}"/>
    <cellStyle name="1_total_단위수량산출2_오창수량산출서_수량산출서-11.25_한수단위수량" xfId="12061" xr:uid="{00000000-0005-0000-0000-00001C2B0000}"/>
    <cellStyle name="1_total_단위수량산출2_오창수량산출서_수량산출서-1201" xfId="12062" xr:uid="{00000000-0005-0000-0000-00001D2B0000}"/>
    <cellStyle name="1_total_단위수량산출2_오창수량산출서_수량산출서-1201_단위수량" xfId="12063" xr:uid="{00000000-0005-0000-0000-00001E2B0000}"/>
    <cellStyle name="1_total_단위수량산출2_오창수량산출서_수량산출서-1201_단위수량1" xfId="12064" xr:uid="{00000000-0005-0000-0000-00001F2B0000}"/>
    <cellStyle name="1_total_단위수량산출2_오창수량산출서_수량산출서-1201_단위수량산출" xfId="12065" xr:uid="{00000000-0005-0000-0000-0000202B0000}"/>
    <cellStyle name="1_total_단위수량산출2_오창수량산출서_수량산출서-1201_도곡단위수량" xfId="12066" xr:uid="{00000000-0005-0000-0000-0000212B0000}"/>
    <cellStyle name="1_total_단위수량산출2_오창수량산출서_수량산출서-1201_철거단위수량" xfId="12067" xr:uid="{00000000-0005-0000-0000-0000222B0000}"/>
    <cellStyle name="1_total_단위수량산출2_오창수량산출서_수량산출서-1201_한수단위수량" xfId="12068" xr:uid="{00000000-0005-0000-0000-0000232B0000}"/>
    <cellStyle name="1_total_단위수량산출2_오창수량산출서_시설물단위수량" xfId="12069" xr:uid="{00000000-0005-0000-0000-0000242B0000}"/>
    <cellStyle name="1_total_단위수량산출2_오창수량산출서_시설물단위수량1" xfId="12070" xr:uid="{00000000-0005-0000-0000-0000252B0000}"/>
    <cellStyle name="1_total_단위수량산출2_오창수량산출서_시설물단위수량1_시설물단위수량" xfId="12071" xr:uid="{00000000-0005-0000-0000-0000262B0000}"/>
    <cellStyle name="1_total_단위수량산출2_오창수량산출서_철거단위수량" xfId="12072" xr:uid="{00000000-0005-0000-0000-0000272B0000}"/>
    <cellStyle name="1_total_단위수량산출2_오창수량산출서_한수단위수량" xfId="12073" xr:uid="{00000000-0005-0000-0000-0000282B0000}"/>
    <cellStyle name="1_total_단위수량산출2_철거단위수량" xfId="12074" xr:uid="{00000000-0005-0000-0000-0000292B0000}"/>
    <cellStyle name="1_total_단위수량산출2_한수단위수량" xfId="12075" xr:uid="{00000000-0005-0000-0000-00002A2B0000}"/>
    <cellStyle name="1_total_단위수량산출-개군" xfId="12076" xr:uid="{00000000-0005-0000-0000-00002B2B0000}"/>
    <cellStyle name="1_total_단위수량산출-구로중" xfId="12077" xr:uid="{00000000-0005-0000-0000-00002C2B0000}"/>
    <cellStyle name="1_total_단위수량산출-동북" xfId="12078" xr:uid="{00000000-0005-0000-0000-00002D2B0000}"/>
    <cellStyle name="1_total_단위수량산출-문화" xfId="12079" xr:uid="{00000000-0005-0000-0000-00002E2B0000}"/>
    <cellStyle name="1_total_단위수량산출서-1공구" xfId="12080" xr:uid="{00000000-0005-0000-0000-00002F2B0000}"/>
    <cellStyle name="1_total_단위수량산출-서현" xfId="12081" xr:uid="{00000000-0005-0000-0000-0000302B0000}"/>
    <cellStyle name="1_total_단위수량산출-충남여고" xfId="12082" xr:uid="{00000000-0005-0000-0000-0000312B0000}"/>
    <cellStyle name="1_total_도곡단위수량" xfId="12083" xr:uid="{00000000-0005-0000-0000-0000322B0000}"/>
    <cellStyle name="1_total_목동내역" xfId="12084" xr:uid="{00000000-0005-0000-0000-0000332B0000}"/>
    <cellStyle name="1_total_목동내역_폐기물집계" xfId="12085" xr:uid="{00000000-0005-0000-0000-0000342B0000}"/>
    <cellStyle name="1_total_배밭계약내역" xfId="2960" xr:uid="{00000000-0005-0000-0000-0000352B0000}"/>
    <cellStyle name="1_total_설계내역서" xfId="2961" xr:uid="{00000000-0005-0000-0000-0000362B0000}"/>
    <cellStyle name="1_total_수량산출서-11.25" xfId="12086" xr:uid="{00000000-0005-0000-0000-0000372B0000}"/>
    <cellStyle name="1_total_수량산출서-11.25_단위수량" xfId="12087" xr:uid="{00000000-0005-0000-0000-0000382B0000}"/>
    <cellStyle name="1_total_수량산출서-11.25_단위수량1" xfId="12088" xr:uid="{00000000-0005-0000-0000-0000392B0000}"/>
    <cellStyle name="1_total_수량산출서-11.25_단위수량산출" xfId="12089" xr:uid="{00000000-0005-0000-0000-00003A2B0000}"/>
    <cellStyle name="1_total_수량산출서-11.25_도곡단위수량" xfId="12090" xr:uid="{00000000-0005-0000-0000-00003B2B0000}"/>
    <cellStyle name="1_total_수량산출서-11.25_철거단위수량" xfId="12091" xr:uid="{00000000-0005-0000-0000-00003C2B0000}"/>
    <cellStyle name="1_total_수량산출서-11.25_한수단위수량" xfId="12092" xr:uid="{00000000-0005-0000-0000-00003D2B0000}"/>
    <cellStyle name="1_total_수량산출서-1201" xfId="12093" xr:uid="{00000000-0005-0000-0000-00003E2B0000}"/>
    <cellStyle name="1_total_수량산출서-1201_단위수량" xfId="12094" xr:uid="{00000000-0005-0000-0000-00003F2B0000}"/>
    <cellStyle name="1_total_수량산출서-1201_단위수량1" xfId="12095" xr:uid="{00000000-0005-0000-0000-0000402B0000}"/>
    <cellStyle name="1_total_수량산출서-1201_단위수량산출" xfId="12096" xr:uid="{00000000-0005-0000-0000-0000412B0000}"/>
    <cellStyle name="1_total_수량산출서-1201_도곡단위수량" xfId="12097" xr:uid="{00000000-0005-0000-0000-0000422B0000}"/>
    <cellStyle name="1_total_수량산출서-1201_철거단위수량" xfId="12098" xr:uid="{00000000-0005-0000-0000-0000432B0000}"/>
    <cellStyle name="1_total_수량산출서-1201_한수단위수량" xfId="12099" xr:uid="{00000000-0005-0000-0000-0000442B0000}"/>
    <cellStyle name="1_total_수량산출서-최종" xfId="12100" xr:uid="{00000000-0005-0000-0000-0000452B0000}"/>
    <cellStyle name="1_total_시설물단위수량" xfId="12101" xr:uid="{00000000-0005-0000-0000-0000462B0000}"/>
    <cellStyle name="1_total_시설물단위수량1" xfId="12102" xr:uid="{00000000-0005-0000-0000-0000472B0000}"/>
    <cellStyle name="1_total_시설물단위수량1_시설물단위수량" xfId="12103" xr:uid="{00000000-0005-0000-0000-0000482B0000}"/>
    <cellStyle name="1_total_쌍용" xfId="12104" xr:uid="{00000000-0005-0000-0000-0000492B0000}"/>
    <cellStyle name="1_total_쌍용_단위수량" xfId="12105" xr:uid="{00000000-0005-0000-0000-00004A2B0000}"/>
    <cellStyle name="1_total_쌍용_단위수량1" xfId="12106" xr:uid="{00000000-0005-0000-0000-00004B2B0000}"/>
    <cellStyle name="1_total_쌍용_단위수량산출" xfId="12107" xr:uid="{00000000-0005-0000-0000-00004C2B0000}"/>
    <cellStyle name="1_total_쌍용_도곡단위수량" xfId="12108" xr:uid="{00000000-0005-0000-0000-00004D2B0000}"/>
    <cellStyle name="1_total_쌍용_수량산출서-11.25" xfId="12109" xr:uid="{00000000-0005-0000-0000-00004E2B0000}"/>
    <cellStyle name="1_total_쌍용_수량산출서-11.25_단위수량" xfId="12110" xr:uid="{00000000-0005-0000-0000-00004F2B0000}"/>
    <cellStyle name="1_total_쌍용_수량산출서-11.25_단위수량1" xfId="12111" xr:uid="{00000000-0005-0000-0000-0000502B0000}"/>
    <cellStyle name="1_total_쌍용_수량산출서-11.25_단위수량산출" xfId="12112" xr:uid="{00000000-0005-0000-0000-0000512B0000}"/>
    <cellStyle name="1_total_쌍용_수량산출서-11.25_도곡단위수량" xfId="12113" xr:uid="{00000000-0005-0000-0000-0000522B0000}"/>
    <cellStyle name="1_total_쌍용_수량산출서-11.25_철거단위수량" xfId="12114" xr:uid="{00000000-0005-0000-0000-0000532B0000}"/>
    <cellStyle name="1_total_쌍용_수량산출서-11.25_한수단위수량" xfId="12115" xr:uid="{00000000-0005-0000-0000-0000542B0000}"/>
    <cellStyle name="1_total_쌍용_수량산출서-1201" xfId="12116" xr:uid="{00000000-0005-0000-0000-0000552B0000}"/>
    <cellStyle name="1_total_쌍용_수량산출서-1201_단위수량" xfId="12117" xr:uid="{00000000-0005-0000-0000-0000562B0000}"/>
    <cellStyle name="1_total_쌍용_수량산출서-1201_단위수량1" xfId="12118" xr:uid="{00000000-0005-0000-0000-0000572B0000}"/>
    <cellStyle name="1_total_쌍용_수량산출서-1201_단위수량산출" xfId="12119" xr:uid="{00000000-0005-0000-0000-0000582B0000}"/>
    <cellStyle name="1_total_쌍용_수량산출서-1201_도곡단위수량" xfId="12120" xr:uid="{00000000-0005-0000-0000-0000592B0000}"/>
    <cellStyle name="1_total_쌍용_수량산출서-1201_철거단위수량" xfId="12121" xr:uid="{00000000-0005-0000-0000-00005A2B0000}"/>
    <cellStyle name="1_total_쌍용_수량산출서-1201_한수단위수량" xfId="12122" xr:uid="{00000000-0005-0000-0000-00005B2B0000}"/>
    <cellStyle name="1_total_쌍용_시설물단위수량" xfId="12123" xr:uid="{00000000-0005-0000-0000-00005C2B0000}"/>
    <cellStyle name="1_total_쌍용_시설물단위수량1" xfId="12124" xr:uid="{00000000-0005-0000-0000-00005D2B0000}"/>
    <cellStyle name="1_total_쌍용_시설물단위수량1_시설물단위수량" xfId="12125" xr:uid="{00000000-0005-0000-0000-00005E2B0000}"/>
    <cellStyle name="1_total_쌍용_오창수량산출서" xfId="12126" xr:uid="{00000000-0005-0000-0000-00005F2B0000}"/>
    <cellStyle name="1_total_쌍용_오창수량산출서_단위수량" xfId="12127" xr:uid="{00000000-0005-0000-0000-0000602B0000}"/>
    <cellStyle name="1_total_쌍용_오창수량산출서_단위수량1" xfId="12128" xr:uid="{00000000-0005-0000-0000-0000612B0000}"/>
    <cellStyle name="1_total_쌍용_오창수량산출서_단위수량산출" xfId="12129" xr:uid="{00000000-0005-0000-0000-0000622B0000}"/>
    <cellStyle name="1_total_쌍용_오창수량산출서_도곡단위수량" xfId="12130" xr:uid="{00000000-0005-0000-0000-0000632B0000}"/>
    <cellStyle name="1_total_쌍용_오창수량산출서_수량산출서-11.25" xfId="12131" xr:uid="{00000000-0005-0000-0000-0000642B0000}"/>
    <cellStyle name="1_total_쌍용_오창수량산출서_수량산출서-11.25_단위수량" xfId="12132" xr:uid="{00000000-0005-0000-0000-0000652B0000}"/>
    <cellStyle name="1_total_쌍용_오창수량산출서_수량산출서-11.25_단위수량1" xfId="12133" xr:uid="{00000000-0005-0000-0000-0000662B0000}"/>
    <cellStyle name="1_total_쌍용_오창수량산출서_수량산출서-11.25_단위수량산출" xfId="12134" xr:uid="{00000000-0005-0000-0000-0000672B0000}"/>
    <cellStyle name="1_total_쌍용_오창수량산출서_수량산출서-11.25_도곡단위수량" xfId="12135" xr:uid="{00000000-0005-0000-0000-0000682B0000}"/>
    <cellStyle name="1_total_쌍용_오창수량산출서_수량산출서-11.25_철거단위수량" xfId="12136" xr:uid="{00000000-0005-0000-0000-0000692B0000}"/>
    <cellStyle name="1_total_쌍용_오창수량산출서_수량산출서-11.25_한수단위수량" xfId="12137" xr:uid="{00000000-0005-0000-0000-00006A2B0000}"/>
    <cellStyle name="1_total_쌍용_오창수량산출서_수량산출서-1201" xfId="12138" xr:uid="{00000000-0005-0000-0000-00006B2B0000}"/>
    <cellStyle name="1_total_쌍용_오창수량산출서_수량산출서-1201_단위수량" xfId="12139" xr:uid="{00000000-0005-0000-0000-00006C2B0000}"/>
    <cellStyle name="1_total_쌍용_오창수량산출서_수량산출서-1201_단위수량1" xfId="12140" xr:uid="{00000000-0005-0000-0000-00006D2B0000}"/>
    <cellStyle name="1_total_쌍용_오창수량산출서_수량산출서-1201_단위수량산출" xfId="12141" xr:uid="{00000000-0005-0000-0000-00006E2B0000}"/>
    <cellStyle name="1_total_쌍용_오창수량산출서_수량산출서-1201_도곡단위수량" xfId="12142" xr:uid="{00000000-0005-0000-0000-00006F2B0000}"/>
    <cellStyle name="1_total_쌍용_오창수량산출서_수량산출서-1201_철거단위수량" xfId="12143" xr:uid="{00000000-0005-0000-0000-0000702B0000}"/>
    <cellStyle name="1_total_쌍용_오창수량산출서_수량산출서-1201_한수단위수량" xfId="12144" xr:uid="{00000000-0005-0000-0000-0000712B0000}"/>
    <cellStyle name="1_total_쌍용_오창수량산출서_시설물단위수량" xfId="12145" xr:uid="{00000000-0005-0000-0000-0000722B0000}"/>
    <cellStyle name="1_total_쌍용_오창수량산출서_시설물단위수량1" xfId="12146" xr:uid="{00000000-0005-0000-0000-0000732B0000}"/>
    <cellStyle name="1_total_쌍용_오창수량산출서_시설물단위수량1_시설물단위수량" xfId="12147" xr:uid="{00000000-0005-0000-0000-0000742B0000}"/>
    <cellStyle name="1_total_쌍용_오창수량산출서_철거단위수량" xfId="12148" xr:uid="{00000000-0005-0000-0000-0000752B0000}"/>
    <cellStyle name="1_total_쌍용_오창수량산출서_한수단위수량" xfId="12149" xr:uid="{00000000-0005-0000-0000-0000762B0000}"/>
    <cellStyle name="1_total_쌍용_철거단위수량" xfId="12150" xr:uid="{00000000-0005-0000-0000-0000772B0000}"/>
    <cellStyle name="1_total_쌍용_한수단위수량" xfId="12151" xr:uid="{00000000-0005-0000-0000-0000782B0000}"/>
    <cellStyle name="1_total_안동수량산출" xfId="12152" xr:uid="{00000000-0005-0000-0000-0000792B0000}"/>
    <cellStyle name="1_total_안동수량산출최종" xfId="12153" xr:uid="{00000000-0005-0000-0000-00007A2B0000}"/>
    <cellStyle name="1_total_오창수량산출서" xfId="12154" xr:uid="{00000000-0005-0000-0000-00007B2B0000}"/>
    <cellStyle name="1_total_오창수량산출서_단위수량" xfId="12155" xr:uid="{00000000-0005-0000-0000-00007C2B0000}"/>
    <cellStyle name="1_total_오창수량산출서_단위수량1" xfId="12156" xr:uid="{00000000-0005-0000-0000-00007D2B0000}"/>
    <cellStyle name="1_total_오창수량산출서_단위수량산출" xfId="12157" xr:uid="{00000000-0005-0000-0000-00007E2B0000}"/>
    <cellStyle name="1_total_오창수량산출서_도곡단위수량" xfId="12158" xr:uid="{00000000-0005-0000-0000-00007F2B0000}"/>
    <cellStyle name="1_total_오창수량산출서_수량산출서-11.25" xfId="12159" xr:uid="{00000000-0005-0000-0000-0000802B0000}"/>
    <cellStyle name="1_total_오창수량산출서_수량산출서-11.25_단위수량" xfId="12160" xr:uid="{00000000-0005-0000-0000-0000812B0000}"/>
    <cellStyle name="1_total_오창수량산출서_수량산출서-11.25_단위수량1" xfId="12161" xr:uid="{00000000-0005-0000-0000-0000822B0000}"/>
    <cellStyle name="1_total_오창수량산출서_수량산출서-11.25_단위수량산출" xfId="12162" xr:uid="{00000000-0005-0000-0000-0000832B0000}"/>
    <cellStyle name="1_total_오창수량산출서_수량산출서-11.25_도곡단위수량" xfId="12163" xr:uid="{00000000-0005-0000-0000-0000842B0000}"/>
    <cellStyle name="1_total_오창수량산출서_수량산출서-11.25_철거단위수량" xfId="12164" xr:uid="{00000000-0005-0000-0000-0000852B0000}"/>
    <cellStyle name="1_total_오창수량산출서_수량산출서-11.25_한수단위수량" xfId="12165" xr:uid="{00000000-0005-0000-0000-0000862B0000}"/>
    <cellStyle name="1_total_오창수량산출서_수량산출서-1201" xfId="12166" xr:uid="{00000000-0005-0000-0000-0000872B0000}"/>
    <cellStyle name="1_total_오창수량산출서_수량산출서-1201_단위수량" xfId="12167" xr:uid="{00000000-0005-0000-0000-0000882B0000}"/>
    <cellStyle name="1_total_오창수량산출서_수량산출서-1201_단위수량1" xfId="12168" xr:uid="{00000000-0005-0000-0000-0000892B0000}"/>
    <cellStyle name="1_total_오창수량산출서_수량산출서-1201_단위수량산출" xfId="12169" xr:uid="{00000000-0005-0000-0000-00008A2B0000}"/>
    <cellStyle name="1_total_오창수량산출서_수량산출서-1201_도곡단위수량" xfId="12170" xr:uid="{00000000-0005-0000-0000-00008B2B0000}"/>
    <cellStyle name="1_total_오창수량산출서_수량산출서-1201_철거단위수량" xfId="12171" xr:uid="{00000000-0005-0000-0000-00008C2B0000}"/>
    <cellStyle name="1_total_오창수량산출서_수량산출서-1201_한수단위수량" xfId="12172" xr:uid="{00000000-0005-0000-0000-00008D2B0000}"/>
    <cellStyle name="1_total_오창수량산출서_시설물단위수량" xfId="12173" xr:uid="{00000000-0005-0000-0000-00008E2B0000}"/>
    <cellStyle name="1_total_오창수량산출서_시설물단위수량1" xfId="12174" xr:uid="{00000000-0005-0000-0000-00008F2B0000}"/>
    <cellStyle name="1_total_오창수량산출서_시설물단위수량1_시설물단위수량" xfId="12175" xr:uid="{00000000-0005-0000-0000-0000902B0000}"/>
    <cellStyle name="1_total_오창수량산출서_철거단위수량" xfId="12176" xr:uid="{00000000-0005-0000-0000-0000912B0000}"/>
    <cellStyle name="1_total_오창수량산출서_한수단위수량" xfId="12177" xr:uid="{00000000-0005-0000-0000-0000922B0000}"/>
    <cellStyle name="1_total_운동장단위수량" xfId="12178" xr:uid="{00000000-0005-0000-0000-0000932B0000}"/>
    <cellStyle name="1_total_은파단위수량" xfId="12179" xr:uid="{00000000-0005-0000-0000-0000942B0000}"/>
    <cellStyle name="1_total_은파단위수량_단위수량" xfId="12180" xr:uid="{00000000-0005-0000-0000-0000952B0000}"/>
    <cellStyle name="1_total_은파단위수량_단위수량1" xfId="12181" xr:uid="{00000000-0005-0000-0000-0000962B0000}"/>
    <cellStyle name="1_total_은파단위수량_단위수량산출" xfId="12182" xr:uid="{00000000-0005-0000-0000-0000972B0000}"/>
    <cellStyle name="1_total_은파단위수량_도곡단위수량" xfId="12183" xr:uid="{00000000-0005-0000-0000-0000982B0000}"/>
    <cellStyle name="1_total_은파단위수량_수량산출서-11.25" xfId="12184" xr:uid="{00000000-0005-0000-0000-0000992B0000}"/>
    <cellStyle name="1_total_은파단위수량_수량산출서-11.25_단위수량" xfId="12185" xr:uid="{00000000-0005-0000-0000-00009A2B0000}"/>
    <cellStyle name="1_total_은파단위수량_수량산출서-11.25_단위수량1" xfId="12186" xr:uid="{00000000-0005-0000-0000-00009B2B0000}"/>
    <cellStyle name="1_total_은파단위수량_수량산출서-11.25_단위수량산출" xfId="12187" xr:uid="{00000000-0005-0000-0000-00009C2B0000}"/>
    <cellStyle name="1_total_은파단위수량_수량산출서-11.25_도곡단위수량" xfId="12188" xr:uid="{00000000-0005-0000-0000-00009D2B0000}"/>
    <cellStyle name="1_total_은파단위수량_수량산출서-11.25_철거단위수량" xfId="12189" xr:uid="{00000000-0005-0000-0000-00009E2B0000}"/>
    <cellStyle name="1_total_은파단위수량_수량산출서-11.25_한수단위수량" xfId="12190" xr:uid="{00000000-0005-0000-0000-00009F2B0000}"/>
    <cellStyle name="1_total_은파단위수량_수량산출서-1201" xfId="12191" xr:uid="{00000000-0005-0000-0000-0000A02B0000}"/>
    <cellStyle name="1_total_은파단위수량_수량산출서-1201_단위수량" xfId="12192" xr:uid="{00000000-0005-0000-0000-0000A12B0000}"/>
    <cellStyle name="1_total_은파단위수량_수량산출서-1201_단위수량1" xfId="12193" xr:uid="{00000000-0005-0000-0000-0000A22B0000}"/>
    <cellStyle name="1_total_은파단위수량_수량산출서-1201_단위수량산출" xfId="12194" xr:uid="{00000000-0005-0000-0000-0000A32B0000}"/>
    <cellStyle name="1_total_은파단위수량_수량산출서-1201_도곡단위수량" xfId="12195" xr:uid="{00000000-0005-0000-0000-0000A42B0000}"/>
    <cellStyle name="1_total_은파단위수량_수량산출서-1201_철거단위수량" xfId="12196" xr:uid="{00000000-0005-0000-0000-0000A52B0000}"/>
    <cellStyle name="1_total_은파단위수량_수량산출서-1201_한수단위수량" xfId="12197" xr:uid="{00000000-0005-0000-0000-0000A62B0000}"/>
    <cellStyle name="1_total_은파단위수량_시설물단위수량" xfId="12198" xr:uid="{00000000-0005-0000-0000-0000A72B0000}"/>
    <cellStyle name="1_total_은파단위수량_시설물단위수량1" xfId="12199" xr:uid="{00000000-0005-0000-0000-0000A82B0000}"/>
    <cellStyle name="1_total_은파단위수량_시설물단위수량1_시설물단위수량" xfId="12200" xr:uid="{00000000-0005-0000-0000-0000A92B0000}"/>
    <cellStyle name="1_total_은파단위수량_오창수량산출서" xfId="12201" xr:uid="{00000000-0005-0000-0000-0000AA2B0000}"/>
    <cellStyle name="1_total_은파단위수량_오창수량산출서_단위수량" xfId="12202" xr:uid="{00000000-0005-0000-0000-0000AB2B0000}"/>
    <cellStyle name="1_total_은파단위수량_오창수량산출서_단위수량1" xfId="12203" xr:uid="{00000000-0005-0000-0000-0000AC2B0000}"/>
    <cellStyle name="1_total_은파단위수량_오창수량산출서_단위수량산출" xfId="12204" xr:uid="{00000000-0005-0000-0000-0000AD2B0000}"/>
    <cellStyle name="1_total_은파단위수량_오창수량산출서_도곡단위수량" xfId="12205" xr:uid="{00000000-0005-0000-0000-0000AE2B0000}"/>
    <cellStyle name="1_total_은파단위수량_오창수량산출서_수량산출서-11.25" xfId="12206" xr:uid="{00000000-0005-0000-0000-0000AF2B0000}"/>
    <cellStyle name="1_total_은파단위수량_오창수량산출서_수량산출서-11.25_단위수량" xfId="12207" xr:uid="{00000000-0005-0000-0000-0000B02B0000}"/>
    <cellStyle name="1_total_은파단위수량_오창수량산출서_수량산출서-11.25_단위수량1" xfId="12208" xr:uid="{00000000-0005-0000-0000-0000B12B0000}"/>
    <cellStyle name="1_total_은파단위수량_오창수량산출서_수량산출서-11.25_단위수량산출" xfId="12209" xr:uid="{00000000-0005-0000-0000-0000B22B0000}"/>
    <cellStyle name="1_total_은파단위수량_오창수량산출서_수량산출서-11.25_도곡단위수량" xfId="12210" xr:uid="{00000000-0005-0000-0000-0000B32B0000}"/>
    <cellStyle name="1_total_은파단위수량_오창수량산출서_수량산출서-11.25_철거단위수량" xfId="12211" xr:uid="{00000000-0005-0000-0000-0000B42B0000}"/>
    <cellStyle name="1_total_은파단위수량_오창수량산출서_수량산출서-11.25_한수단위수량" xfId="12212" xr:uid="{00000000-0005-0000-0000-0000B52B0000}"/>
    <cellStyle name="1_total_은파단위수량_오창수량산출서_수량산출서-1201" xfId="12213" xr:uid="{00000000-0005-0000-0000-0000B62B0000}"/>
    <cellStyle name="1_total_은파단위수량_오창수량산출서_수량산출서-1201_단위수량" xfId="12214" xr:uid="{00000000-0005-0000-0000-0000B72B0000}"/>
    <cellStyle name="1_total_은파단위수량_오창수량산출서_수량산출서-1201_단위수량1" xfId="12215" xr:uid="{00000000-0005-0000-0000-0000B82B0000}"/>
    <cellStyle name="1_total_은파단위수량_오창수량산출서_수량산출서-1201_단위수량산출" xfId="12216" xr:uid="{00000000-0005-0000-0000-0000B92B0000}"/>
    <cellStyle name="1_total_은파단위수량_오창수량산출서_수량산출서-1201_도곡단위수량" xfId="12217" xr:uid="{00000000-0005-0000-0000-0000BA2B0000}"/>
    <cellStyle name="1_total_은파단위수량_오창수량산출서_수량산출서-1201_철거단위수량" xfId="12218" xr:uid="{00000000-0005-0000-0000-0000BB2B0000}"/>
    <cellStyle name="1_total_은파단위수량_오창수량산출서_수량산출서-1201_한수단위수량" xfId="12219" xr:uid="{00000000-0005-0000-0000-0000BC2B0000}"/>
    <cellStyle name="1_total_은파단위수량_오창수량산출서_시설물단위수량" xfId="12220" xr:uid="{00000000-0005-0000-0000-0000BD2B0000}"/>
    <cellStyle name="1_total_은파단위수량_오창수량산출서_시설물단위수량1" xfId="12221" xr:uid="{00000000-0005-0000-0000-0000BE2B0000}"/>
    <cellStyle name="1_total_은파단위수량_오창수량산출서_시설물단위수량1_시설물단위수량" xfId="12222" xr:uid="{00000000-0005-0000-0000-0000BF2B0000}"/>
    <cellStyle name="1_total_은파단위수량_오창수량산출서_철거단위수량" xfId="12223" xr:uid="{00000000-0005-0000-0000-0000C02B0000}"/>
    <cellStyle name="1_total_은파단위수량_오창수량산출서_한수단위수량" xfId="12224" xr:uid="{00000000-0005-0000-0000-0000C12B0000}"/>
    <cellStyle name="1_total_은파단위수량_철거단위수량" xfId="12225" xr:uid="{00000000-0005-0000-0000-0000C22B0000}"/>
    <cellStyle name="1_total_은파단위수량_한수단위수량" xfId="12226" xr:uid="{00000000-0005-0000-0000-0000C32B0000}"/>
    <cellStyle name="1_total_조경포장,관로시설" xfId="12227" xr:uid="{00000000-0005-0000-0000-0000C42B0000}"/>
    <cellStyle name="1_total_조경포장,관로시설_단위수량" xfId="12228" xr:uid="{00000000-0005-0000-0000-0000C52B0000}"/>
    <cellStyle name="1_total_조경포장,관로시설_단위수량1" xfId="12229" xr:uid="{00000000-0005-0000-0000-0000C62B0000}"/>
    <cellStyle name="1_total_조경포장,관로시설_단위수량산출" xfId="12230" xr:uid="{00000000-0005-0000-0000-0000C72B0000}"/>
    <cellStyle name="1_total_조경포장,관로시설_도곡단위수량" xfId="12231" xr:uid="{00000000-0005-0000-0000-0000C82B0000}"/>
    <cellStyle name="1_total_조경포장,관로시설_수량산출서-11.25" xfId="12232" xr:uid="{00000000-0005-0000-0000-0000C92B0000}"/>
    <cellStyle name="1_total_조경포장,관로시설_수량산출서-11.25_단위수량" xfId="12233" xr:uid="{00000000-0005-0000-0000-0000CA2B0000}"/>
    <cellStyle name="1_total_조경포장,관로시설_수량산출서-11.25_단위수량1" xfId="12234" xr:uid="{00000000-0005-0000-0000-0000CB2B0000}"/>
    <cellStyle name="1_total_조경포장,관로시설_수량산출서-11.25_단위수량산출" xfId="12235" xr:uid="{00000000-0005-0000-0000-0000CC2B0000}"/>
    <cellStyle name="1_total_조경포장,관로시설_수량산출서-11.25_도곡단위수량" xfId="12236" xr:uid="{00000000-0005-0000-0000-0000CD2B0000}"/>
    <cellStyle name="1_total_조경포장,관로시설_수량산출서-11.25_철거단위수량" xfId="12237" xr:uid="{00000000-0005-0000-0000-0000CE2B0000}"/>
    <cellStyle name="1_total_조경포장,관로시설_수량산출서-11.25_한수단위수량" xfId="12238" xr:uid="{00000000-0005-0000-0000-0000CF2B0000}"/>
    <cellStyle name="1_total_조경포장,관로시설_수량산출서-1201" xfId="12239" xr:uid="{00000000-0005-0000-0000-0000D02B0000}"/>
    <cellStyle name="1_total_조경포장,관로시설_수량산출서-1201_단위수량" xfId="12240" xr:uid="{00000000-0005-0000-0000-0000D12B0000}"/>
    <cellStyle name="1_total_조경포장,관로시설_수량산출서-1201_단위수량1" xfId="12241" xr:uid="{00000000-0005-0000-0000-0000D22B0000}"/>
    <cellStyle name="1_total_조경포장,관로시설_수량산출서-1201_단위수량산출" xfId="12242" xr:uid="{00000000-0005-0000-0000-0000D32B0000}"/>
    <cellStyle name="1_total_조경포장,관로시설_수량산출서-1201_도곡단위수량" xfId="12243" xr:uid="{00000000-0005-0000-0000-0000D42B0000}"/>
    <cellStyle name="1_total_조경포장,관로시설_수량산출서-1201_철거단위수량" xfId="12244" xr:uid="{00000000-0005-0000-0000-0000D52B0000}"/>
    <cellStyle name="1_total_조경포장,관로시설_수량산출서-1201_한수단위수량" xfId="12245" xr:uid="{00000000-0005-0000-0000-0000D62B0000}"/>
    <cellStyle name="1_total_조경포장,관로시설_시설물단위수량" xfId="12246" xr:uid="{00000000-0005-0000-0000-0000D72B0000}"/>
    <cellStyle name="1_total_조경포장,관로시설_시설물단위수량1" xfId="12247" xr:uid="{00000000-0005-0000-0000-0000D82B0000}"/>
    <cellStyle name="1_total_조경포장,관로시설_시설물단위수량1_시설물단위수량" xfId="12248" xr:uid="{00000000-0005-0000-0000-0000D92B0000}"/>
    <cellStyle name="1_total_조경포장,관로시설_오창수량산출서" xfId="12249" xr:uid="{00000000-0005-0000-0000-0000DA2B0000}"/>
    <cellStyle name="1_total_조경포장,관로시설_오창수량산출서_단위수량" xfId="12250" xr:uid="{00000000-0005-0000-0000-0000DB2B0000}"/>
    <cellStyle name="1_total_조경포장,관로시설_오창수량산출서_단위수량1" xfId="12251" xr:uid="{00000000-0005-0000-0000-0000DC2B0000}"/>
    <cellStyle name="1_total_조경포장,관로시설_오창수량산출서_단위수량산출" xfId="12252" xr:uid="{00000000-0005-0000-0000-0000DD2B0000}"/>
    <cellStyle name="1_total_조경포장,관로시설_오창수량산출서_도곡단위수량" xfId="12253" xr:uid="{00000000-0005-0000-0000-0000DE2B0000}"/>
    <cellStyle name="1_total_조경포장,관로시설_오창수량산출서_수량산출서-11.25" xfId="12254" xr:uid="{00000000-0005-0000-0000-0000DF2B0000}"/>
    <cellStyle name="1_total_조경포장,관로시설_오창수량산출서_수량산출서-11.25_단위수량" xfId="12255" xr:uid="{00000000-0005-0000-0000-0000E02B0000}"/>
    <cellStyle name="1_total_조경포장,관로시설_오창수량산출서_수량산출서-11.25_단위수량1" xfId="12256" xr:uid="{00000000-0005-0000-0000-0000E12B0000}"/>
    <cellStyle name="1_total_조경포장,관로시설_오창수량산출서_수량산출서-11.25_단위수량산출" xfId="12257" xr:uid="{00000000-0005-0000-0000-0000E22B0000}"/>
    <cellStyle name="1_total_조경포장,관로시설_오창수량산출서_수량산출서-11.25_도곡단위수량" xfId="12258" xr:uid="{00000000-0005-0000-0000-0000E32B0000}"/>
    <cellStyle name="1_total_조경포장,관로시설_오창수량산출서_수량산출서-11.25_철거단위수량" xfId="12259" xr:uid="{00000000-0005-0000-0000-0000E42B0000}"/>
    <cellStyle name="1_total_조경포장,관로시설_오창수량산출서_수량산출서-11.25_한수단위수량" xfId="12260" xr:uid="{00000000-0005-0000-0000-0000E52B0000}"/>
    <cellStyle name="1_total_조경포장,관로시설_오창수량산출서_수량산출서-1201" xfId="12261" xr:uid="{00000000-0005-0000-0000-0000E62B0000}"/>
    <cellStyle name="1_total_조경포장,관로시설_오창수량산출서_수량산출서-1201_단위수량" xfId="12262" xr:uid="{00000000-0005-0000-0000-0000E72B0000}"/>
    <cellStyle name="1_total_조경포장,관로시설_오창수량산출서_수량산출서-1201_단위수량1" xfId="12263" xr:uid="{00000000-0005-0000-0000-0000E82B0000}"/>
    <cellStyle name="1_total_조경포장,관로시설_오창수량산출서_수량산출서-1201_단위수량산출" xfId="12264" xr:uid="{00000000-0005-0000-0000-0000E92B0000}"/>
    <cellStyle name="1_total_조경포장,관로시설_오창수량산출서_수량산출서-1201_도곡단위수량" xfId="12265" xr:uid="{00000000-0005-0000-0000-0000EA2B0000}"/>
    <cellStyle name="1_total_조경포장,관로시설_오창수량산출서_수량산출서-1201_철거단위수량" xfId="12266" xr:uid="{00000000-0005-0000-0000-0000EB2B0000}"/>
    <cellStyle name="1_total_조경포장,관로시설_오창수량산출서_수량산출서-1201_한수단위수량" xfId="12267" xr:uid="{00000000-0005-0000-0000-0000EC2B0000}"/>
    <cellStyle name="1_total_조경포장,관로시설_오창수량산출서_시설물단위수량" xfId="12268" xr:uid="{00000000-0005-0000-0000-0000ED2B0000}"/>
    <cellStyle name="1_total_조경포장,관로시설_오창수량산출서_시설물단위수량1" xfId="12269" xr:uid="{00000000-0005-0000-0000-0000EE2B0000}"/>
    <cellStyle name="1_total_조경포장,관로시설_오창수량산출서_시설물단위수량1_시설물단위수량" xfId="12270" xr:uid="{00000000-0005-0000-0000-0000EF2B0000}"/>
    <cellStyle name="1_total_조경포장,관로시설_오창수량산출서_철거단위수량" xfId="12271" xr:uid="{00000000-0005-0000-0000-0000F02B0000}"/>
    <cellStyle name="1_total_조경포장,관로시설_오창수량산출서_한수단위수량" xfId="12272" xr:uid="{00000000-0005-0000-0000-0000F12B0000}"/>
    <cellStyle name="1_total_조경포장,관로시설_철거단위수량" xfId="12273" xr:uid="{00000000-0005-0000-0000-0000F22B0000}"/>
    <cellStyle name="1_total_조경포장,관로시설_한수단위수량" xfId="12274" xr:uid="{00000000-0005-0000-0000-0000F32B0000}"/>
    <cellStyle name="1_total_철거단위수량" xfId="12275" xr:uid="{00000000-0005-0000-0000-0000F42B0000}"/>
    <cellStyle name="1_total_총괄내역0518" xfId="2962" xr:uid="{00000000-0005-0000-0000-0000F52B0000}"/>
    <cellStyle name="1_total_총괄내역0518_배밭계약내역" xfId="2963" xr:uid="{00000000-0005-0000-0000-0000F62B0000}"/>
    <cellStyle name="1_total_총괄내역0518_설계내역서" xfId="2964" xr:uid="{00000000-0005-0000-0000-0000F72B0000}"/>
    <cellStyle name="1_total_충남대단위수량" xfId="12276" xr:uid="{00000000-0005-0000-0000-0000F82B0000}"/>
    <cellStyle name="1_total_한수단위수량" xfId="12277" xr:uid="{00000000-0005-0000-0000-0000F92B0000}"/>
    <cellStyle name="1_total_현충묘지-예산서(조경)" xfId="12278" xr:uid="{00000000-0005-0000-0000-0000FA2B0000}"/>
    <cellStyle name="1_total_현충묘지-예산서(조경)_목동내역" xfId="12279" xr:uid="{00000000-0005-0000-0000-0000FB2B0000}"/>
    <cellStyle name="1_total_현충묘지-예산서(조경)_목동내역_폐기물집계" xfId="12280" xr:uid="{00000000-0005-0000-0000-0000FC2B0000}"/>
    <cellStyle name="1_total_현충묘지-예산서(조경)_예산서-엑셀변환양식100" xfId="12281" xr:uid="{00000000-0005-0000-0000-0000FD2B0000}"/>
    <cellStyle name="1_total_현충묘지-예산서(조경)_예산서-엑셀변환양식100_목동내역" xfId="12282" xr:uid="{00000000-0005-0000-0000-0000FE2B0000}"/>
    <cellStyle name="1_total_현충묘지-예산서(조경)_예산서-엑셀변환양식100_목동내역_폐기물집계" xfId="12283" xr:uid="{00000000-0005-0000-0000-0000FF2B0000}"/>
    <cellStyle name="1_total_휴게시설" xfId="12284" xr:uid="{00000000-0005-0000-0000-0000002C0000}"/>
    <cellStyle name="1_total_휴게시설_단위수량" xfId="12285" xr:uid="{00000000-0005-0000-0000-0000012C0000}"/>
    <cellStyle name="1_total_휴게시설_단위수량1" xfId="12286" xr:uid="{00000000-0005-0000-0000-0000022C0000}"/>
    <cellStyle name="1_total_휴게시설_단위수량산출" xfId="12287" xr:uid="{00000000-0005-0000-0000-0000032C0000}"/>
    <cellStyle name="1_total_휴게시설_도곡단위수량" xfId="12288" xr:uid="{00000000-0005-0000-0000-0000042C0000}"/>
    <cellStyle name="1_total_휴게시설_수량산출서-11.25" xfId="12289" xr:uid="{00000000-0005-0000-0000-0000052C0000}"/>
    <cellStyle name="1_total_휴게시설_수량산출서-11.25_단위수량" xfId="12290" xr:uid="{00000000-0005-0000-0000-0000062C0000}"/>
    <cellStyle name="1_total_휴게시설_수량산출서-11.25_단위수량1" xfId="12291" xr:uid="{00000000-0005-0000-0000-0000072C0000}"/>
    <cellStyle name="1_total_휴게시설_수량산출서-11.25_단위수량산출" xfId="12292" xr:uid="{00000000-0005-0000-0000-0000082C0000}"/>
    <cellStyle name="1_total_휴게시설_수량산출서-11.25_도곡단위수량" xfId="12293" xr:uid="{00000000-0005-0000-0000-0000092C0000}"/>
    <cellStyle name="1_total_휴게시설_수량산출서-11.25_철거단위수량" xfId="12294" xr:uid="{00000000-0005-0000-0000-00000A2C0000}"/>
    <cellStyle name="1_total_휴게시설_수량산출서-11.25_한수단위수량" xfId="12295" xr:uid="{00000000-0005-0000-0000-00000B2C0000}"/>
    <cellStyle name="1_total_휴게시설_수량산출서-1201" xfId="12296" xr:uid="{00000000-0005-0000-0000-00000C2C0000}"/>
    <cellStyle name="1_total_휴게시설_수량산출서-1201_단위수량" xfId="12297" xr:uid="{00000000-0005-0000-0000-00000D2C0000}"/>
    <cellStyle name="1_total_휴게시설_수량산출서-1201_단위수량1" xfId="12298" xr:uid="{00000000-0005-0000-0000-00000E2C0000}"/>
    <cellStyle name="1_total_휴게시설_수량산출서-1201_단위수량산출" xfId="12299" xr:uid="{00000000-0005-0000-0000-00000F2C0000}"/>
    <cellStyle name="1_total_휴게시설_수량산출서-1201_도곡단위수량" xfId="12300" xr:uid="{00000000-0005-0000-0000-0000102C0000}"/>
    <cellStyle name="1_total_휴게시설_수량산출서-1201_철거단위수량" xfId="12301" xr:uid="{00000000-0005-0000-0000-0000112C0000}"/>
    <cellStyle name="1_total_휴게시설_수량산출서-1201_한수단위수량" xfId="12302" xr:uid="{00000000-0005-0000-0000-0000122C0000}"/>
    <cellStyle name="1_total_휴게시설_시설물단위수량" xfId="12303" xr:uid="{00000000-0005-0000-0000-0000132C0000}"/>
    <cellStyle name="1_total_휴게시설_시설물단위수량1" xfId="12304" xr:uid="{00000000-0005-0000-0000-0000142C0000}"/>
    <cellStyle name="1_total_휴게시설_시설물단위수량1_시설물단위수량" xfId="12305" xr:uid="{00000000-0005-0000-0000-0000152C0000}"/>
    <cellStyle name="1_total_휴게시설_오창수량산출서" xfId="12306" xr:uid="{00000000-0005-0000-0000-0000162C0000}"/>
    <cellStyle name="1_total_휴게시설_오창수량산출서_단위수량" xfId="12307" xr:uid="{00000000-0005-0000-0000-0000172C0000}"/>
    <cellStyle name="1_total_휴게시설_오창수량산출서_단위수량1" xfId="12308" xr:uid="{00000000-0005-0000-0000-0000182C0000}"/>
    <cellStyle name="1_total_휴게시설_오창수량산출서_단위수량산출" xfId="12309" xr:uid="{00000000-0005-0000-0000-0000192C0000}"/>
    <cellStyle name="1_total_휴게시설_오창수량산출서_도곡단위수량" xfId="12310" xr:uid="{00000000-0005-0000-0000-00001A2C0000}"/>
    <cellStyle name="1_total_휴게시설_오창수량산출서_수량산출서-11.25" xfId="12311" xr:uid="{00000000-0005-0000-0000-00001B2C0000}"/>
    <cellStyle name="1_total_휴게시설_오창수량산출서_수량산출서-11.25_단위수량" xfId="12312" xr:uid="{00000000-0005-0000-0000-00001C2C0000}"/>
    <cellStyle name="1_total_휴게시설_오창수량산출서_수량산출서-11.25_단위수량1" xfId="12313" xr:uid="{00000000-0005-0000-0000-00001D2C0000}"/>
    <cellStyle name="1_total_휴게시설_오창수량산출서_수량산출서-11.25_단위수량산출" xfId="12314" xr:uid="{00000000-0005-0000-0000-00001E2C0000}"/>
    <cellStyle name="1_total_휴게시설_오창수량산출서_수량산출서-11.25_도곡단위수량" xfId="12315" xr:uid="{00000000-0005-0000-0000-00001F2C0000}"/>
    <cellStyle name="1_total_휴게시설_오창수량산출서_수량산출서-11.25_철거단위수량" xfId="12316" xr:uid="{00000000-0005-0000-0000-0000202C0000}"/>
    <cellStyle name="1_total_휴게시설_오창수량산출서_수량산출서-11.25_한수단위수량" xfId="12317" xr:uid="{00000000-0005-0000-0000-0000212C0000}"/>
    <cellStyle name="1_total_휴게시설_오창수량산출서_수량산출서-1201" xfId="12318" xr:uid="{00000000-0005-0000-0000-0000222C0000}"/>
    <cellStyle name="1_total_휴게시설_오창수량산출서_수량산출서-1201_단위수량" xfId="12319" xr:uid="{00000000-0005-0000-0000-0000232C0000}"/>
    <cellStyle name="1_total_휴게시설_오창수량산출서_수량산출서-1201_단위수량1" xfId="12320" xr:uid="{00000000-0005-0000-0000-0000242C0000}"/>
    <cellStyle name="1_total_휴게시설_오창수량산출서_수량산출서-1201_단위수량산출" xfId="12321" xr:uid="{00000000-0005-0000-0000-0000252C0000}"/>
    <cellStyle name="1_total_휴게시설_오창수량산출서_수량산출서-1201_도곡단위수량" xfId="12322" xr:uid="{00000000-0005-0000-0000-0000262C0000}"/>
    <cellStyle name="1_total_휴게시설_오창수량산출서_수량산출서-1201_철거단위수량" xfId="12323" xr:uid="{00000000-0005-0000-0000-0000272C0000}"/>
    <cellStyle name="1_total_휴게시설_오창수량산출서_수량산출서-1201_한수단위수량" xfId="12324" xr:uid="{00000000-0005-0000-0000-0000282C0000}"/>
    <cellStyle name="1_total_휴게시설_오창수량산출서_시설물단위수량" xfId="12325" xr:uid="{00000000-0005-0000-0000-0000292C0000}"/>
    <cellStyle name="1_total_휴게시설_오창수량산출서_시설물단위수량1" xfId="12326" xr:uid="{00000000-0005-0000-0000-00002A2C0000}"/>
    <cellStyle name="1_total_휴게시설_오창수량산출서_시설물단위수량1_시설물단위수량" xfId="12327" xr:uid="{00000000-0005-0000-0000-00002B2C0000}"/>
    <cellStyle name="1_total_휴게시설_오창수량산출서_철거단위수량" xfId="12328" xr:uid="{00000000-0005-0000-0000-00002C2C0000}"/>
    <cellStyle name="1_total_휴게시설_오창수량산출서_한수단위수량" xfId="12329" xr:uid="{00000000-0005-0000-0000-00002D2C0000}"/>
    <cellStyle name="1_total_휴게시설_철거단위수량" xfId="12330" xr:uid="{00000000-0005-0000-0000-00002E2C0000}"/>
    <cellStyle name="1_total_휴게시설_한수단위수량" xfId="12331" xr:uid="{00000000-0005-0000-0000-00002F2C0000}"/>
    <cellStyle name="1_tree" xfId="2965" xr:uid="{00000000-0005-0000-0000-0000302C0000}"/>
    <cellStyle name="1_tree 2" xfId="12332" xr:uid="{00000000-0005-0000-0000-0000312C0000}"/>
    <cellStyle name="1_tree 3" xfId="12333" xr:uid="{00000000-0005-0000-0000-0000322C0000}"/>
    <cellStyle name="1_tree_10.24종합" xfId="12334" xr:uid="{00000000-0005-0000-0000-0000332C0000}"/>
    <cellStyle name="1_tree_10.24종합_단위수량" xfId="12335" xr:uid="{00000000-0005-0000-0000-0000342C0000}"/>
    <cellStyle name="1_tree_10.24종합_단위수량1" xfId="12336" xr:uid="{00000000-0005-0000-0000-0000352C0000}"/>
    <cellStyle name="1_tree_10.24종합_단위수량산출" xfId="12337" xr:uid="{00000000-0005-0000-0000-0000362C0000}"/>
    <cellStyle name="1_tree_10.24종합_도곡단위수량" xfId="12338" xr:uid="{00000000-0005-0000-0000-0000372C0000}"/>
    <cellStyle name="1_tree_10.24종합_수량산출서-11.25" xfId="12339" xr:uid="{00000000-0005-0000-0000-0000382C0000}"/>
    <cellStyle name="1_tree_10.24종합_수량산출서-11.25_단위수량" xfId="12340" xr:uid="{00000000-0005-0000-0000-0000392C0000}"/>
    <cellStyle name="1_tree_10.24종합_수량산출서-11.25_단위수량1" xfId="12341" xr:uid="{00000000-0005-0000-0000-00003A2C0000}"/>
    <cellStyle name="1_tree_10.24종합_수량산출서-11.25_단위수량산출" xfId="12342" xr:uid="{00000000-0005-0000-0000-00003B2C0000}"/>
    <cellStyle name="1_tree_10.24종합_수량산출서-11.25_도곡단위수량" xfId="12343" xr:uid="{00000000-0005-0000-0000-00003C2C0000}"/>
    <cellStyle name="1_tree_10.24종합_수량산출서-11.25_철거단위수량" xfId="12344" xr:uid="{00000000-0005-0000-0000-00003D2C0000}"/>
    <cellStyle name="1_tree_10.24종합_수량산출서-11.25_한수단위수량" xfId="12345" xr:uid="{00000000-0005-0000-0000-00003E2C0000}"/>
    <cellStyle name="1_tree_10.24종합_수량산출서-1201" xfId="12346" xr:uid="{00000000-0005-0000-0000-00003F2C0000}"/>
    <cellStyle name="1_tree_10.24종합_수량산출서-1201_단위수량" xfId="12347" xr:uid="{00000000-0005-0000-0000-0000402C0000}"/>
    <cellStyle name="1_tree_10.24종합_수량산출서-1201_단위수량1" xfId="12348" xr:uid="{00000000-0005-0000-0000-0000412C0000}"/>
    <cellStyle name="1_tree_10.24종합_수량산출서-1201_단위수량산출" xfId="12349" xr:uid="{00000000-0005-0000-0000-0000422C0000}"/>
    <cellStyle name="1_tree_10.24종합_수량산출서-1201_도곡단위수량" xfId="12350" xr:uid="{00000000-0005-0000-0000-0000432C0000}"/>
    <cellStyle name="1_tree_10.24종합_수량산출서-1201_철거단위수량" xfId="12351" xr:uid="{00000000-0005-0000-0000-0000442C0000}"/>
    <cellStyle name="1_tree_10.24종합_수량산출서-1201_한수단위수량" xfId="12352" xr:uid="{00000000-0005-0000-0000-0000452C0000}"/>
    <cellStyle name="1_tree_10.24종합_시설물단위수량" xfId="12353" xr:uid="{00000000-0005-0000-0000-0000462C0000}"/>
    <cellStyle name="1_tree_10.24종합_시설물단위수량1" xfId="12354" xr:uid="{00000000-0005-0000-0000-0000472C0000}"/>
    <cellStyle name="1_tree_10.24종합_시설물단위수량1_시설물단위수량" xfId="12355" xr:uid="{00000000-0005-0000-0000-0000482C0000}"/>
    <cellStyle name="1_tree_10.24종합_오창수량산출서" xfId="12356" xr:uid="{00000000-0005-0000-0000-0000492C0000}"/>
    <cellStyle name="1_tree_10.24종합_오창수량산출서_단위수량" xfId="12357" xr:uid="{00000000-0005-0000-0000-00004A2C0000}"/>
    <cellStyle name="1_tree_10.24종합_오창수량산출서_단위수량1" xfId="12358" xr:uid="{00000000-0005-0000-0000-00004B2C0000}"/>
    <cellStyle name="1_tree_10.24종합_오창수량산출서_단위수량산출" xfId="12359" xr:uid="{00000000-0005-0000-0000-00004C2C0000}"/>
    <cellStyle name="1_tree_10.24종합_오창수량산출서_도곡단위수량" xfId="12360" xr:uid="{00000000-0005-0000-0000-00004D2C0000}"/>
    <cellStyle name="1_tree_10.24종합_오창수량산출서_수량산출서-11.25" xfId="12361" xr:uid="{00000000-0005-0000-0000-00004E2C0000}"/>
    <cellStyle name="1_tree_10.24종합_오창수량산출서_수량산출서-11.25_단위수량" xfId="12362" xr:uid="{00000000-0005-0000-0000-00004F2C0000}"/>
    <cellStyle name="1_tree_10.24종합_오창수량산출서_수량산출서-11.25_단위수량1" xfId="12363" xr:uid="{00000000-0005-0000-0000-0000502C0000}"/>
    <cellStyle name="1_tree_10.24종합_오창수량산출서_수량산출서-11.25_단위수량산출" xfId="12364" xr:uid="{00000000-0005-0000-0000-0000512C0000}"/>
    <cellStyle name="1_tree_10.24종합_오창수량산출서_수량산출서-11.25_도곡단위수량" xfId="12365" xr:uid="{00000000-0005-0000-0000-0000522C0000}"/>
    <cellStyle name="1_tree_10.24종합_오창수량산출서_수량산출서-11.25_철거단위수량" xfId="12366" xr:uid="{00000000-0005-0000-0000-0000532C0000}"/>
    <cellStyle name="1_tree_10.24종합_오창수량산출서_수량산출서-11.25_한수단위수량" xfId="12367" xr:uid="{00000000-0005-0000-0000-0000542C0000}"/>
    <cellStyle name="1_tree_10.24종합_오창수량산출서_수량산출서-1201" xfId="12368" xr:uid="{00000000-0005-0000-0000-0000552C0000}"/>
    <cellStyle name="1_tree_10.24종합_오창수량산출서_수량산출서-1201_단위수량" xfId="12369" xr:uid="{00000000-0005-0000-0000-0000562C0000}"/>
    <cellStyle name="1_tree_10.24종합_오창수량산출서_수량산출서-1201_단위수량1" xfId="12370" xr:uid="{00000000-0005-0000-0000-0000572C0000}"/>
    <cellStyle name="1_tree_10.24종합_오창수량산출서_수량산출서-1201_단위수량산출" xfId="12371" xr:uid="{00000000-0005-0000-0000-0000582C0000}"/>
    <cellStyle name="1_tree_10.24종합_오창수량산출서_수량산출서-1201_도곡단위수량" xfId="12372" xr:uid="{00000000-0005-0000-0000-0000592C0000}"/>
    <cellStyle name="1_tree_10.24종합_오창수량산출서_수량산출서-1201_철거단위수량" xfId="12373" xr:uid="{00000000-0005-0000-0000-00005A2C0000}"/>
    <cellStyle name="1_tree_10.24종합_오창수량산출서_수량산출서-1201_한수단위수량" xfId="12374" xr:uid="{00000000-0005-0000-0000-00005B2C0000}"/>
    <cellStyle name="1_tree_10.24종합_오창수량산출서_시설물단위수량" xfId="12375" xr:uid="{00000000-0005-0000-0000-00005C2C0000}"/>
    <cellStyle name="1_tree_10.24종합_오창수량산출서_시설물단위수량1" xfId="12376" xr:uid="{00000000-0005-0000-0000-00005D2C0000}"/>
    <cellStyle name="1_tree_10.24종합_오창수량산출서_시설물단위수량1_시설물단위수량" xfId="12377" xr:uid="{00000000-0005-0000-0000-00005E2C0000}"/>
    <cellStyle name="1_tree_10.24종합_오창수량산출서_철거단위수량" xfId="12378" xr:uid="{00000000-0005-0000-0000-00005F2C0000}"/>
    <cellStyle name="1_tree_10.24종합_오창수량산출서_한수단위수량" xfId="12379" xr:uid="{00000000-0005-0000-0000-0000602C0000}"/>
    <cellStyle name="1_tree_10.24종합_철거단위수량" xfId="12380" xr:uid="{00000000-0005-0000-0000-0000612C0000}"/>
    <cellStyle name="1_tree_10.24종합_한수단위수량" xfId="12381" xr:uid="{00000000-0005-0000-0000-0000622C0000}"/>
    <cellStyle name="1_tree_NEW단위수량" xfId="12382" xr:uid="{00000000-0005-0000-0000-0000632C0000}"/>
    <cellStyle name="1_tree_NEW단위수량-영동" xfId="12383" xr:uid="{00000000-0005-0000-0000-0000642C0000}"/>
    <cellStyle name="1_tree_NEW단위수량-전남" xfId="12384" xr:uid="{00000000-0005-0000-0000-0000652C0000}"/>
    <cellStyle name="1_tree_NEW단위수량-주산" xfId="12385" xr:uid="{00000000-0005-0000-0000-0000662C0000}"/>
    <cellStyle name="1_tree_NEW단위수량-진안" xfId="12386" xr:uid="{00000000-0005-0000-0000-0000672C0000}"/>
    <cellStyle name="1_tree_NEW단위수량-행당" xfId="12387" xr:uid="{00000000-0005-0000-0000-0000682C0000}"/>
    <cellStyle name="1_tree_관로시설물" xfId="12388" xr:uid="{00000000-0005-0000-0000-0000692C0000}"/>
    <cellStyle name="1_tree_관로시설물_단위수량" xfId="12389" xr:uid="{00000000-0005-0000-0000-00006A2C0000}"/>
    <cellStyle name="1_tree_관로시설물_단위수량1" xfId="12390" xr:uid="{00000000-0005-0000-0000-00006B2C0000}"/>
    <cellStyle name="1_tree_관로시설물_단위수량산출" xfId="12391" xr:uid="{00000000-0005-0000-0000-00006C2C0000}"/>
    <cellStyle name="1_tree_관로시설물_도곡단위수량" xfId="12392" xr:uid="{00000000-0005-0000-0000-00006D2C0000}"/>
    <cellStyle name="1_tree_관로시설물_수량산출서-11.25" xfId="12393" xr:uid="{00000000-0005-0000-0000-00006E2C0000}"/>
    <cellStyle name="1_tree_관로시설물_수량산출서-11.25_단위수량" xfId="12394" xr:uid="{00000000-0005-0000-0000-00006F2C0000}"/>
    <cellStyle name="1_tree_관로시설물_수량산출서-11.25_단위수량1" xfId="12395" xr:uid="{00000000-0005-0000-0000-0000702C0000}"/>
    <cellStyle name="1_tree_관로시설물_수량산출서-11.25_단위수량산출" xfId="12396" xr:uid="{00000000-0005-0000-0000-0000712C0000}"/>
    <cellStyle name="1_tree_관로시설물_수량산출서-11.25_도곡단위수량" xfId="12397" xr:uid="{00000000-0005-0000-0000-0000722C0000}"/>
    <cellStyle name="1_tree_관로시설물_수량산출서-11.25_철거단위수량" xfId="12398" xr:uid="{00000000-0005-0000-0000-0000732C0000}"/>
    <cellStyle name="1_tree_관로시설물_수량산출서-11.25_한수단위수량" xfId="12399" xr:uid="{00000000-0005-0000-0000-0000742C0000}"/>
    <cellStyle name="1_tree_관로시설물_수량산출서-1201" xfId="12400" xr:uid="{00000000-0005-0000-0000-0000752C0000}"/>
    <cellStyle name="1_tree_관로시설물_수량산출서-1201_단위수량" xfId="12401" xr:uid="{00000000-0005-0000-0000-0000762C0000}"/>
    <cellStyle name="1_tree_관로시설물_수량산출서-1201_단위수량1" xfId="12402" xr:uid="{00000000-0005-0000-0000-0000772C0000}"/>
    <cellStyle name="1_tree_관로시설물_수량산출서-1201_단위수량산출" xfId="12403" xr:uid="{00000000-0005-0000-0000-0000782C0000}"/>
    <cellStyle name="1_tree_관로시설물_수량산출서-1201_도곡단위수량" xfId="12404" xr:uid="{00000000-0005-0000-0000-0000792C0000}"/>
    <cellStyle name="1_tree_관로시설물_수량산출서-1201_철거단위수량" xfId="12405" xr:uid="{00000000-0005-0000-0000-00007A2C0000}"/>
    <cellStyle name="1_tree_관로시설물_수량산출서-1201_한수단위수량" xfId="12406" xr:uid="{00000000-0005-0000-0000-00007B2C0000}"/>
    <cellStyle name="1_tree_관로시설물_시설물단위수량" xfId="12407" xr:uid="{00000000-0005-0000-0000-00007C2C0000}"/>
    <cellStyle name="1_tree_관로시설물_시설물단위수량1" xfId="12408" xr:uid="{00000000-0005-0000-0000-00007D2C0000}"/>
    <cellStyle name="1_tree_관로시설물_시설물단위수량1_시설물단위수량" xfId="12409" xr:uid="{00000000-0005-0000-0000-00007E2C0000}"/>
    <cellStyle name="1_tree_관로시설물_오창수량산출서" xfId="12410" xr:uid="{00000000-0005-0000-0000-00007F2C0000}"/>
    <cellStyle name="1_tree_관로시설물_오창수량산출서_단위수량" xfId="12411" xr:uid="{00000000-0005-0000-0000-0000802C0000}"/>
    <cellStyle name="1_tree_관로시설물_오창수량산출서_단위수량1" xfId="12412" xr:uid="{00000000-0005-0000-0000-0000812C0000}"/>
    <cellStyle name="1_tree_관로시설물_오창수량산출서_단위수량산출" xfId="12413" xr:uid="{00000000-0005-0000-0000-0000822C0000}"/>
    <cellStyle name="1_tree_관로시설물_오창수량산출서_도곡단위수량" xfId="12414" xr:uid="{00000000-0005-0000-0000-0000832C0000}"/>
    <cellStyle name="1_tree_관로시설물_오창수량산출서_수량산출서-11.25" xfId="12415" xr:uid="{00000000-0005-0000-0000-0000842C0000}"/>
    <cellStyle name="1_tree_관로시설물_오창수량산출서_수량산출서-11.25_단위수량" xfId="12416" xr:uid="{00000000-0005-0000-0000-0000852C0000}"/>
    <cellStyle name="1_tree_관로시설물_오창수량산출서_수량산출서-11.25_단위수량1" xfId="12417" xr:uid="{00000000-0005-0000-0000-0000862C0000}"/>
    <cellStyle name="1_tree_관로시설물_오창수량산출서_수량산출서-11.25_단위수량산출" xfId="12418" xr:uid="{00000000-0005-0000-0000-0000872C0000}"/>
    <cellStyle name="1_tree_관로시설물_오창수량산출서_수량산출서-11.25_도곡단위수량" xfId="12419" xr:uid="{00000000-0005-0000-0000-0000882C0000}"/>
    <cellStyle name="1_tree_관로시설물_오창수량산출서_수량산출서-11.25_철거단위수량" xfId="12420" xr:uid="{00000000-0005-0000-0000-0000892C0000}"/>
    <cellStyle name="1_tree_관로시설물_오창수량산출서_수량산출서-11.25_한수단위수량" xfId="12421" xr:uid="{00000000-0005-0000-0000-00008A2C0000}"/>
    <cellStyle name="1_tree_관로시설물_오창수량산출서_수량산출서-1201" xfId="12422" xr:uid="{00000000-0005-0000-0000-00008B2C0000}"/>
    <cellStyle name="1_tree_관로시설물_오창수량산출서_수량산출서-1201_단위수량" xfId="12423" xr:uid="{00000000-0005-0000-0000-00008C2C0000}"/>
    <cellStyle name="1_tree_관로시설물_오창수량산출서_수량산출서-1201_단위수량1" xfId="12424" xr:uid="{00000000-0005-0000-0000-00008D2C0000}"/>
    <cellStyle name="1_tree_관로시설물_오창수량산출서_수량산출서-1201_단위수량산출" xfId="12425" xr:uid="{00000000-0005-0000-0000-00008E2C0000}"/>
    <cellStyle name="1_tree_관로시설물_오창수량산출서_수량산출서-1201_도곡단위수량" xfId="12426" xr:uid="{00000000-0005-0000-0000-00008F2C0000}"/>
    <cellStyle name="1_tree_관로시설물_오창수량산출서_수량산출서-1201_철거단위수량" xfId="12427" xr:uid="{00000000-0005-0000-0000-0000902C0000}"/>
    <cellStyle name="1_tree_관로시설물_오창수량산출서_수량산출서-1201_한수단위수량" xfId="12428" xr:uid="{00000000-0005-0000-0000-0000912C0000}"/>
    <cellStyle name="1_tree_관로시설물_오창수량산출서_시설물단위수량" xfId="12429" xr:uid="{00000000-0005-0000-0000-0000922C0000}"/>
    <cellStyle name="1_tree_관로시설물_오창수량산출서_시설물단위수량1" xfId="12430" xr:uid="{00000000-0005-0000-0000-0000932C0000}"/>
    <cellStyle name="1_tree_관로시설물_오창수량산출서_시설물단위수량1_시설물단위수량" xfId="12431" xr:uid="{00000000-0005-0000-0000-0000942C0000}"/>
    <cellStyle name="1_tree_관로시설물_오창수량산출서_철거단위수량" xfId="12432" xr:uid="{00000000-0005-0000-0000-0000952C0000}"/>
    <cellStyle name="1_tree_관로시설물_오창수량산출서_한수단위수량" xfId="12433" xr:uid="{00000000-0005-0000-0000-0000962C0000}"/>
    <cellStyle name="1_tree_관로시설물_철거단위수량" xfId="12434" xr:uid="{00000000-0005-0000-0000-0000972C0000}"/>
    <cellStyle name="1_tree_관로시설물_한수단위수량" xfId="12435" xr:uid="{00000000-0005-0000-0000-0000982C0000}"/>
    <cellStyle name="1_tree_구로리총괄내역" xfId="2966" xr:uid="{00000000-0005-0000-0000-0000992C0000}"/>
    <cellStyle name="1_tree_구로리총괄내역_배밭계약내역" xfId="2967" xr:uid="{00000000-0005-0000-0000-00009A2C0000}"/>
    <cellStyle name="1_tree_구로리총괄내역_설계내역서" xfId="2968" xr:uid="{00000000-0005-0000-0000-00009B2C0000}"/>
    <cellStyle name="1_tree_구조물,조형물,수목보호" xfId="12436" xr:uid="{00000000-0005-0000-0000-00009C2C0000}"/>
    <cellStyle name="1_tree_구조물,조형물,수목보호_단위수량" xfId="12437" xr:uid="{00000000-0005-0000-0000-00009D2C0000}"/>
    <cellStyle name="1_tree_구조물,조형물,수목보호_단위수량1" xfId="12438" xr:uid="{00000000-0005-0000-0000-00009E2C0000}"/>
    <cellStyle name="1_tree_구조물,조형물,수목보호_단위수량산출" xfId="12439" xr:uid="{00000000-0005-0000-0000-00009F2C0000}"/>
    <cellStyle name="1_tree_구조물,조형물,수목보호_도곡단위수량" xfId="12440" xr:uid="{00000000-0005-0000-0000-0000A02C0000}"/>
    <cellStyle name="1_tree_구조물,조형물,수목보호_수량산출서-11.25" xfId="12441" xr:uid="{00000000-0005-0000-0000-0000A12C0000}"/>
    <cellStyle name="1_tree_구조물,조형물,수목보호_수량산출서-11.25_단위수량" xfId="12442" xr:uid="{00000000-0005-0000-0000-0000A22C0000}"/>
    <cellStyle name="1_tree_구조물,조형물,수목보호_수량산출서-11.25_단위수량1" xfId="12443" xr:uid="{00000000-0005-0000-0000-0000A32C0000}"/>
    <cellStyle name="1_tree_구조물,조형물,수목보호_수량산출서-11.25_단위수량산출" xfId="12444" xr:uid="{00000000-0005-0000-0000-0000A42C0000}"/>
    <cellStyle name="1_tree_구조물,조형물,수목보호_수량산출서-11.25_도곡단위수량" xfId="12445" xr:uid="{00000000-0005-0000-0000-0000A52C0000}"/>
    <cellStyle name="1_tree_구조물,조형물,수목보호_수량산출서-11.25_철거단위수량" xfId="12446" xr:uid="{00000000-0005-0000-0000-0000A62C0000}"/>
    <cellStyle name="1_tree_구조물,조형물,수목보호_수량산출서-11.25_한수단위수량" xfId="12447" xr:uid="{00000000-0005-0000-0000-0000A72C0000}"/>
    <cellStyle name="1_tree_구조물,조형물,수목보호_수량산출서-1201" xfId="12448" xr:uid="{00000000-0005-0000-0000-0000A82C0000}"/>
    <cellStyle name="1_tree_구조물,조형물,수목보호_수량산출서-1201_단위수량" xfId="12449" xr:uid="{00000000-0005-0000-0000-0000A92C0000}"/>
    <cellStyle name="1_tree_구조물,조형물,수목보호_수량산출서-1201_단위수량1" xfId="12450" xr:uid="{00000000-0005-0000-0000-0000AA2C0000}"/>
    <cellStyle name="1_tree_구조물,조형물,수목보호_수량산출서-1201_단위수량산출" xfId="12451" xr:uid="{00000000-0005-0000-0000-0000AB2C0000}"/>
    <cellStyle name="1_tree_구조물,조형물,수목보호_수량산출서-1201_도곡단위수량" xfId="12452" xr:uid="{00000000-0005-0000-0000-0000AC2C0000}"/>
    <cellStyle name="1_tree_구조물,조형물,수목보호_수량산출서-1201_철거단위수량" xfId="12453" xr:uid="{00000000-0005-0000-0000-0000AD2C0000}"/>
    <cellStyle name="1_tree_구조물,조형물,수목보호_수량산출서-1201_한수단위수량" xfId="12454" xr:uid="{00000000-0005-0000-0000-0000AE2C0000}"/>
    <cellStyle name="1_tree_구조물,조형물,수목보호_시설물단위수량" xfId="12455" xr:uid="{00000000-0005-0000-0000-0000AF2C0000}"/>
    <cellStyle name="1_tree_구조물,조형물,수목보호_시설물단위수량1" xfId="12456" xr:uid="{00000000-0005-0000-0000-0000B02C0000}"/>
    <cellStyle name="1_tree_구조물,조형물,수목보호_시설물단위수량1_시설물단위수량" xfId="12457" xr:uid="{00000000-0005-0000-0000-0000B12C0000}"/>
    <cellStyle name="1_tree_구조물,조형물,수목보호_오창수량산출서" xfId="12458" xr:uid="{00000000-0005-0000-0000-0000B22C0000}"/>
    <cellStyle name="1_tree_구조물,조형물,수목보호_오창수량산출서_단위수량" xfId="12459" xr:uid="{00000000-0005-0000-0000-0000B32C0000}"/>
    <cellStyle name="1_tree_구조물,조형물,수목보호_오창수량산출서_단위수량1" xfId="12460" xr:uid="{00000000-0005-0000-0000-0000B42C0000}"/>
    <cellStyle name="1_tree_구조물,조형물,수목보호_오창수량산출서_단위수량산출" xfId="12461" xr:uid="{00000000-0005-0000-0000-0000B52C0000}"/>
    <cellStyle name="1_tree_구조물,조형물,수목보호_오창수량산출서_도곡단위수량" xfId="12462" xr:uid="{00000000-0005-0000-0000-0000B62C0000}"/>
    <cellStyle name="1_tree_구조물,조형물,수목보호_오창수량산출서_수량산출서-11.25" xfId="12463" xr:uid="{00000000-0005-0000-0000-0000B72C0000}"/>
    <cellStyle name="1_tree_구조물,조형물,수목보호_오창수량산출서_수량산출서-11.25_단위수량" xfId="12464" xr:uid="{00000000-0005-0000-0000-0000B82C0000}"/>
    <cellStyle name="1_tree_구조물,조형물,수목보호_오창수량산출서_수량산출서-11.25_단위수량1" xfId="12465" xr:uid="{00000000-0005-0000-0000-0000B92C0000}"/>
    <cellStyle name="1_tree_구조물,조형물,수목보호_오창수량산출서_수량산출서-11.25_단위수량산출" xfId="12466" xr:uid="{00000000-0005-0000-0000-0000BA2C0000}"/>
    <cellStyle name="1_tree_구조물,조형물,수목보호_오창수량산출서_수량산출서-11.25_도곡단위수량" xfId="12467" xr:uid="{00000000-0005-0000-0000-0000BB2C0000}"/>
    <cellStyle name="1_tree_구조물,조형물,수목보호_오창수량산출서_수량산출서-11.25_철거단위수량" xfId="12468" xr:uid="{00000000-0005-0000-0000-0000BC2C0000}"/>
    <cellStyle name="1_tree_구조물,조형물,수목보호_오창수량산출서_수량산출서-11.25_한수단위수량" xfId="12469" xr:uid="{00000000-0005-0000-0000-0000BD2C0000}"/>
    <cellStyle name="1_tree_구조물,조형물,수목보호_오창수량산출서_수량산출서-1201" xfId="12470" xr:uid="{00000000-0005-0000-0000-0000BE2C0000}"/>
    <cellStyle name="1_tree_구조물,조형물,수목보호_오창수량산출서_수량산출서-1201_단위수량" xfId="12471" xr:uid="{00000000-0005-0000-0000-0000BF2C0000}"/>
    <cellStyle name="1_tree_구조물,조형물,수목보호_오창수량산출서_수량산출서-1201_단위수량1" xfId="12472" xr:uid="{00000000-0005-0000-0000-0000C02C0000}"/>
    <cellStyle name="1_tree_구조물,조형물,수목보호_오창수량산출서_수량산출서-1201_단위수량산출" xfId="12473" xr:uid="{00000000-0005-0000-0000-0000C12C0000}"/>
    <cellStyle name="1_tree_구조물,조형물,수목보호_오창수량산출서_수량산출서-1201_도곡단위수량" xfId="12474" xr:uid="{00000000-0005-0000-0000-0000C22C0000}"/>
    <cellStyle name="1_tree_구조물,조형물,수목보호_오창수량산출서_수량산출서-1201_철거단위수량" xfId="12475" xr:uid="{00000000-0005-0000-0000-0000C32C0000}"/>
    <cellStyle name="1_tree_구조물,조형물,수목보호_오창수량산출서_수량산출서-1201_한수단위수량" xfId="12476" xr:uid="{00000000-0005-0000-0000-0000C42C0000}"/>
    <cellStyle name="1_tree_구조물,조형물,수목보호_오창수량산출서_시설물단위수량" xfId="12477" xr:uid="{00000000-0005-0000-0000-0000C52C0000}"/>
    <cellStyle name="1_tree_구조물,조형물,수목보호_오창수량산출서_시설물단위수량1" xfId="12478" xr:uid="{00000000-0005-0000-0000-0000C62C0000}"/>
    <cellStyle name="1_tree_구조물,조형물,수목보호_오창수량산출서_시설물단위수량1_시설물단위수량" xfId="12479" xr:uid="{00000000-0005-0000-0000-0000C72C0000}"/>
    <cellStyle name="1_tree_구조물,조형물,수목보호_오창수량산출서_철거단위수량" xfId="12480" xr:uid="{00000000-0005-0000-0000-0000C82C0000}"/>
    <cellStyle name="1_tree_구조물,조형물,수목보호_오창수량산출서_한수단위수량" xfId="12481" xr:uid="{00000000-0005-0000-0000-0000C92C0000}"/>
    <cellStyle name="1_tree_구조물,조형물,수목보호_철거단위수량" xfId="12482" xr:uid="{00000000-0005-0000-0000-0000CA2C0000}"/>
    <cellStyle name="1_tree_구조물,조형물,수목보호_한수단위수량" xfId="12483" xr:uid="{00000000-0005-0000-0000-0000CB2C0000}"/>
    <cellStyle name="1_tree_단위수량" xfId="12484" xr:uid="{00000000-0005-0000-0000-0000CC2C0000}"/>
    <cellStyle name="1_tree_단위수량1" xfId="12485" xr:uid="{00000000-0005-0000-0000-0000CD2C0000}"/>
    <cellStyle name="1_tree_단위수량산출" xfId="12486" xr:uid="{00000000-0005-0000-0000-0000CE2C0000}"/>
    <cellStyle name="1_tree_단위수량산출_1" xfId="12487" xr:uid="{00000000-0005-0000-0000-0000CF2C0000}"/>
    <cellStyle name="1_tree_단위수량산출_단위수량" xfId="12488" xr:uid="{00000000-0005-0000-0000-0000D02C0000}"/>
    <cellStyle name="1_tree_단위수량산출_단위수량1" xfId="12489" xr:uid="{00000000-0005-0000-0000-0000D12C0000}"/>
    <cellStyle name="1_tree_단위수량산출_단위수량산출" xfId="12490" xr:uid="{00000000-0005-0000-0000-0000D22C0000}"/>
    <cellStyle name="1_tree_단위수량산출_도곡단위수량" xfId="12491" xr:uid="{00000000-0005-0000-0000-0000D32C0000}"/>
    <cellStyle name="1_tree_단위수량산출_수량산출서-11.25" xfId="12492" xr:uid="{00000000-0005-0000-0000-0000D42C0000}"/>
    <cellStyle name="1_tree_단위수량산출_수량산출서-11.25_단위수량" xfId="12493" xr:uid="{00000000-0005-0000-0000-0000D52C0000}"/>
    <cellStyle name="1_tree_단위수량산출_수량산출서-11.25_단위수량1" xfId="12494" xr:uid="{00000000-0005-0000-0000-0000D62C0000}"/>
    <cellStyle name="1_tree_단위수량산출_수량산출서-11.25_단위수량산출" xfId="12495" xr:uid="{00000000-0005-0000-0000-0000D72C0000}"/>
    <cellStyle name="1_tree_단위수량산출_수량산출서-11.25_도곡단위수량" xfId="12496" xr:uid="{00000000-0005-0000-0000-0000D82C0000}"/>
    <cellStyle name="1_tree_단위수량산출_수량산출서-11.25_철거단위수량" xfId="12497" xr:uid="{00000000-0005-0000-0000-0000D92C0000}"/>
    <cellStyle name="1_tree_단위수량산출_수량산출서-11.25_한수단위수량" xfId="12498" xr:uid="{00000000-0005-0000-0000-0000DA2C0000}"/>
    <cellStyle name="1_tree_단위수량산출_수량산출서-1201" xfId="12499" xr:uid="{00000000-0005-0000-0000-0000DB2C0000}"/>
    <cellStyle name="1_tree_단위수량산출_수량산출서-1201_단위수량" xfId="12500" xr:uid="{00000000-0005-0000-0000-0000DC2C0000}"/>
    <cellStyle name="1_tree_단위수량산출_수량산출서-1201_단위수량1" xfId="12501" xr:uid="{00000000-0005-0000-0000-0000DD2C0000}"/>
    <cellStyle name="1_tree_단위수량산출_수량산출서-1201_단위수량산출" xfId="12502" xr:uid="{00000000-0005-0000-0000-0000DE2C0000}"/>
    <cellStyle name="1_tree_단위수량산출_수량산출서-1201_도곡단위수량" xfId="12503" xr:uid="{00000000-0005-0000-0000-0000DF2C0000}"/>
    <cellStyle name="1_tree_단위수량산출_수량산출서-1201_철거단위수량" xfId="12504" xr:uid="{00000000-0005-0000-0000-0000E02C0000}"/>
    <cellStyle name="1_tree_단위수량산출_수량산출서-1201_한수단위수량" xfId="12505" xr:uid="{00000000-0005-0000-0000-0000E12C0000}"/>
    <cellStyle name="1_tree_단위수량산출_시설물단위수량" xfId="12506" xr:uid="{00000000-0005-0000-0000-0000E22C0000}"/>
    <cellStyle name="1_tree_단위수량산출_시설물단위수량1" xfId="12507" xr:uid="{00000000-0005-0000-0000-0000E32C0000}"/>
    <cellStyle name="1_tree_단위수량산출_시설물단위수량1_시설물단위수량" xfId="12508" xr:uid="{00000000-0005-0000-0000-0000E42C0000}"/>
    <cellStyle name="1_tree_단위수량산출_오창수량산출서" xfId="12509" xr:uid="{00000000-0005-0000-0000-0000E52C0000}"/>
    <cellStyle name="1_tree_단위수량산출_오창수량산출서_단위수량" xfId="12510" xr:uid="{00000000-0005-0000-0000-0000E62C0000}"/>
    <cellStyle name="1_tree_단위수량산출_오창수량산출서_단위수량1" xfId="12511" xr:uid="{00000000-0005-0000-0000-0000E72C0000}"/>
    <cellStyle name="1_tree_단위수량산출_오창수량산출서_단위수량산출" xfId="12512" xr:uid="{00000000-0005-0000-0000-0000E82C0000}"/>
    <cellStyle name="1_tree_단위수량산출_오창수량산출서_도곡단위수량" xfId="12513" xr:uid="{00000000-0005-0000-0000-0000E92C0000}"/>
    <cellStyle name="1_tree_단위수량산출_오창수량산출서_수량산출서-11.25" xfId="12514" xr:uid="{00000000-0005-0000-0000-0000EA2C0000}"/>
    <cellStyle name="1_tree_단위수량산출_오창수량산출서_수량산출서-11.25_단위수량" xfId="12515" xr:uid="{00000000-0005-0000-0000-0000EB2C0000}"/>
    <cellStyle name="1_tree_단위수량산출_오창수량산출서_수량산출서-11.25_단위수량1" xfId="12516" xr:uid="{00000000-0005-0000-0000-0000EC2C0000}"/>
    <cellStyle name="1_tree_단위수량산출_오창수량산출서_수량산출서-11.25_단위수량산출" xfId="12517" xr:uid="{00000000-0005-0000-0000-0000ED2C0000}"/>
    <cellStyle name="1_tree_단위수량산출_오창수량산출서_수량산출서-11.25_도곡단위수량" xfId="12518" xr:uid="{00000000-0005-0000-0000-0000EE2C0000}"/>
    <cellStyle name="1_tree_단위수량산출_오창수량산출서_수량산출서-11.25_철거단위수량" xfId="12519" xr:uid="{00000000-0005-0000-0000-0000EF2C0000}"/>
    <cellStyle name="1_tree_단위수량산출_오창수량산출서_수량산출서-11.25_한수단위수량" xfId="12520" xr:uid="{00000000-0005-0000-0000-0000F02C0000}"/>
    <cellStyle name="1_tree_단위수량산출_오창수량산출서_수량산출서-1201" xfId="12521" xr:uid="{00000000-0005-0000-0000-0000F12C0000}"/>
    <cellStyle name="1_tree_단위수량산출_오창수량산출서_수량산출서-1201_단위수량" xfId="12522" xr:uid="{00000000-0005-0000-0000-0000F22C0000}"/>
    <cellStyle name="1_tree_단위수량산출_오창수량산출서_수량산출서-1201_단위수량1" xfId="12523" xr:uid="{00000000-0005-0000-0000-0000F32C0000}"/>
    <cellStyle name="1_tree_단위수량산출_오창수량산출서_수량산출서-1201_단위수량산출" xfId="12524" xr:uid="{00000000-0005-0000-0000-0000F42C0000}"/>
    <cellStyle name="1_tree_단위수량산출_오창수량산출서_수량산출서-1201_도곡단위수량" xfId="12525" xr:uid="{00000000-0005-0000-0000-0000F52C0000}"/>
    <cellStyle name="1_tree_단위수량산출_오창수량산출서_수량산출서-1201_철거단위수량" xfId="12526" xr:uid="{00000000-0005-0000-0000-0000F62C0000}"/>
    <cellStyle name="1_tree_단위수량산출_오창수량산출서_수량산출서-1201_한수단위수량" xfId="12527" xr:uid="{00000000-0005-0000-0000-0000F72C0000}"/>
    <cellStyle name="1_tree_단위수량산출_오창수량산출서_시설물단위수량" xfId="12528" xr:uid="{00000000-0005-0000-0000-0000F82C0000}"/>
    <cellStyle name="1_tree_단위수량산출_오창수량산출서_시설물단위수량1" xfId="12529" xr:uid="{00000000-0005-0000-0000-0000F92C0000}"/>
    <cellStyle name="1_tree_단위수량산출_오창수량산출서_시설물단위수량1_시설물단위수량" xfId="12530" xr:uid="{00000000-0005-0000-0000-0000FA2C0000}"/>
    <cellStyle name="1_tree_단위수량산출_오창수량산출서_철거단위수량" xfId="12531" xr:uid="{00000000-0005-0000-0000-0000FB2C0000}"/>
    <cellStyle name="1_tree_단위수량산출_오창수량산출서_한수단위수량" xfId="12532" xr:uid="{00000000-0005-0000-0000-0000FC2C0000}"/>
    <cellStyle name="1_tree_단위수량산출_철거단위수량" xfId="12533" xr:uid="{00000000-0005-0000-0000-0000FD2C0000}"/>
    <cellStyle name="1_tree_단위수량산출_한수단위수량" xfId="12534" xr:uid="{00000000-0005-0000-0000-0000FE2C0000}"/>
    <cellStyle name="1_tree_단위수량산출1" xfId="12535" xr:uid="{00000000-0005-0000-0000-0000FF2C0000}"/>
    <cellStyle name="1_tree_단위수량산출-1" xfId="12536" xr:uid="{00000000-0005-0000-0000-0000002D0000}"/>
    <cellStyle name="1_tree_단위수량산출1_단위수량" xfId="12537" xr:uid="{00000000-0005-0000-0000-0000012D0000}"/>
    <cellStyle name="1_tree_단위수량산출-1_단위수량" xfId="12538" xr:uid="{00000000-0005-0000-0000-0000022D0000}"/>
    <cellStyle name="1_tree_단위수량산출1_단위수량1" xfId="12539" xr:uid="{00000000-0005-0000-0000-0000032D0000}"/>
    <cellStyle name="1_tree_단위수량산출-1_단위수량1" xfId="12540" xr:uid="{00000000-0005-0000-0000-0000042D0000}"/>
    <cellStyle name="1_tree_단위수량산출1_단위수량산출" xfId="12541" xr:uid="{00000000-0005-0000-0000-0000052D0000}"/>
    <cellStyle name="1_tree_단위수량산출-1_단위수량산출" xfId="12542" xr:uid="{00000000-0005-0000-0000-0000062D0000}"/>
    <cellStyle name="1_tree_단위수량산출1_도곡단위수량" xfId="12543" xr:uid="{00000000-0005-0000-0000-0000072D0000}"/>
    <cellStyle name="1_tree_단위수량산출-1_도곡단위수량" xfId="12544" xr:uid="{00000000-0005-0000-0000-0000082D0000}"/>
    <cellStyle name="1_tree_단위수량산출1_수량산출서-11.25" xfId="12545" xr:uid="{00000000-0005-0000-0000-0000092D0000}"/>
    <cellStyle name="1_tree_단위수량산출-1_수량산출서-11.25" xfId="12546" xr:uid="{00000000-0005-0000-0000-00000A2D0000}"/>
    <cellStyle name="1_tree_단위수량산출1_수량산출서-11.25_단위수량" xfId="12547" xr:uid="{00000000-0005-0000-0000-00000B2D0000}"/>
    <cellStyle name="1_tree_단위수량산출-1_수량산출서-11.25_단위수량" xfId="12548" xr:uid="{00000000-0005-0000-0000-00000C2D0000}"/>
    <cellStyle name="1_tree_단위수량산출1_수량산출서-11.25_단위수량1" xfId="12549" xr:uid="{00000000-0005-0000-0000-00000D2D0000}"/>
    <cellStyle name="1_tree_단위수량산출-1_수량산출서-11.25_단위수량1" xfId="12550" xr:uid="{00000000-0005-0000-0000-00000E2D0000}"/>
    <cellStyle name="1_tree_단위수량산출1_수량산출서-11.25_단위수량산출" xfId="12551" xr:uid="{00000000-0005-0000-0000-00000F2D0000}"/>
    <cellStyle name="1_tree_단위수량산출-1_수량산출서-11.25_단위수량산출" xfId="12552" xr:uid="{00000000-0005-0000-0000-0000102D0000}"/>
    <cellStyle name="1_tree_단위수량산출1_수량산출서-11.25_도곡단위수량" xfId="12553" xr:uid="{00000000-0005-0000-0000-0000112D0000}"/>
    <cellStyle name="1_tree_단위수량산출-1_수량산출서-11.25_도곡단위수량" xfId="12554" xr:uid="{00000000-0005-0000-0000-0000122D0000}"/>
    <cellStyle name="1_tree_단위수량산출1_수량산출서-11.25_철거단위수량" xfId="12555" xr:uid="{00000000-0005-0000-0000-0000132D0000}"/>
    <cellStyle name="1_tree_단위수량산출-1_수량산출서-11.25_철거단위수량" xfId="12556" xr:uid="{00000000-0005-0000-0000-0000142D0000}"/>
    <cellStyle name="1_tree_단위수량산출1_수량산출서-11.25_한수단위수량" xfId="12557" xr:uid="{00000000-0005-0000-0000-0000152D0000}"/>
    <cellStyle name="1_tree_단위수량산출-1_수량산출서-11.25_한수단위수량" xfId="12558" xr:uid="{00000000-0005-0000-0000-0000162D0000}"/>
    <cellStyle name="1_tree_단위수량산출1_수량산출서-1201" xfId="12559" xr:uid="{00000000-0005-0000-0000-0000172D0000}"/>
    <cellStyle name="1_tree_단위수량산출-1_수량산출서-1201" xfId="12560" xr:uid="{00000000-0005-0000-0000-0000182D0000}"/>
    <cellStyle name="1_tree_단위수량산출1_수량산출서-1201_단위수량" xfId="12561" xr:uid="{00000000-0005-0000-0000-0000192D0000}"/>
    <cellStyle name="1_tree_단위수량산출-1_수량산출서-1201_단위수량" xfId="12562" xr:uid="{00000000-0005-0000-0000-00001A2D0000}"/>
    <cellStyle name="1_tree_단위수량산출1_수량산출서-1201_단위수량1" xfId="12563" xr:uid="{00000000-0005-0000-0000-00001B2D0000}"/>
    <cellStyle name="1_tree_단위수량산출-1_수량산출서-1201_단위수량1" xfId="12564" xr:uid="{00000000-0005-0000-0000-00001C2D0000}"/>
    <cellStyle name="1_tree_단위수량산출1_수량산출서-1201_단위수량산출" xfId="12565" xr:uid="{00000000-0005-0000-0000-00001D2D0000}"/>
    <cellStyle name="1_tree_단위수량산출-1_수량산출서-1201_단위수량산출" xfId="12566" xr:uid="{00000000-0005-0000-0000-00001E2D0000}"/>
    <cellStyle name="1_tree_단위수량산출1_수량산출서-1201_도곡단위수량" xfId="12567" xr:uid="{00000000-0005-0000-0000-00001F2D0000}"/>
    <cellStyle name="1_tree_단위수량산출-1_수량산출서-1201_도곡단위수량" xfId="12568" xr:uid="{00000000-0005-0000-0000-0000202D0000}"/>
    <cellStyle name="1_tree_단위수량산출1_수량산출서-1201_철거단위수량" xfId="12569" xr:uid="{00000000-0005-0000-0000-0000212D0000}"/>
    <cellStyle name="1_tree_단위수량산출-1_수량산출서-1201_철거단위수량" xfId="12570" xr:uid="{00000000-0005-0000-0000-0000222D0000}"/>
    <cellStyle name="1_tree_단위수량산출1_수량산출서-1201_한수단위수량" xfId="12571" xr:uid="{00000000-0005-0000-0000-0000232D0000}"/>
    <cellStyle name="1_tree_단위수량산출-1_수량산출서-1201_한수단위수량" xfId="12572" xr:uid="{00000000-0005-0000-0000-0000242D0000}"/>
    <cellStyle name="1_tree_단위수량산출1_시설물단위수량" xfId="12573" xr:uid="{00000000-0005-0000-0000-0000252D0000}"/>
    <cellStyle name="1_tree_단위수량산출-1_시설물단위수량" xfId="12574" xr:uid="{00000000-0005-0000-0000-0000262D0000}"/>
    <cellStyle name="1_tree_단위수량산출1_시설물단위수량1" xfId="12575" xr:uid="{00000000-0005-0000-0000-0000272D0000}"/>
    <cellStyle name="1_tree_단위수량산출-1_시설물단위수량1" xfId="12576" xr:uid="{00000000-0005-0000-0000-0000282D0000}"/>
    <cellStyle name="1_tree_단위수량산출1_시설물단위수량1_시설물단위수량" xfId="12577" xr:uid="{00000000-0005-0000-0000-0000292D0000}"/>
    <cellStyle name="1_tree_단위수량산출-1_시설물단위수량1_시설물단위수량" xfId="12578" xr:uid="{00000000-0005-0000-0000-00002A2D0000}"/>
    <cellStyle name="1_tree_단위수량산출1_오창수량산출서" xfId="12579" xr:uid="{00000000-0005-0000-0000-00002B2D0000}"/>
    <cellStyle name="1_tree_단위수량산출-1_오창수량산출서" xfId="12580" xr:uid="{00000000-0005-0000-0000-00002C2D0000}"/>
    <cellStyle name="1_tree_단위수량산출1_오창수량산출서_단위수량" xfId="12581" xr:uid="{00000000-0005-0000-0000-00002D2D0000}"/>
    <cellStyle name="1_tree_단위수량산출-1_오창수량산출서_단위수량" xfId="12582" xr:uid="{00000000-0005-0000-0000-00002E2D0000}"/>
    <cellStyle name="1_tree_단위수량산출1_오창수량산출서_단위수량1" xfId="12583" xr:uid="{00000000-0005-0000-0000-00002F2D0000}"/>
    <cellStyle name="1_tree_단위수량산출-1_오창수량산출서_단위수량1" xfId="12584" xr:uid="{00000000-0005-0000-0000-0000302D0000}"/>
    <cellStyle name="1_tree_단위수량산출1_오창수량산출서_단위수량산출" xfId="12585" xr:uid="{00000000-0005-0000-0000-0000312D0000}"/>
    <cellStyle name="1_tree_단위수량산출-1_오창수량산출서_단위수량산출" xfId="12586" xr:uid="{00000000-0005-0000-0000-0000322D0000}"/>
    <cellStyle name="1_tree_단위수량산출1_오창수량산출서_도곡단위수량" xfId="12587" xr:uid="{00000000-0005-0000-0000-0000332D0000}"/>
    <cellStyle name="1_tree_단위수량산출-1_오창수량산출서_도곡단위수량" xfId="12588" xr:uid="{00000000-0005-0000-0000-0000342D0000}"/>
    <cellStyle name="1_tree_단위수량산출1_오창수량산출서_수량산출서-11.25" xfId="12589" xr:uid="{00000000-0005-0000-0000-0000352D0000}"/>
    <cellStyle name="1_tree_단위수량산출-1_오창수량산출서_수량산출서-11.25" xfId="12590" xr:uid="{00000000-0005-0000-0000-0000362D0000}"/>
    <cellStyle name="1_tree_단위수량산출1_오창수량산출서_수량산출서-11.25_단위수량" xfId="12591" xr:uid="{00000000-0005-0000-0000-0000372D0000}"/>
    <cellStyle name="1_tree_단위수량산출-1_오창수량산출서_수량산출서-11.25_단위수량" xfId="12592" xr:uid="{00000000-0005-0000-0000-0000382D0000}"/>
    <cellStyle name="1_tree_단위수량산출1_오창수량산출서_수량산출서-11.25_단위수량1" xfId="12593" xr:uid="{00000000-0005-0000-0000-0000392D0000}"/>
    <cellStyle name="1_tree_단위수량산출-1_오창수량산출서_수량산출서-11.25_단위수량1" xfId="12594" xr:uid="{00000000-0005-0000-0000-00003A2D0000}"/>
    <cellStyle name="1_tree_단위수량산출1_오창수량산출서_수량산출서-11.25_단위수량산출" xfId="12595" xr:uid="{00000000-0005-0000-0000-00003B2D0000}"/>
    <cellStyle name="1_tree_단위수량산출-1_오창수량산출서_수량산출서-11.25_단위수량산출" xfId="12596" xr:uid="{00000000-0005-0000-0000-00003C2D0000}"/>
    <cellStyle name="1_tree_단위수량산출1_오창수량산출서_수량산출서-11.25_도곡단위수량" xfId="12597" xr:uid="{00000000-0005-0000-0000-00003D2D0000}"/>
    <cellStyle name="1_tree_단위수량산출-1_오창수량산출서_수량산출서-11.25_도곡단위수량" xfId="12598" xr:uid="{00000000-0005-0000-0000-00003E2D0000}"/>
    <cellStyle name="1_tree_단위수량산출1_오창수량산출서_수량산출서-11.25_철거단위수량" xfId="12599" xr:uid="{00000000-0005-0000-0000-00003F2D0000}"/>
    <cellStyle name="1_tree_단위수량산출-1_오창수량산출서_수량산출서-11.25_철거단위수량" xfId="12600" xr:uid="{00000000-0005-0000-0000-0000402D0000}"/>
    <cellStyle name="1_tree_단위수량산출1_오창수량산출서_수량산출서-11.25_한수단위수량" xfId="12601" xr:uid="{00000000-0005-0000-0000-0000412D0000}"/>
    <cellStyle name="1_tree_단위수량산출-1_오창수량산출서_수량산출서-11.25_한수단위수량" xfId="12602" xr:uid="{00000000-0005-0000-0000-0000422D0000}"/>
    <cellStyle name="1_tree_단위수량산출1_오창수량산출서_수량산출서-1201" xfId="12603" xr:uid="{00000000-0005-0000-0000-0000432D0000}"/>
    <cellStyle name="1_tree_단위수량산출-1_오창수량산출서_수량산출서-1201" xfId="12604" xr:uid="{00000000-0005-0000-0000-0000442D0000}"/>
    <cellStyle name="1_tree_단위수량산출1_오창수량산출서_수량산출서-1201_단위수량" xfId="12605" xr:uid="{00000000-0005-0000-0000-0000452D0000}"/>
    <cellStyle name="1_tree_단위수량산출-1_오창수량산출서_수량산출서-1201_단위수량" xfId="12606" xr:uid="{00000000-0005-0000-0000-0000462D0000}"/>
    <cellStyle name="1_tree_단위수량산출1_오창수량산출서_수량산출서-1201_단위수량1" xfId="12607" xr:uid="{00000000-0005-0000-0000-0000472D0000}"/>
    <cellStyle name="1_tree_단위수량산출-1_오창수량산출서_수량산출서-1201_단위수량1" xfId="12608" xr:uid="{00000000-0005-0000-0000-0000482D0000}"/>
    <cellStyle name="1_tree_단위수량산출1_오창수량산출서_수량산출서-1201_단위수량산출" xfId="12609" xr:uid="{00000000-0005-0000-0000-0000492D0000}"/>
    <cellStyle name="1_tree_단위수량산출-1_오창수량산출서_수량산출서-1201_단위수량산출" xfId="12610" xr:uid="{00000000-0005-0000-0000-00004A2D0000}"/>
    <cellStyle name="1_tree_단위수량산출1_오창수량산출서_수량산출서-1201_도곡단위수량" xfId="12611" xr:uid="{00000000-0005-0000-0000-00004B2D0000}"/>
    <cellStyle name="1_tree_단위수량산출-1_오창수량산출서_수량산출서-1201_도곡단위수량" xfId="12612" xr:uid="{00000000-0005-0000-0000-00004C2D0000}"/>
    <cellStyle name="1_tree_단위수량산출1_오창수량산출서_수량산출서-1201_철거단위수량" xfId="12613" xr:uid="{00000000-0005-0000-0000-00004D2D0000}"/>
    <cellStyle name="1_tree_단위수량산출-1_오창수량산출서_수량산출서-1201_철거단위수량" xfId="12614" xr:uid="{00000000-0005-0000-0000-00004E2D0000}"/>
    <cellStyle name="1_tree_단위수량산출1_오창수량산출서_수량산출서-1201_한수단위수량" xfId="12615" xr:uid="{00000000-0005-0000-0000-00004F2D0000}"/>
    <cellStyle name="1_tree_단위수량산출-1_오창수량산출서_수량산출서-1201_한수단위수량" xfId="12616" xr:uid="{00000000-0005-0000-0000-0000502D0000}"/>
    <cellStyle name="1_tree_단위수량산출1_오창수량산출서_시설물단위수량" xfId="12617" xr:uid="{00000000-0005-0000-0000-0000512D0000}"/>
    <cellStyle name="1_tree_단위수량산출-1_오창수량산출서_시설물단위수량" xfId="12618" xr:uid="{00000000-0005-0000-0000-0000522D0000}"/>
    <cellStyle name="1_tree_단위수량산출1_오창수량산출서_시설물단위수량1" xfId="12619" xr:uid="{00000000-0005-0000-0000-0000532D0000}"/>
    <cellStyle name="1_tree_단위수량산출-1_오창수량산출서_시설물단위수량1" xfId="12620" xr:uid="{00000000-0005-0000-0000-0000542D0000}"/>
    <cellStyle name="1_tree_단위수량산출1_오창수량산출서_시설물단위수량1_시설물단위수량" xfId="12621" xr:uid="{00000000-0005-0000-0000-0000552D0000}"/>
    <cellStyle name="1_tree_단위수량산출-1_오창수량산출서_시설물단위수량1_시설물단위수량" xfId="12622" xr:uid="{00000000-0005-0000-0000-0000562D0000}"/>
    <cellStyle name="1_tree_단위수량산출1_오창수량산출서_철거단위수량" xfId="12623" xr:uid="{00000000-0005-0000-0000-0000572D0000}"/>
    <cellStyle name="1_tree_단위수량산출-1_오창수량산출서_철거단위수량" xfId="12624" xr:uid="{00000000-0005-0000-0000-0000582D0000}"/>
    <cellStyle name="1_tree_단위수량산출1_오창수량산출서_한수단위수량" xfId="12625" xr:uid="{00000000-0005-0000-0000-0000592D0000}"/>
    <cellStyle name="1_tree_단위수량산출-1_오창수량산출서_한수단위수량" xfId="12626" xr:uid="{00000000-0005-0000-0000-00005A2D0000}"/>
    <cellStyle name="1_tree_단위수량산출1_철거단위수량" xfId="12627" xr:uid="{00000000-0005-0000-0000-00005B2D0000}"/>
    <cellStyle name="1_tree_단위수량산출-1_철거단위수량" xfId="12628" xr:uid="{00000000-0005-0000-0000-00005C2D0000}"/>
    <cellStyle name="1_tree_단위수량산출1_한수단위수량" xfId="12629" xr:uid="{00000000-0005-0000-0000-00005D2D0000}"/>
    <cellStyle name="1_tree_단위수량산출-1_한수단위수량" xfId="12630" xr:uid="{00000000-0005-0000-0000-00005E2D0000}"/>
    <cellStyle name="1_tree_단위수량산출2" xfId="12631" xr:uid="{00000000-0005-0000-0000-00005F2D0000}"/>
    <cellStyle name="1_tree_단위수량산출2_단위수량" xfId="12632" xr:uid="{00000000-0005-0000-0000-0000602D0000}"/>
    <cellStyle name="1_tree_단위수량산출2_단위수량1" xfId="12633" xr:uid="{00000000-0005-0000-0000-0000612D0000}"/>
    <cellStyle name="1_tree_단위수량산출2_단위수량산출" xfId="12634" xr:uid="{00000000-0005-0000-0000-0000622D0000}"/>
    <cellStyle name="1_tree_단위수량산출2_도곡단위수량" xfId="12635" xr:uid="{00000000-0005-0000-0000-0000632D0000}"/>
    <cellStyle name="1_tree_단위수량산출2_수량산출서-11.25" xfId="12636" xr:uid="{00000000-0005-0000-0000-0000642D0000}"/>
    <cellStyle name="1_tree_단위수량산출2_수량산출서-11.25_단위수량" xfId="12637" xr:uid="{00000000-0005-0000-0000-0000652D0000}"/>
    <cellStyle name="1_tree_단위수량산출2_수량산출서-11.25_단위수량1" xfId="12638" xr:uid="{00000000-0005-0000-0000-0000662D0000}"/>
    <cellStyle name="1_tree_단위수량산출2_수량산출서-11.25_단위수량산출" xfId="12639" xr:uid="{00000000-0005-0000-0000-0000672D0000}"/>
    <cellStyle name="1_tree_단위수량산출2_수량산출서-11.25_도곡단위수량" xfId="12640" xr:uid="{00000000-0005-0000-0000-0000682D0000}"/>
    <cellStyle name="1_tree_단위수량산출2_수량산출서-11.25_철거단위수량" xfId="12641" xr:uid="{00000000-0005-0000-0000-0000692D0000}"/>
    <cellStyle name="1_tree_단위수량산출2_수량산출서-11.25_한수단위수량" xfId="12642" xr:uid="{00000000-0005-0000-0000-00006A2D0000}"/>
    <cellStyle name="1_tree_단위수량산출2_수량산출서-1201" xfId="12643" xr:uid="{00000000-0005-0000-0000-00006B2D0000}"/>
    <cellStyle name="1_tree_단위수량산출2_수량산출서-1201_단위수량" xfId="12644" xr:uid="{00000000-0005-0000-0000-00006C2D0000}"/>
    <cellStyle name="1_tree_단위수량산출2_수량산출서-1201_단위수량1" xfId="12645" xr:uid="{00000000-0005-0000-0000-00006D2D0000}"/>
    <cellStyle name="1_tree_단위수량산출2_수량산출서-1201_단위수량산출" xfId="12646" xr:uid="{00000000-0005-0000-0000-00006E2D0000}"/>
    <cellStyle name="1_tree_단위수량산출2_수량산출서-1201_도곡단위수량" xfId="12647" xr:uid="{00000000-0005-0000-0000-00006F2D0000}"/>
    <cellStyle name="1_tree_단위수량산출2_수량산출서-1201_철거단위수량" xfId="12648" xr:uid="{00000000-0005-0000-0000-0000702D0000}"/>
    <cellStyle name="1_tree_단위수량산출2_수량산출서-1201_한수단위수량" xfId="12649" xr:uid="{00000000-0005-0000-0000-0000712D0000}"/>
    <cellStyle name="1_tree_단위수량산출2_시설물단위수량" xfId="12650" xr:uid="{00000000-0005-0000-0000-0000722D0000}"/>
    <cellStyle name="1_tree_단위수량산출2_시설물단위수량1" xfId="12651" xr:uid="{00000000-0005-0000-0000-0000732D0000}"/>
    <cellStyle name="1_tree_단위수량산출2_시설물단위수량1_시설물단위수량" xfId="12652" xr:uid="{00000000-0005-0000-0000-0000742D0000}"/>
    <cellStyle name="1_tree_단위수량산출2_오창수량산출서" xfId="12653" xr:uid="{00000000-0005-0000-0000-0000752D0000}"/>
    <cellStyle name="1_tree_단위수량산출2_오창수량산출서_단위수량" xfId="12654" xr:uid="{00000000-0005-0000-0000-0000762D0000}"/>
    <cellStyle name="1_tree_단위수량산출2_오창수량산출서_단위수량1" xfId="12655" xr:uid="{00000000-0005-0000-0000-0000772D0000}"/>
    <cellStyle name="1_tree_단위수량산출2_오창수량산출서_단위수량산출" xfId="12656" xr:uid="{00000000-0005-0000-0000-0000782D0000}"/>
    <cellStyle name="1_tree_단위수량산출2_오창수량산출서_도곡단위수량" xfId="12657" xr:uid="{00000000-0005-0000-0000-0000792D0000}"/>
    <cellStyle name="1_tree_단위수량산출2_오창수량산출서_수량산출서-11.25" xfId="12658" xr:uid="{00000000-0005-0000-0000-00007A2D0000}"/>
    <cellStyle name="1_tree_단위수량산출2_오창수량산출서_수량산출서-11.25_단위수량" xfId="12659" xr:uid="{00000000-0005-0000-0000-00007B2D0000}"/>
    <cellStyle name="1_tree_단위수량산출2_오창수량산출서_수량산출서-11.25_단위수량1" xfId="12660" xr:uid="{00000000-0005-0000-0000-00007C2D0000}"/>
    <cellStyle name="1_tree_단위수량산출2_오창수량산출서_수량산출서-11.25_단위수량산출" xfId="12661" xr:uid="{00000000-0005-0000-0000-00007D2D0000}"/>
    <cellStyle name="1_tree_단위수량산출2_오창수량산출서_수량산출서-11.25_도곡단위수량" xfId="12662" xr:uid="{00000000-0005-0000-0000-00007E2D0000}"/>
    <cellStyle name="1_tree_단위수량산출2_오창수량산출서_수량산출서-11.25_철거단위수량" xfId="12663" xr:uid="{00000000-0005-0000-0000-00007F2D0000}"/>
    <cellStyle name="1_tree_단위수량산출2_오창수량산출서_수량산출서-11.25_한수단위수량" xfId="12664" xr:uid="{00000000-0005-0000-0000-0000802D0000}"/>
    <cellStyle name="1_tree_단위수량산출2_오창수량산출서_수량산출서-1201" xfId="12665" xr:uid="{00000000-0005-0000-0000-0000812D0000}"/>
    <cellStyle name="1_tree_단위수량산출2_오창수량산출서_수량산출서-1201_단위수량" xfId="12666" xr:uid="{00000000-0005-0000-0000-0000822D0000}"/>
    <cellStyle name="1_tree_단위수량산출2_오창수량산출서_수량산출서-1201_단위수량1" xfId="12667" xr:uid="{00000000-0005-0000-0000-0000832D0000}"/>
    <cellStyle name="1_tree_단위수량산출2_오창수량산출서_수량산출서-1201_단위수량산출" xfId="12668" xr:uid="{00000000-0005-0000-0000-0000842D0000}"/>
    <cellStyle name="1_tree_단위수량산출2_오창수량산출서_수량산출서-1201_도곡단위수량" xfId="12669" xr:uid="{00000000-0005-0000-0000-0000852D0000}"/>
    <cellStyle name="1_tree_단위수량산출2_오창수량산출서_수량산출서-1201_철거단위수량" xfId="12670" xr:uid="{00000000-0005-0000-0000-0000862D0000}"/>
    <cellStyle name="1_tree_단위수량산출2_오창수량산출서_수량산출서-1201_한수단위수량" xfId="12671" xr:uid="{00000000-0005-0000-0000-0000872D0000}"/>
    <cellStyle name="1_tree_단위수량산출2_오창수량산출서_시설물단위수량" xfId="12672" xr:uid="{00000000-0005-0000-0000-0000882D0000}"/>
    <cellStyle name="1_tree_단위수량산출2_오창수량산출서_시설물단위수량1" xfId="12673" xr:uid="{00000000-0005-0000-0000-0000892D0000}"/>
    <cellStyle name="1_tree_단위수량산출2_오창수량산출서_시설물단위수량1_시설물단위수량" xfId="12674" xr:uid="{00000000-0005-0000-0000-00008A2D0000}"/>
    <cellStyle name="1_tree_단위수량산출2_오창수량산출서_철거단위수량" xfId="12675" xr:uid="{00000000-0005-0000-0000-00008B2D0000}"/>
    <cellStyle name="1_tree_단위수량산출2_오창수량산출서_한수단위수량" xfId="12676" xr:uid="{00000000-0005-0000-0000-00008C2D0000}"/>
    <cellStyle name="1_tree_단위수량산출2_철거단위수량" xfId="12677" xr:uid="{00000000-0005-0000-0000-00008D2D0000}"/>
    <cellStyle name="1_tree_단위수량산출2_한수단위수량" xfId="12678" xr:uid="{00000000-0005-0000-0000-00008E2D0000}"/>
    <cellStyle name="1_tree_단위수량산출-개군" xfId="12679" xr:uid="{00000000-0005-0000-0000-00008F2D0000}"/>
    <cellStyle name="1_tree_단위수량산출-구로중" xfId="12680" xr:uid="{00000000-0005-0000-0000-0000902D0000}"/>
    <cellStyle name="1_tree_단위수량산출-동북" xfId="12681" xr:uid="{00000000-0005-0000-0000-0000912D0000}"/>
    <cellStyle name="1_tree_단위수량산출-문화" xfId="12682" xr:uid="{00000000-0005-0000-0000-0000922D0000}"/>
    <cellStyle name="1_tree_단위수량산출서-1공구" xfId="12683" xr:uid="{00000000-0005-0000-0000-0000932D0000}"/>
    <cellStyle name="1_tree_단위수량산출-서현" xfId="12684" xr:uid="{00000000-0005-0000-0000-0000942D0000}"/>
    <cellStyle name="1_tree_단위수량산출-충남여고" xfId="12685" xr:uid="{00000000-0005-0000-0000-0000952D0000}"/>
    <cellStyle name="1_tree_도곡단위수량" xfId="12686" xr:uid="{00000000-0005-0000-0000-0000962D0000}"/>
    <cellStyle name="1_tree_목동내역" xfId="12687" xr:uid="{00000000-0005-0000-0000-0000972D0000}"/>
    <cellStyle name="1_tree_목동내역_폐기물집계" xfId="12688" xr:uid="{00000000-0005-0000-0000-0000982D0000}"/>
    <cellStyle name="1_tree_배밭계약내역" xfId="2969" xr:uid="{00000000-0005-0000-0000-0000992D0000}"/>
    <cellStyle name="1_tree_설계내역서" xfId="2970" xr:uid="{00000000-0005-0000-0000-00009A2D0000}"/>
    <cellStyle name="1_tree_수량산출" xfId="2971" xr:uid="{00000000-0005-0000-0000-00009B2D0000}"/>
    <cellStyle name="1_tree_수량산출_구로리총괄내역" xfId="2972" xr:uid="{00000000-0005-0000-0000-00009C2D0000}"/>
    <cellStyle name="1_tree_수량산출_구로리총괄내역_배밭계약내역" xfId="2973" xr:uid="{00000000-0005-0000-0000-00009D2D0000}"/>
    <cellStyle name="1_tree_수량산출_구로리총괄내역_설계내역서" xfId="2974" xr:uid="{00000000-0005-0000-0000-00009E2D0000}"/>
    <cellStyle name="1_tree_수량산출_목동내역" xfId="12689" xr:uid="{00000000-0005-0000-0000-00009F2D0000}"/>
    <cellStyle name="1_tree_수량산출_목동내역_폐기물집계" xfId="12690" xr:uid="{00000000-0005-0000-0000-0000A02D0000}"/>
    <cellStyle name="1_tree_수량산출_배밭계약내역" xfId="2975" xr:uid="{00000000-0005-0000-0000-0000A12D0000}"/>
    <cellStyle name="1_tree_수량산출_설계내역서" xfId="2976" xr:uid="{00000000-0005-0000-0000-0000A22D0000}"/>
    <cellStyle name="1_tree_수량산출_총괄내역0518" xfId="2977" xr:uid="{00000000-0005-0000-0000-0000A32D0000}"/>
    <cellStyle name="1_tree_수량산출_총괄내역0518_배밭계약내역" xfId="2978" xr:uid="{00000000-0005-0000-0000-0000A42D0000}"/>
    <cellStyle name="1_tree_수량산출_총괄내역0518_설계내역서" xfId="2979" xr:uid="{00000000-0005-0000-0000-0000A52D0000}"/>
    <cellStyle name="1_tree_수량산출_현충묘지-예산서(조경)" xfId="12691" xr:uid="{00000000-0005-0000-0000-0000A62D0000}"/>
    <cellStyle name="1_tree_수량산출_현충묘지-예산서(조경)_목동내역" xfId="12692" xr:uid="{00000000-0005-0000-0000-0000A72D0000}"/>
    <cellStyle name="1_tree_수량산출_현충묘지-예산서(조경)_목동내역_폐기물집계" xfId="12693" xr:uid="{00000000-0005-0000-0000-0000A82D0000}"/>
    <cellStyle name="1_tree_수량산출_현충묘지-예산서(조경)_예산서-엑셀변환양식100" xfId="12694" xr:uid="{00000000-0005-0000-0000-0000A92D0000}"/>
    <cellStyle name="1_tree_수량산출_현충묘지-예산서(조경)_예산서-엑셀변환양식100_목동내역" xfId="12695" xr:uid="{00000000-0005-0000-0000-0000AA2D0000}"/>
    <cellStyle name="1_tree_수량산출_현충묘지-예산서(조경)_예산서-엑셀변환양식100_목동내역_폐기물집계" xfId="12696" xr:uid="{00000000-0005-0000-0000-0000AB2D0000}"/>
    <cellStyle name="1_tree_수량산출서-11.25" xfId="12697" xr:uid="{00000000-0005-0000-0000-0000AC2D0000}"/>
    <cellStyle name="1_tree_수량산출서-11.25_단위수량" xfId="12698" xr:uid="{00000000-0005-0000-0000-0000AD2D0000}"/>
    <cellStyle name="1_tree_수량산출서-11.25_단위수량1" xfId="12699" xr:uid="{00000000-0005-0000-0000-0000AE2D0000}"/>
    <cellStyle name="1_tree_수량산출서-11.25_단위수량산출" xfId="12700" xr:uid="{00000000-0005-0000-0000-0000AF2D0000}"/>
    <cellStyle name="1_tree_수량산출서-11.25_도곡단위수량" xfId="12701" xr:uid="{00000000-0005-0000-0000-0000B02D0000}"/>
    <cellStyle name="1_tree_수량산출서-11.25_철거단위수량" xfId="12702" xr:uid="{00000000-0005-0000-0000-0000B12D0000}"/>
    <cellStyle name="1_tree_수량산출서-11.25_한수단위수량" xfId="12703" xr:uid="{00000000-0005-0000-0000-0000B22D0000}"/>
    <cellStyle name="1_tree_수량산출서-1201" xfId="12704" xr:uid="{00000000-0005-0000-0000-0000B32D0000}"/>
    <cellStyle name="1_tree_수량산출서-1201_단위수량" xfId="12705" xr:uid="{00000000-0005-0000-0000-0000B42D0000}"/>
    <cellStyle name="1_tree_수량산출서-1201_단위수량1" xfId="12706" xr:uid="{00000000-0005-0000-0000-0000B52D0000}"/>
    <cellStyle name="1_tree_수량산출서-1201_단위수량산출" xfId="12707" xr:uid="{00000000-0005-0000-0000-0000B62D0000}"/>
    <cellStyle name="1_tree_수량산출서-1201_도곡단위수량" xfId="12708" xr:uid="{00000000-0005-0000-0000-0000B72D0000}"/>
    <cellStyle name="1_tree_수량산출서-1201_철거단위수량" xfId="12709" xr:uid="{00000000-0005-0000-0000-0000B82D0000}"/>
    <cellStyle name="1_tree_수량산출서-1201_한수단위수량" xfId="12710" xr:uid="{00000000-0005-0000-0000-0000B92D0000}"/>
    <cellStyle name="1_tree_수량산출서-최종" xfId="12711" xr:uid="{00000000-0005-0000-0000-0000BA2D0000}"/>
    <cellStyle name="1_tree_시설물단위수량" xfId="12712" xr:uid="{00000000-0005-0000-0000-0000BB2D0000}"/>
    <cellStyle name="1_tree_시설물단위수량1" xfId="12713" xr:uid="{00000000-0005-0000-0000-0000BC2D0000}"/>
    <cellStyle name="1_tree_시설물단위수량1_시설물단위수량" xfId="12714" xr:uid="{00000000-0005-0000-0000-0000BD2D0000}"/>
    <cellStyle name="1_tree_쌍용" xfId="12715" xr:uid="{00000000-0005-0000-0000-0000BE2D0000}"/>
    <cellStyle name="1_tree_쌍용_단위수량" xfId="12716" xr:uid="{00000000-0005-0000-0000-0000BF2D0000}"/>
    <cellStyle name="1_tree_쌍용_단위수량1" xfId="12717" xr:uid="{00000000-0005-0000-0000-0000C02D0000}"/>
    <cellStyle name="1_tree_쌍용_단위수량산출" xfId="12718" xr:uid="{00000000-0005-0000-0000-0000C12D0000}"/>
    <cellStyle name="1_tree_쌍용_도곡단위수량" xfId="12719" xr:uid="{00000000-0005-0000-0000-0000C22D0000}"/>
    <cellStyle name="1_tree_쌍용_수량산출서-11.25" xfId="12720" xr:uid="{00000000-0005-0000-0000-0000C32D0000}"/>
    <cellStyle name="1_tree_쌍용_수량산출서-11.25_단위수량" xfId="12721" xr:uid="{00000000-0005-0000-0000-0000C42D0000}"/>
    <cellStyle name="1_tree_쌍용_수량산출서-11.25_단위수량1" xfId="12722" xr:uid="{00000000-0005-0000-0000-0000C52D0000}"/>
    <cellStyle name="1_tree_쌍용_수량산출서-11.25_단위수량산출" xfId="12723" xr:uid="{00000000-0005-0000-0000-0000C62D0000}"/>
    <cellStyle name="1_tree_쌍용_수량산출서-11.25_도곡단위수량" xfId="12724" xr:uid="{00000000-0005-0000-0000-0000C72D0000}"/>
    <cellStyle name="1_tree_쌍용_수량산출서-11.25_철거단위수량" xfId="12725" xr:uid="{00000000-0005-0000-0000-0000C82D0000}"/>
    <cellStyle name="1_tree_쌍용_수량산출서-11.25_한수단위수량" xfId="12726" xr:uid="{00000000-0005-0000-0000-0000C92D0000}"/>
    <cellStyle name="1_tree_쌍용_수량산출서-1201" xfId="12727" xr:uid="{00000000-0005-0000-0000-0000CA2D0000}"/>
    <cellStyle name="1_tree_쌍용_수량산출서-1201_단위수량" xfId="12728" xr:uid="{00000000-0005-0000-0000-0000CB2D0000}"/>
    <cellStyle name="1_tree_쌍용_수량산출서-1201_단위수량1" xfId="12729" xr:uid="{00000000-0005-0000-0000-0000CC2D0000}"/>
    <cellStyle name="1_tree_쌍용_수량산출서-1201_단위수량산출" xfId="12730" xr:uid="{00000000-0005-0000-0000-0000CD2D0000}"/>
    <cellStyle name="1_tree_쌍용_수량산출서-1201_도곡단위수량" xfId="12731" xr:uid="{00000000-0005-0000-0000-0000CE2D0000}"/>
    <cellStyle name="1_tree_쌍용_수량산출서-1201_철거단위수량" xfId="12732" xr:uid="{00000000-0005-0000-0000-0000CF2D0000}"/>
    <cellStyle name="1_tree_쌍용_수량산출서-1201_한수단위수량" xfId="12733" xr:uid="{00000000-0005-0000-0000-0000D02D0000}"/>
    <cellStyle name="1_tree_쌍용_시설물단위수량" xfId="12734" xr:uid="{00000000-0005-0000-0000-0000D12D0000}"/>
    <cellStyle name="1_tree_쌍용_시설물단위수량1" xfId="12735" xr:uid="{00000000-0005-0000-0000-0000D22D0000}"/>
    <cellStyle name="1_tree_쌍용_시설물단위수량1_시설물단위수량" xfId="12736" xr:uid="{00000000-0005-0000-0000-0000D32D0000}"/>
    <cellStyle name="1_tree_쌍용_오창수량산출서" xfId="12737" xr:uid="{00000000-0005-0000-0000-0000D42D0000}"/>
    <cellStyle name="1_tree_쌍용_오창수량산출서_단위수량" xfId="12738" xr:uid="{00000000-0005-0000-0000-0000D52D0000}"/>
    <cellStyle name="1_tree_쌍용_오창수량산출서_단위수량1" xfId="12739" xr:uid="{00000000-0005-0000-0000-0000D62D0000}"/>
    <cellStyle name="1_tree_쌍용_오창수량산출서_단위수량산출" xfId="12740" xr:uid="{00000000-0005-0000-0000-0000D72D0000}"/>
    <cellStyle name="1_tree_쌍용_오창수량산출서_도곡단위수량" xfId="12741" xr:uid="{00000000-0005-0000-0000-0000D82D0000}"/>
    <cellStyle name="1_tree_쌍용_오창수량산출서_수량산출서-11.25" xfId="12742" xr:uid="{00000000-0005-0000-0000-0000D92D0000}"/>
    <cellStyle name="1_tree_쌍용_오창수량산출서_수량산출서-11.25_단위수량" xfId="12743" xr:uid="{00000000-0005-0000-0000-0000DA2D0000}"/>
    <cellStyle name="1_tree_쌍용_오창수량산출서_수량산출서-11.25_단위수량1" xfId="12744" xr:uid="{00000000-0005-0000-0000-0000DB2D0000}"/>
    <cellStyle name="1_tree_쌍용_오창수량산출서_수량산출서-11.25_단위수량산출" xfId="12745" xr:uid="{00000000-0005-0000-0000-0000DC2D0000}"/>
    <cellStyle name="1_tree_쌍용_오창수량산출서_수량산출서-11.25_도곡단위수량" xfId="12746" xr:uid="{00000000-0005-0000-0000-0000DD2D0000}"/>
    <cellStyle name="1_tree_쌍용_오창수량산출서_수량산출서-11.25_철거단위수량" xfId="12747" xr:uid="{00000000-0005-0000-0000-0000DE2D0000}"/>
    <cellStyle name="1_tree_쌍용_오창수량산출서_수량산출서-11.25_한수단위수량" xfId="12748" xr:uid="{00000000-0005-0000-0000-0000DF2D0000}"/>
    <cellStyle name="1_tree_쌍용_오창수량산출서_수량산출서-1201" xfId="12749" xr:uid="{00000000-0005-0000-0000-0000E02D0000}"/>
    <cellStyle name="1_tree_쌍용_오창수량산출서_수량산출서-1201_단위수량" xfId="12750" xr:uid="{00000000-0005-0000-0000-0000E12D0000}"/>
    <cellStyle name="1_tree_쌍용_오창수량산출서_수량산출서-1201_단위수량1" xfId="12751" xr:uid="{00000000-0005-0000-0000-0000E22D0000}"/>
    <cellStyle name="1_tree_쌍용_오창수량산출서_수량산출서-1201_단위수량산출" xfId="12752" xr:uid="{00000000-0005-0000-0000-0000E32D0000}"/>
    <cellStyle name="1_tree_쌍용_오창수량산출서_수량산출서-1201_도곡단위수량" xfId="12753" xr:uid="{00000000-0005-0000-0000-0000E42D0000}"/>
    <cellStyle name="1_tree_쌍용_오창수량산출서_수량산출서-1201_철거단위수량" xfId="12754" xr:uid="{00000000-0005-0000-0000-0000E52D0000}"/>
    <cellStyle name="1_tree_쌍용_오창수량산출서_수량산출서-1201_한수단위수량" xfId="12755" xr:uid="{00000000-0005-0000-0000-0000E62D0000}"/>
    <cellStyle name="1_tree_쌍용_오창수량산출서_시설물단위수량" xfId="12756" xr:uid="{00000000-0005-0000-0000-0000E72D0000}"/>
    <cellStyle name="1_tree_쌍용_오창수량산출서_시설물단위수량1" xfId="12757" xr:uid="{00000000-0005-0000-0000-0000E82D0000}"/>
    <cellStyle name="1_tree_쌍용_오창수량산출서_시설물단위수량1_시설물단위수량" xfId="12758" xr:uid="{00000000-0005-0000-0000-0000E92D0000}"/>
    <cellStyle name="1_tree_쌍용_오창수량산출서_철거단위수량" xfId="12759" xr:uid="{00000000-0005-0000-0000-0000EA2D0000}"/>
    <cellStyle name="1_tree_쌍용_오창수량산출서_한수단위수량" xfId="12760" xr:uid="{00000000-0005-0000-0000-0000EB2D0000}"/>
    <cellStyle name="1_tree_쌍용_철거단위수량" xfId="12761" xr:uid="{00000000-0005-0000-0000-0000EC2D0000}"/>
    <cellStyle name="1_tree_쌍용_한수단위수량" xfId="12762" xr:uid="{00000000-0005-0000-0000-0000ED2D0000}"/>
    <cellStyle name="1_tree_안동수량산출" xfId="12763" xr:uid="{00000000-0005-0000-0000-0000EE2D0000}"/>
    <cellStyle name="1_tree_안동수량산출최종" xfId="12764" xr:uid="{00000000-0005-0000-0000-0000EF2D0000}"/>
    <cellStyle name="1_tree_오창수량산출서" xfId="12765" xr:uid="{00000000-0005-0000-0000-0000F02D0000}"/>
    <cellStyle name="1_tree_오창수량산출서_단위수량" xfId="12766" xr:uid="{00000000-0005-0000-0000-0000F12D0000}"/>
    <cellStyle name="1_tree_오창수량산출서_단위수량1" xfId="12767" xr:uid="{00000000-0005-0000-0000-0000F22D0000}"/>
    <cellStyle name="1_tree_오창수량산출서_단위수량산출" xfId="12768" xr:uid="{00000000-0005-0000-0000-0000F32D0000}"/>
    <cellStyle name="1_tree_오창수량산출서_도곡단위수량" xfId="12769" xr:uid="{00000000-0005-0000-0000-0000F42D0000}"/>
    <cellStyle name="1_tree_오창수량산출서_수량산출서-11.25" xfId="12770" xr:uid="{00000000-0005-0000-0000-0000F52D0000}"/>
    <cellStyle name="1_tree_오창수량산출서_수량산출서-11.25_단위수량" xfId="12771" xr:uid="{00000000-0005-0000-0000-0000F62D0000}"/>
    <cellStyle name="1_tree_오창수량산출서_수량산출서-11.25_단위수량1" xfId="12772" xr:uid="{00000000-0005-0000-0000-0000F72D0000}"/>
    <cellStyle name="1_tree_오창수량산출서_수량산출서-11.25_단위수량산출" xfId="12773" xr:uid="{00000000-0005-0000-0000-0000F82D0000}"/>
    <cellStyle name="1_tree_오창수량산출서_수량산출서-11.25_도곡단위수량" xfId="12774" xr:uid="{00000000-0005-0000-0000-0000F92D0000}"/>
    <cellStyle name="1_tree_오창수량산출서_수량산출서-11.25_철거단위수량" xfId="12775" xr:uid="{00000000-0005-0000-0000-0000FA2D0000}"/>
    <cellStyle name="1_tree_오창수량산출서_수량산출서-11.25_한수단위수량" xfId="12776" xr:uid="{00000000-0005-0000-0000-0000FB2D0000}"/>
    <cellStyle name="1_tree_오창수량산출서_수량산출서-1201" xfId="12777" xr:uid="{00000000-0005-0000-0000-0000FC2D0000}"/>
    <cellStyle name="1_tree_오창수량산출서_수량산출서-1201_단위수량" xfId="12778" xr:uid="{00000000-0005-0000-0000-0000FD2D0000}"/>
    <cellStyle name="1_tree_오창수량산출서_수량산출서-1201_단위수량1" xfId="12779" xr:uid="{00000000-0005-0000-0000-0000FE2D0000}"/>
    <cellStyle name="1_tree_오창수량산출서_수량산출서-1201_단위수량산출" xfId="12780" xr:uid="{00000000-0005-0000-0000-0000FF2D0000}"/>
    <cellStyle name="1_tree_오창수량산출서_수량산출서-1201_도곡단위수량" xfId="12781" xr:uid="{00000000-0005-0000-0000-0000002E0000}"/>
    <cellStyle name="1_tree_오창수량산출서_수량산출서-1201_철거단위수량" xfId="12782" xr:uid="{00000000-0005-0000-0000-0000012E0000}"/>
    <cellStyle name="1_tree_오창수량산출서_수량산출서-1201_한수단위수량" xfId="12783" xr:uid="{00000000-0005-0000-0000-0000022E0000}"/>
    <cellStyle name="1_tree_오창수량산출서_시설물단위수량" xfId="12784" xr:uid="{00000000-0005-0000-0000-0000032E0000}"/>
    <cellStyle name="1_tree_오창수량산출서_시설물단위수량1" xfId="12785" xr:uid="{00000000-0005-0000-0000-0000042E0000}"/>
    <cellStyle name="1_tree_오창수량산출서_시설물단위수량1_시설물단위수량" xfId="12786" xr:uid="{00000000-0005-0000-0000-0000052E0000}"/>
    <cellStyle name="1_tree_오창수량산출서_철거단위수량" xfId="12787" xr:uid="{00000000-0005-0000-0000-0000062E0000}"/>
    <cellStyle name="1_tree_오창수량산출서_한수단위수량" xfId="12788" xr:uid="{00000000-0005-0000-0000-0000072E0000}"/>
    <cellStyle name="1_tree_운동장단위수량" xfId="12789" xr:uid="{00000000-0005-0000-0000-0000082E0000}"/>
    <cellStyle name="1_tree_은파단위수량" xfId="12790" xr:uid="{00000000-0005-0000-0000-0000092E0000}"/>
    <cellStyle name="1_tree_은파단위수량_단위수량" xfId="12791" xr:uid="{00000000-0005-0000-0000-00000A2E0000}"/>
    <cellStyle name="1_tree_은파단위수량_단위수량1" xfId="12792" xr:uid="{00000000-0005-0000-0000-00000B2E0000}"/>
    <cellStyle name="1_tree_은파단위수량_단위수량산출" xfId="12793" xr:uid="{00000000-0005-0000-0000-00000C2E0000}"/>
    <cellStyle name="1_tree_은파단위수량_도곡단위수량" xfId="12794" xr:uid="{00000000-0005-0000-0000-00000D2E0000}"/>
    <cellStyle name="1_tree_은파단위수량_수량산출서-11.25" xfId="12795" xr:uid="{00000000-0005-0000-0000-00000E2E0000}"/>
    <cellStyle name="1_tree_은파단위수량_수량산출서-11.25_단위수량" xfId="12796" xr:uid="{00000000-0005-0000-0000-00000F2E0000}"/>
    <cellStyle name="1_tree_은파단위수량_수량산출서-11.25_단위수량1" xfId="12797" xr:uid="{00000000-0005-0000-0000-0000102E0000}"/>
    <cellStyle name="1_tree_은파단위수량_수량산출서-11.25_단위수량산출" xfId="12798" xr:uid="{00000000-0005-0000-0000-0000112E0000}"/>
    <cellStyle name="1_tree_은파단위수량_수량산출서-11.25_도곡단위수량" xfId="12799" xr:uid="{00000000-0005-0000-0000-0000122E0000}"/>
    <cellStyle name="1_tree_은파단위수량_수량산출서-11.25_철거단위수량" xfId="12800" xr:uid="{00000000-0005-0000-0000-0000132E0000}"/>
    <cellStyle name="1_tree_은파단위수량_수량산출서-11.25_한수단위수량" xfId="12801" xr:uid="{00000000-0005-0000-0000-0000142E0000}"/>
    <cellStyle name="1_tree_은파단위수량_수량산출서-1201" xfId="12802" xr:uid="{00000000-0005-0000-0000-0000152E0000}"/>
    <cellStyle name="1_tree_은파단위수량_수량산출서-1201_단위수량" xfId="12803" xr:uid="{00000000-0005-0000-0000-0000162E0000}"/>
    <cellStyle name="1_tree_은파단위수량_수량산출서-1201_단위수량1" xfId="12804" xr:uid="{00000000-0005-0000-0000-0000172E0000}"/>
    <cellStyle name="1_tree_은파단위수량_수량산출서-1201_단위수량산출" xfId="12805" xr:uid="{00000000-0005-0000-0000-0000182E0000}"/>
    <cellStyle name="1_tree_은파단위수량_수량산출서-1201_도곡단위수량" xfId="12806" xr:uid="{00000000-0005-0000-0000-0000192E0000}"/>
    <cellStyle name="1_tree_은파단위수량_수량산출서-1201_철거단위수량" xfId="12807" xr:uid="{00000000-0005-0000-0000-00001A2E0000}"/>
    <cellStyle name="1_tree_은파단위수량_수량산출서-1201_한수단위수량" xfId="12808" xr:uid="{00000000-0005-0000-0000-00001B2E0000}"/>
    <cellStyle name="1_tree_은파단위수량_시설물단위수량" xfId="12809" xr:uid="{00000000-0005-0000-0000-00001C2E0000}"/>
    <cellStyle name="1_tree_은파단위수량_시설물단위수량1" xfId="12810" xr:uid="{00000000-0005-0000-0000-00001D2E0000}"/>
    <cellStyle name="1_tree_은파단위수량_시설물단위수량1_시설물단위수량" xfId="12811" xr:uid="{00000000-0005-0000-0000-00001E2E0000}"/>
    <cellStyle name="1_tree_은파단위수량_오창수량산출서" xfId="12812" xr:uid="{00000000-0005-0000-0000-00001F2E0000}"/>
    <cellStyle name="1_tree_은파단위수량_오창수량산출서_단위수량" xfId="12813" xr:uid="{00000000-0005-0000-0000-0000202E0000}"/>
    <cellStyle name="1_tree_은파단위수량_오창수량산출서_단위수량1" xfId="12814" xr:uid="{00000000-0005-0000-0000-0000212E0000}"/>
    <cellStyle name="1_tree_은파단위수량_오창수량산출서_단위수량산출" xfId="12815" xr:uid="{00000000-0005-0000-0000-0000222E0000}"/>
    <cellStyle name="1_tree_은파단위수량_오창수량산출서_도곡단위수량" xfId="12816" xr:uid="{00000000-0005-0000-0000-0000232E0000}"/>
    <cellStyle name="1_tree_은파단위수량_오창수량산출서_수량산출서-11.25" xfId="12817" xr:uid="{00000000-0005-0000-0000-0000242E0000}"/>
    <cellStyle name="1_tree_은파단위수량_오창수량산출서_수량산출서-11.25_단위수량" xfId="12818" xr:uid="{00000000-0005-0000-0000-0000252E0000}"/>
    <cellStyle name="1_tree_은파단위수량_오창수량산출서_수량산출서-11.25_단위수량1" xfId="12819" xr:uid="{00000000-0005-0000-0000-0000262E0000}"/>
    <cellStyle name="1_tree_은파단위수량_오창수량산출서_수량산출서-11.25_단위수량산출" xfId="12820" xr:uid="{00000000-0005-0000-0000-0000272E0000}"/>
    <cellStyle name="1_tree_은파단위수량_오창수량산출서_수량산출서-11.25_도곡단위수량" xfId="12821" xr:uid="{00000000-0005-0000-0000-0000282E0000}"/>
    <cellStyle name="1_tree_은파단위수량_오창수량산출서_수량산출서-11.25_철거단위수량" xfId="12822" xr:uid="{00000000-0005-0000-0000-0000292E0000}"/>
    <cellStyle name="1_tree_은파단위수량_오창수량산출서_수량산출서-11.25_한수단위수량" xfId="12823" xr:uid="{00000000-0005-0000-0000-00002A2E0000}"/>
    <cellStyle name="1_tree_은파단위수량_오창수량산출서_수량산출서-1201" xfId="12824" xr:uid="{00000000-0005-0000-0000-00002B2E0000}"/>
    <cellStyle name="1_tree_은파단위수량_오창수량산출서_수량산출서-1201_단위수량" xfId="12825" xr:uid="{00000000-0005-0000-0000-00002C2E0000}"/>
    <cellStyle name="1_tree_은파단위수량_오창수량산출서_수량산출서-1201_단위수량1" xfId="12826" xr:uid="{00000000-0005-0000-0000-00002D2E0000}"/>
    <cellStyle name="1_tree_은파단위수량_오창수량산출서_수량산출서-1201_단위수량산출" xfId="12827" xr:uid="{00000000-0005-0000-0000-00002E2E0000}"/>
    <cellStyle name="1_tree_은파단위수량_오창수량산출서_수량산출서-1201_도곡단위수량" xfId="12828" xr:uid="{00000000-0005-0000-0000-00002F2E0000}"/>
    <cellStyle name="1_tree_은파단위수량_오창수량산출서_수량산출서-1201_철거단위수량" xfId="12829" xr:uid="{00000000-0005-0000-0000-0000302E0000}"/>
    <cellStyle name="1_tree_은파단위수량_오창수량산출서_수량산출서-1201_한수단위수량" xfId="12830" xr:uid="{00000000-0005-0000-0000-0000312E0000}"/>
    <cellStyle name="1_tree_은파단위수량_오창수량산출서_시설물단위수량" xfId="12831" xr:uid="{00000000-0005-0000-0000-0000322E0000}"/>
    <cellStyle name="1_tree_은파단위수량_오창수량산출서_시설물단위수량1" xfId="12832" xr:uid="{00000000-0005-0000-0000-0000332E0000}"/>
    <cellStyle name="1_tree_은파단위수량_오창수량산출서_시설물단위수량1_시설물단위수량" xfId="12833" xr:uid="{00000000-0005-0000-0000-0000342E0000}"/>
    <cellStyle name="1_tree_은파단위수량_오창수량산출서_철거단위수량" xfId="12834" xr:uid="{00000000-0005-0000-0000-0000352E0000}"/>
    <cellStyle name="1_tree_은파단위수량_오창수량산출서_한수단위수량" xfId="12835" xr:uid="{00000000-0005-0000-0000-0000362E0000}"/>
    <cellStyle name="1_tree_은파단위수량_철거단위수량" xfId="12836" xr:uid="{00000000-0005-0000-0000-0000372E0000}"/>
    <cellStyle name="1_tree_은파단위수량_한수단위수량" xfId="12837" xr:uid="{00000000-0005-0000-0000-0000382E0000}"/>
    <cellStyle name="1_tree_조경포장,관로시설" xfId="12838" xr:uid="{00000000-0005-0000-0000-0000392E0000}"/>
    <cellStyle name="1_tree_조경포장,관로시설_단위수량" xfId="12839" xr:uid="{00000000-0005-0000-0000-00003A2E0000}"/>
    <cellStyle name="1_tree_조경포장,관로시설_단위수량1" xfId="12840" xr:uid="{00000000-0005-0000-0000-00003B2E0000}"/>
    <cellStyle name="1_tree_조경포장,관로시설_단위수량산출" xfId="12841" xr:uid="{00000000-0005-0000-0000-00003C2E0000}"/>
    <cellStyle name="1_tree_조경포장,관로시설_도곡단위수량" xfId="12842" xr:uid="{00000000-0005-0000-0000-00003D2E0000}"/>
    <cellStyle name="1_tree_조경포장,관로시설_수량산출서-11.25" xfId="12843" xr:uid="{00000000-0005-0000-0000-00003E2E0000}"/>
    <cellStyle name="1_tree_조경포장,관로시설_수량산출서-11.25_단위수량" xfId="12844" xr:uid="{00000000-0005-0000-0000-00003F2E0000}"/>
    <cellStyle name="1_tree_조경포장,관로시설_수량산출서-11.25_단위수량1" xfId="12845" xr:uid="{00000000-0005-0000-0000-0000402E0000}"/>
    <cellStyle name="1_tree_조경포장,관로시설_수량산출서-11.25_단위수량산출" xfId="12846" xr:uid="{00000000-0005-0000-0000-0000412E0000}"/>
    <cellStyle name="1_tree_조경포장,관로시설_수량산출서-11.25_도곡단위수량" xfId="12847" xr:uid="{00000000-0005-0000-0000-0000422E0000}"/>
    <cellStyle name="1_tree_조경포장,관로시설_수량산출서-11.25_철거단위수량" xfId="12848" xr:uid="{00000000-0005-0000-0000-0000432E0000}"/>
    <cellStyle name="1_tree_조경포장,관로시설_수량산출서-11.25_한수단위수량" xfId="12849" xr:uid="{00000000-0005-0000-0000-0000442E0000}"/>
    <cellStyle name="1_tree_조경포장,관로시설_수량산출서-1201" xfId="12850" xr:uid="{00000000-0005-0000-0000-0000452E0000}"/>
    <cellStyle name="1_tree_조경포장,관로시설_수량산출서-1201_단위수량" xfId="12851" xr:uid="{00000000-0005-0000-0000-0000462E0000}"/>
    <cellStyle name="1_tree_조경포장,관로시설_수량산출서-1201_단위수량1" xfId="12852" xr:uid="{00000000-0005-0000-0000-0000472E0000}"/>
    <cellStyle name="1_tree_조경포장,관로시설_수량산출서-1201_단위수량산출" xfId="12853" xr:uid="{00000000-0005-0000-0000-0000482E0000}"/>
    <cellStyle name="1_tree_조경포장,관로시설_수량산출서-1201_도곡단위수량" xfId="12854" xr:uid="{00000000-0005-0000-0000-0000492E0000}"/>
    <cellStyle name="1_tree_조경포장,관로시설_수량산출서-1201_철거단위수량" xfId="12855" xr:uid="{00000000-0005-0000-0000-00004A2E0000}"/>
    <cellStyle name="1_tree_조경포장,관로시설_수량산출서-1201_한수단위수량" xfId="12856" xr:uid="{00000000-0005-0000-0000-00004B2E0000}"/>
    <cellStyle name="1_tree_조경포장,관로시설_시설물단위수량" xfId="12857" xr:uid="{00000000-0005-0000-0000-00004C2E0000}"/>
    <cellStyle name="1_tree_조경포장,관로시설_시설물단위수량1" xfId="12858" xr:uid="{00000000-0005-0000-0000-00004D2E0000}"/>
    <cellStyle name="1_tree_조경포장,관로시설_시설물단위수량1_시설물단위수량" xfId="12859" xr:uid="{00000000-0005-0000-0000-00004E2E0000}"/>
    <cellStyle name="1_tree_조경포장,관로시설_오창수량산출서" xfId="12860" xr:uid="{00000000-0005-0000-0000-00004F2E0000}"/>
    <cellStyle name="1_tree_조경포장,관로시설_오창수량산출서_단위수량" xfId="12861" xr:uid="{00000000-0005-0000-0000-0000502E0000}"/>
    <cellStyle name="1_tree_조경포장,관로시설_오창수량산출서_단위수량1" xfId="12862" xr:uid="{00000000-0005-0000-0000-0000512E0000}"/>
    <cellStyle name="1_tree_조경포장,관로시설_오창수량산출서_단위수량산출" xfId="12863" xr:uid="{00000000-0005-0000-0000-0000522E0000}"/>
    <cellStyle name="1_tree_조경포장,관로시설_오창수량산출서_도곡단위수량" xfId="12864" xr:uid="{00000000-0005-0000-0000-0000532E0000}"/>
    <cellStyle name="1_tree_조경포장,관로시설_오창수량산출서_수량산출서-11.25" xfId="12865" xr:uid="{00000000-0005-0000-0000-0000542E0000}"/>
    <cellStyle name="1_tree_조경포장,관로시설_오창수량산출서_수량산출서-11.25_단위수량" xfId="12866" xr:uid="{00000000-0005-0000-0000-0000552E0000}"/>
    <cellStyle name="1_tree_조경포장,관로시설_오창수량산출서_수량산출서-11.25_단위수량1" xfId="12867" xr:uid="{00000000-0005-0000-0000-0000562E0000}"/>
    <cellStyle name="1_tree_조경포장,관로시설_오창수량산출서_수량산출서-11.25_단위수량산출" xfId="12868" xr:uid="{00000000-0005-0000-0000-0000572E0000}"/>
    <cellStyle name="1_tree_조경포장,관로시설_오창수량산출서_수량산출서-11.25_도곡단위수량" xfId="12869" xr:uid="{00000000-0005-0000-0000-0000582E0000}"/>
    <cellStyle name="1_tree_조경포장,관로시설_오창수량산출서_수량산출서-11.25_철거단위수량" xfId="12870" xr:uid="{00000000-0005-0000-0000-0000592E0000}"/>
    <cellStyle name="1_tree_조경포장,관로시설_오창수량산출서_수량산출서-11.25_한수단위수량" xfId="12871" xr:uid="{00000000-0005-0000-0000-00005A2E0000}"/>
    <cellStyle name="1_tree_조경포장,관로시설_오창수량산출서_수량산출서-1201" xfId="12872" xr:uid="{00000000-0005-0000-0000-00005B2E0000}"/>
    <cellStyle name="1_tree_조경포장,관로시설_오창수량산출서_수량산출서-1201_단위수량" xfId="12873" xr:uid="{00000000-0005-0000-0000-00005C2E0000}"/>
    <cellStyle name="1_tree_조경포장,관로시설_오창수량산출서_수량산출서-1201_단위수량1" xfId="12874" xr:uid="{00000000-0005-0000-0000-00005D2E0000}"/>
    <cellStyle name="1_tree_조경포장,관로시설_오창수량산출서_수량산출서-1201_단위수량산출" xfId="12875" xr:uid="{00000000-0005-0000-0000-00005E2E0000}"/>
    <cellStyle name="1_tree_조경포장,관로시설_오창수량산출서_수량산출서-1201_도곡단위수량" xfId="12876" xr:uid="{00000000-0005-0000-0000-00005F2E0000}"/>
    <cellStyle name="1_tree_조경포장,관로시설_오창수량산출서_수량산출서-1201_철거단위수량" xfId="12877" xr:uid="{00000000-0005-0000-0000-0000602E0000}"/>
    <cellStyle name="1_tree_조경포장,관로시설_오창수량산출서_수량산출서-1201_한수단위수량" xfId="12878" xr:uid="{00000000-0005-0000-0000-0000612E0000}"/>
    <cellStyle name="1_tree_조경포장,관로시설_오창수량산출서_시설물단위수량" xfId="12879" xr:uid="{00000000-0005-0000-0000-0000622E0000}"/>
    <cellStyle name="1_tree_조경포장,관로시설_오창수량산출서_시설물단위수량1" xfId="12880" xr:uid="{00000000-0005-0000-0000-0000632E0000}"/>
    <cellStyle name="1_tree_조경포장,관로시설_오창수량산출서_시설물단위수량1_시설물단위수량" xfId="12881" xr:uid="{00000000-0005-0000-0000-0000642E0000}"/>
    <cellStyle name="1_tree_조경포장,관로시설_오창수량산출서_철거단위수량" xfId="12882" xr:uid="{00000000-0005-0000-0000-0000652E0000}"/>
    <cellStyle name="1_tree_조경포장,관로시설_오창수량산출서_한수단위수량" xfId="12883" xr:uid="{00000000-0005-0000-0000-0000662E0000}"/>
    <cellStyle name="1_tree_조경포장,관로시설_철거단위수량" xfId="12884" xr:uid="{00000000-0005-0000-0000-0000672E0000}"/>
    <cellStyle name="1_tree_조경포장,관로시설_한수단위수량" xfId="12885" xr:uid="{00000000-0005-0000-0000-0000682E0000}"/>
    <cellStyle name="1_tree_철거단위수량" xfId="12886" xr:uid="{00000000-0005-0000-0000-0000692E0000}"/>
    <cellStyle name="1_tree_총괄" xfId="12887" xr:uid="{00000000-0005-0000-0000-00006A2E0000}"/>
    <cellStyle name="1_tree_총괄내역0518" xfId="2980" xr:uid="{00000000-0005-0000-0000-00006B2E0000}"/>
    <cellStyle name="1_tree_총괄내역0518_배밭계약내역" xfId="2981" xr:uid="{00000000-0005-0000-0000-00006C2E0000}"/>
    <cellStyle name="1_tree_총괄내역0518_설계내역서" xfId="2982" xr:uid="{00000000-0005-0000-0000-00006D2E0000}"/>
    <cellStyle name="1_tree_충남대단위수량" xfId="12888" xr:uid="{00000000-0005-0000-0000-00006E2E0000}"/>
    <cellStyle name="1_tree_터미널1" xfId="12889" xr:uid="{00000000-0005-0000-0000-00006F2E0000}"/>
    <cellStyle name="1_tree_한수단위수량" xfId="12890" xr:uid="{00000000-0005-0000-0000-0000702E0000}"/>
    <cellStyle name="1_tree_한풍집계" xfId="12891" xr:uid="{00000000-0005-0000-0000-0000712E0000}"/>
    <cellStyle name="1_tree_한풍집계_터미널1" xfId="12892" xr:uid="{00000000-0005-0000-0000-0000722E0000}"/>
    <cellStyle name="1_tree_현충묘지-예산서(조경)" xfId="12893" xr:uid="{00000000-0005-0000-0000-0000732E0000}"/>
    <cellStyle name="1_tree_현충묘지-예산서(조경)_목동내역" xfId="12894" xr:uid="{00000000-0005-0000-0000-0000742E0000}"/>
    <cellStyle name="1_tree_현충묘지-예산서(조경)_목동내역_폐기물집계" xfId="12895" xr:uid="{00000000-0005-0000-0000-0000752E0000}"/>
    <cellStyle name="1_tree_현충묘지-예산서(조경)_예산서-엑셀변환양식100" xfId="12896" xr:uid="{00000000-0005-0000-0000-0000762E0000}"/>
    <cellStyle name="1_tree_현충묘지-예산서(조경)_예산서-엑셀변환양식100_목동내역" xfId="12897" xr:uid="{00000000-0005-0000-0000-0000772E0000}"/>
    <cellStyle name="1_tree_현충묘지-예산서(조경)_예산서-엑셀변환양식100_목동내역_폐기물집계" xfId="12898" xr:uid="{00000000-0005-0000-0000-0000782E0000}"/>
    <cellStyle name="1_tree_휴게시설" xfId="12899" xr:uid="{00000000-0005-0000-0000-0000792E0000}"/>
    <cellStyle name="1_tree_휴게시설_단위수량" xfId="12900" xr:uid="{00000000-0005-0000-0000-00007A2E0000}"/>
    <cellStyle name="1_tree_휴게시설_단위수량1" xfId="12901" xr:uid="{00000000-0005-0000-0000-00007B2E0000}"/>
    <cellStyle name="1_tree_휴게시설_단위수량산출" xfId="12902" xr:uid="{00000000-0005-0000-0000-00007C2E0000}"/>
    <cellStyle name="1_tree_휴게시설_도곡단위수량" xfId="12903" xr:uid="{00000000-0005-0000-0000-00007D2E0000}"/>
    <cellStyle name="1_tree_휴게시설_수량산출서-11.25" xfId="12904" xr:uid="{00000000-0005-0000-0000-00007E2E0000}"/>
    <cellStyle name="1_tree_휴게시설_수량산출서-11.25_단위수량" xfId="12905" xr:uid="{00000000-0005-0000-0000-00007F2E0000}"/>
    <cellStyle name="1_tree_휴게시설_수량산출서-11.25_단위수량1" xfId="12906" xr:uid="{00000000-0005-0000-0000-0000802E0000}"/>
    <cellStyle name="1_tree_휴게시설_수량산출서-11.25_단위수량산출" xfId="12907" xr:uid="{00000000-0005-0000-0000-0000812E0000}"/>
    <cellStyle name="1_tree_휴게시설_수량산출서-11.25_도곡단위수량" xfId="12908" xr:uid="{00000000-0005-0000-0000-0000822E0000}"/>
    <cellStyle name="1_tree_휴게시설_수량산출서-11.25_철거단위수량" xfId="12909" xr:uid="{00000000-0005-0000-0000-0000832E0000}"/>
    <cellStyle name="1_tree_휴게시설_수량산출서-11.25_한수단위수량" xfId="12910" xr:uid="{00000000-0005-0000-0000-0000842E0000}"/>
    <cellStyle name="1_tree_휴게시설_수량산출서-1201" xfId="12911" xr:uid="{00000000-0005-0000-0000-0000852E0000}"/>
    <cellStyle name="1_tree_휴게시설_수량산출서-1201_단위수량" xfId="12912" xr:uid="{00000000-0005-0000-0000-0000862E0000}"/>
    <cellStyle name="1_tree_휴게시설_수량산출서-1201_단위수량1" xfId="12913" xr:uid="{00000000-0005-0000-0000-0000872E0000}"/>
    <cellStyle name="1_tree_휴게시설_수량산출서-1201_단위수량산출" xfId="12914" xr:uid="{00000000-0005-0000-0000-0000882E0000}"/>
    <cellStyle name="1_tree_휴게시설_수량산출서-1201_도곡단위수량" xfId="12915" xr:uid="{00000000-0005-0000-0000-0000892E0000}"/>
    <cellStyle name="1_tree_휴게시설_수량산출서-1201_철거단위수량" xfId="12916" xr:uid="{00000000-0005-0000-0000-00008A2E0000}"/>
    <cellStyle name="1_tree_휴게시설_수량산출서-1201_한수단위수량" xfId="12917" xr:uid="{00000000-0005-0000-0000-00008B2E0000}"/>
    <cellStyle name="1_tree_휴게시설_시설물단위수량" xfId="12918" xr:uid="{00000000-0005-0000-0000-00008C2E0000}"/>
    <cellStyle name="1_tree_휴게시설_시설물단위수량1" xfId="12919" xr:uid="{00000000-0005-0000-0000-00008D2E0000}"/>
    <cellStyle name="1_tree_휴게시설_시설물단위수량1_시설물단위수량" xfId="12920" xr:uid="{00000000-0005-0000-0000-00008E2E0000}"/>
    <cellStyle name="1_tree_휴게시설_오창수량산출서" xfId="12921" xr:uid="{00000000-0005-0000-0000-00008F2E0000}"/>
    <cellStyle name="1_tree_휴게시설_오창수량산출서_단위수량" xfId="12922" xr:uid="{00000000-0005-0000-0000-0000902E0000}"/>
    <cellStyle name="1_tree_휴게시설_오창수량산출서_단위수량1" xfId="12923" xr:uid="{00000000-0005-0000-0000-0000912E0000}"/>
    <cellStyle name="1_tree_휴게시설_오창수량산출서_단위수량산출" xfId="12924" xr:uid="{00000000-0005-0000-0000-0000922E0000}"/>
    <cellStyle name="1_tree_휴게시설_오창수량산출서_도곡단위수량" xfId="12925" xr:uid="{00000000-0005-0000-0000-0000932E0000}"/>
    <cellStyle name="1_tree_휴게시설_오창수량산출서_수량산출서-11.25" xfId="12926" xr:uid="{00000000-0005-0000-0000-0000942E0000}"/>
    <cellStyle name="1_tree_휴게시설_오창수량산출서_수량산출서-11.25_단위수량" xfId="12927" xr:uid="{00000000-0005-0000-0000-0000952E0000}"/>
    <cellStyle name="1_tree_휴게시설_오창수량산출서_수량산출서-11.25_단위수량1" xfId="12928" xr:uid="{00000000-0005-0000-0000-0000962E0000}"/>
    <cellStyle name="1_tree_휴게시설_오창수량산출서_수량산출서-11.25_단위수량산출" xfId="12929" xr:uid="{00000000-0005-0000-0000-0000972E0000}"/>
    <cellStyle name="1_tree_휴게시설_오창수량산출서_수량산출서-11.25_도곡단위수량" xfId="12930" xr:uid="{00000000-0005-0000-0000-0000982E0000}"/>
    <cellStyle name="1_tree_휴게시설_오창수량산출서_수량산출서-11.25_철거단위수량" xfId="12931" xr:uid="{00000000-0005-0000-0000-0000992E0000}"/>
    <cellStyle name="1_tree_휴게시설_오창수량산출서_수량산출서-11.25_한수단위수량" xfId="12932" xr:uid="{00000000-0005-0000-0000-00009A2E0000}"/>
    <cellStyle name="1_tree_휴게시설_오창수량산출서_수량산출서-1201" xfId="12933" xr:uid="{00000000-0005-0000-0000-00009B2E0000}"/>
    <cellStyle name="1_tree_휴게시설_오창수량산출서_수량산출서-1201_단위수량" xfId="12934" xr:uid="{00000000-0005-0000-0000-00009C2E0000}"/>
    <cellStyle name="1_tree_휴게시설_오창수량산출서_수량산출서-1201_단위수량1" xfId="12935" xr:uid="{00000000-0005-0000-0000-00009D2E0000}"/>
    <cellStyle name="1_tree_휴게시설_오창수량산출서_수량산출서-1201_단위수량산출" xfId="12936" xr:uid="{00000000-0005-0000-0000-00009E2E0000}"/>
    <cellStyle name="1_tree_휴게시설_오창수량산출서_수량산출서-1201_도곡단위수량" xfId="12937" xr:uid="{00000000-0005-0000-0000-00009F2E0000}"/>
    <cellStyle name="1_tree_휴게시설_오창수량산출서_수량산출서-1201_철거단위수량" xfId="12938" xr:uid="{00000000-0005-0000-0000-0000A02E0000}"/>
    <cellStyle name="1_tree_휴게시설_오창수량산출서_수량산출서-1201_한수단위수량" xfId="12939" xr:uid="{00000000-0005-0000-0000-0000A12E0000}"/>
    <cellStyle name="1_tree_휴게시설_오창수량산출서_시설물단위수량" xfId="12940" xr:uid="{00000000-0005-0000-0000-0000A22E0000}"/>
    <cellStyle name="1_tree_휴게시설_오창수량산출서_시설물단위수량1" xfId="12941" xr:uid="{00000000-0005-0000-0000-0000A32E0000}"/>
    <cellStyle name="1_tree_휴게시설_오창수량산출서_시설물단위수량1_시설물단위수량" xfId="12942" xr:uid="{00000000-0005-0000-0000-0000A42E0000}"/>
    <cellStyle name="1_tree_휴게시설_오창수량산출서_철거단위수량" xfId="12943" xr:uid="{00000000-0005-0000-0000-0000A52E0000}"/>
    <cellStyle name="1_tree_휴게시설_오창수량산출서_한수단위수량" xfId="12944" xr:uid="{00000000-0005-0000-0000-0000A62E0000}"/>
    <cellStyle name="1_tree_휴게시설_철거단위수량" xfId="12945" xr:uid="{00000000-0005-0000-0000-0000A72E0000}"/>
    <cellStyle name="1_tree_휴게시설_한수단위수량" xfId="12946" xr:uid="{00000000-0005-0000-0000-0000A82E0000}"/>
    <cellStyle name="1_강남폐기물내역" xfId="12947" xr:uid="{00000000-0005-0000-0000-0000A92E0000}"/>
    <cellStyle name="1_건축내역서(검토)" xfId="12948" xr:uid="{00000000-0005-0000-0000-0000AA2E0000}"/>
    <cellStyle name="1_굴전단일로외1개소(신)" xfId="12949" xr:uid="{00000000-0005-0000-0000-0000AB2E0000}"/>
    <cellStyle name="1_귀인APT(보안)" xfId="12950" xr:uid="{00000000-0005-0000-0000-0000AC2E0000}"/>
    <cellStyle name="1_단가조사표" xfId="10825" xr:uid="{00000000-0005-0000-0000-0000AD2E0000}"/>
    <cellStyle name="1_단가조사표_1011소각" xfId="10826" xr:uid="{00000000-0005-0000-0000-0000AE2E0000}"/>
    <cellStyle name="1_단가조사표_1113교~1" xfId="10827" xr:uid="{00000000-0005-0000-0000-0000AF2E0000}"/>
    <cellStyle name="1_단가조사표_121내역" xfId="10828" xr:uid="{00000000-0005-0000-0000-0000B02E0000}"/>
    <cellStyle name="1_단가조사표_객토량" xfId="10829" xr:uid="{00000000-0005-0000-0000-0000B12E0000}"/>
    <cellStyle name="1_단가조사표_교통센~1" xfId="10830" xr:uid="{00000000-0005-0000-0000-0000B22E0000}"/>
    <cellStyle name="1_단가조사표_교통센터412" xfId="10831" xr:uid="{00000000-0005-0000-0000-0000B32E0000}"/>
    <cellStyle name="1_단가조사표_교통수" xfId="10832" xr:uid="{00000000-0005-0000-0000-0000B42E0000}"/>
    <cellStyle name="1_단가조사표_교통수량산출서" xfId="10833" xr:uid="{00000000-0005-0000-0000-0000B52E0000}"/>
    <cellStyle name="1_단가조사표_구조물대가 (2)" xfId="10834" xr:uid="{00000000-0005-0000-0000-0000B62E0000}"/>
    <cellStyle name="1_단가조사표_내역서 (2)" xfId="10835" xr:uid="{00000000-0005-0000-0000-0000B72E0000}"/>
    <cellStyle name="1_단가조사표_대전관저지구" xfId="10836" xr:uid="{00000000-0005-0000-0000-0000B82E0000}"/>
    <cellStyle name="1_단가조사표_동측지~1" xfId="10837" xr:uid="{00000000-0005-0000-0000-0000B92E0000}"/>
    <cellStyle name="1_단가조사표_동측지원422" xfId="10838" xr:uid="{00000000-0005-0000-0000-0000BA2E0000}"/>
    <cellStyle name="1_단가조사표_동측지원512" xfId="10839" xr:uid="{00000000-0005-0000-0000-0000BB2E0000}"/>
    <cellStyle name="1_단가조사표_동측지원524" xfId="10840" xr:uid="{00000000-0005-0000-0000-0000BC2E0000}"/>
    <cellStyle name="1_단가조사표_부대422" xfId="10841" xr:uid="{00000000-0005-0000-0000-0000BD2E0000}"/>
    <cellStyle name="1_단가조사표_부대시설" xfId="10842" xr:uid="{00000000-0005-0000-0000-0000BE2E0000}"/>
    <cellStyle name="1_단가조사표_소각수~1" xfId="10843" xr:uid="{00000000-0005-0000-0000-0000BF2E0000}"/>
    <cellStyle name="1_단가조사표_소각수내역서" xfId="10844" xr:uid="{00000000-0005-0000-0000-0000C02E0000}"/>
    <cellStyle name="1_단가조사표_소각수목2" xfId="10845" xr:uid="{00000000-0005-0000-0000-0000C12E0000}"/>
    <cellStyle name="1_단가조사표_수량산출서 (2)" xfId="10846" xr:uid="{00000000-0005-0000-0000-0000C22E0000}"/>
    <cellStyle name="1_단가조사표_엑스포~1" xfId="10847" xr:uid="{00000000-0005-0000-0000-0000C32E0000}"/>
    <cellStyle name="1_단가조사표_엑스포한빛1" xfId="10848" xr:uid="{00000000-0005-0000-0000-0000C42E0000}"/>
    <cellStyle name="1_단가조사표_여객터미널331" xfId="10849" xr:uid="{00000000-0005-0000-0000-0000C52E0000}"/>
    <cellStyle name="1_단가조사표_여객터미널513" xfId="10850" xr:uid="{00000000-0005-0000-0000-0000C62E0000}"/>
    <cellStyle name="1_단가조사표_여객터미널629" xfId="10851" xr:uid="{00000000-0005-0000-0000-0000C72E0000}"/>
    <cellStyle name="1_단가조사표_외곽도로616" xfId="10852" xr:uid="{00000000-0005-0000-0000-0000C82E0000}"/>
    <cellStyle name="1_단가조사표_용인죽전수량" xfId="10853" xr:uid="{00000000-0005-0000-0000-0000C92E0000}"/>
    <cellStyle name="1_단가조사표_원가계~1" xfId="10854" xr:uid="{00000000-0005-0000-0000-0000CA2E0000}"/>
    <cellStyle name="1_단가조사표_유기질" xfId="10855" xr:uid="{00000000-0005-0000-0000-0000CB2E0000}"/>
    <cellStyle name="1_단가조사표_자재조서 (2)" xfId="10856" xr:uid="{00000000-0005-0000-0000-0000CC2E0000}"/>
    <cellStyle name="1_단가조사표_총괄내역" xfId="10857" xr:uid="{00000000-0005-0000-0000-0000CD2E0000}"/>
    <cellStyle name="1_단가조사표_총괄내역 (2)" xfId="10858" xr:uid="{00000000-0005-0000-0000-0000CE2E0000}"/>
    <cellStyle name="1_단가조사표_터미널도로403" xfId="10859" xr:uid="{00000000-0005-0000-0000-0000CF2E0000}"/>
    <cellStyle name="1_단가조사표_터미널도로429" xfId="10860" xr:uid="{00000000-0005-0000-0000-0000D02E0000}"/>
    <cellStyle name="1_단가조사표_포장일위" xfId="10861" xr:uid="{00000000-0005-0000-0000-0000D12E0000}"/>
    <cellStyle name="1_목동내역" xfId="12951" xr:uid="{00000000-0005-0000-0000-0000D22E0000}"/>
    <cellStyle name="1_설계예산서1." xfId="12952" xr:uid="{00000000-0005-0000-0000-0000D32E0000}"/>
    <cellStyle name="1_시민계략공사" xfId="12953" xr:uid="{00000000-0005-0000-0000-0000D42E0000}"/>
    <cellStyle name="1_시민계략공사_2002년도각종계산서너릿제터널등7개소" xfId="12954" xr:uid="{00000000-0005-0000-0000-0000D52E0000}"/>
    <cellStyle name="1_시민계략공사_2002년도각종계산서하반기원본" xfId="12955" xr:uid="{00000000-0005-0000-0000-0000D62E0000}"/>
    <cellStyle name="1_시민계략공사_2002년도각종계산서하반기원본_견적서" xfId="12956" xr:uid="{00000000-0005-0000-0000-0000D72E0000}"/>
    <cellStyle name="1_시민계략공사_2002년도각종계산서하반기원본_견적서_아주기전(수전반설계건)" xfId="12957" xr:uid="{00000000-0005-0000-0000-0000D82E0000}"/>
    <cellStyle name="1_시민계략공사_2002년도각종계산서하반기원본_견적서_아주기전(수전반설계건)_담양군" xfId="12958" xr:uid="{00000000-0005-0000-0000-0000D92E0000}"/>
    <cellStyle name="1_시민계략공사_2002년도각종계산서하반기원본_견적서_아주기전(수전반설계건)_아주기전(수전반설계건)" xfId="12959" xr:uid="{00000000-0005-0000-0000-0000DA2E0000}"/>
    <cellStyle name="1_시민계략공사_2002년도각종계산서하반기원본_견적서_아주기전(수전반설계건)_우슬체육관개보수설계서" xfId="12960" xr:uid="{00000000-0005-0000-0000-0000DB2E0000}"/>
    <cellStyle name="1_시민계략공사_2002년도각종계산서하반기원본_담양군" xfId="12961" xr:uid="{00000000-0005-0000-0000-0000DC2E0000}"/>
    <cellStyle name="1_시민계략공사_2002년도각종계산서하반기원본_아주기전(수전반설계건)" xfId="12962" xr:uid="{00000000-0005-0000-0000-0000DD2E0000}"/>
    <cellStyle name="1_시민계략공사_2002년도각종계산서하반기원본_우슬체육관개보수설계서" xfId="12963" xr:uid="{00000000-0005-0000-0000-0000DE2E0000}"/>
    <cellStyle name="1_시민계략공사_2003년 각종계산서(읽기전용)" xfId="12964" xr:uid="{00000000-0005-0000-0000-0000DF2E0000}"/>
    <cellStyle name="1_시민계략공사_2003년 각종계산서(읽기전용)_견적서" xfId="12965" xr:uid="{00000000-0005-0000-0000-0000E02E0000}"/>
    <cellStyle name="1_시민계략공사_2003년 각종계산서(읽기전용)_견적서_아주기전(수전반설계건)" xfId="12966" xr:uid="{00000000-0005-0000-0000-0000E12E0000}"/>
    <cellStyle name="1_시민계략공사_2003년 각종계산서(읽기전용)_견적서_아주기전(수전반설계건)_담양군" xfId="12967" xr:uid="{00000000-0005-0000-0000-0000E22E0000}"/>
    <cellStyle name="1_시민계략공사_2003년 각종계산서(읽기전용)_견적서_아주기전(수전반설계건)_아주기전(수전반설계건)" xfId="12968" xr:uid="{00000000-0005-0000-0000-0000E32E0000}"/>
    <cellStyle name="1_시민계략공사_2003년 각종계산서(읽기전용)_견적서_아주기전(수전반설계건)_우슬체육관개보수설계서" xfId="12969" xr:uid="{00000000-0005-0000-0000-0000E42E0000}"/>
    <cellStyle name="1_시민계략공사_2003년 각종계산서(읽기전용)_광주체육고기숙사및수영장증축공사" xfId="12970" xr:uid="{00000000-0005-0000-0000-0000E52E0000}"/>
    <cellStyle name="1_시민계략공사_2003년 각종계산서(읽기전용)_광주체육고기숙사및수영장증축공사(전기)" xfId="12971" xr:uid="{00000000-0005-0000-0000-0000E62E0000}"/>
    <cellStyle name="1_시민계략공사_2003년 각종계산서(읽기전용)_광주체육고기숙사및수영장증축공사(전기)_견적서" xfId="12972" xr:uid="{00000000-0005-0000-0000-0000E72E0000}"/>
    <cellStyle name="1_시민계략공사_2003년 각종계산서(읽기전용)_광주체육고기숙사및수영장증축공사(전기)_견적서_아주기전(수전반설계건)" xfId="12973" xr:uid="{00000000-0005-0000-0000-0000E82E0000}"/>
    <cellStyle name="1_시민계략공사_2003년 각종계산서(읽기전용)_광주체육고기숙사및수영장증축공사(전기)_견적서_아주기전(수전반설계건)_담양군" xfId="12974" xr:uid="{00000000-0005-0000-0000-0000E92E0000}"/>
    <cellStyle name="1_시민계략공사_2003년 각종계산서(읽기전용)_광주체육고기숙사및수영장증축공사(전기)_견적서_아주기전(수전반설계건)_아주기전(수전반설계건)" xfId="12975" xr:uid="{00000000-0005-0000-0000-0000EA2E0000}"/>
    <cellStyle name="1_시민계략공사_2003년 각종계산서(읽기전용)_광주체육고기숙사및수영장증축공사(전기)_견적서_아주기전(수전반설계건)_우슬체육관개보수설계서" xfId="12976" xr:uid="{00000000-0005-0000-0000-0000EB2E0000}"/>
    <cellStyle name="1_시민계략공사_2003년 각종계산서(읽기전용)_광주체육고기숙사및수영장증축공사(전기)_담양군" xfId="12977" xr:uid="{00000000-0005-0000-0000-0000EC2E0000}"/>
    <cellStyle name="1_시민계략공사_2003년 각종계산서(읽기전용)_광주체육고기숙사및수영장증축공사(전기)_아주기전(수전반설계건)" xfId="12978" xr:uid="{00000000-0005-0000-0000-0000ED2E0000}"/>
    <cellStyle name="1_시민계략공사_2003년 각종계산서(읽기전용)_광주체육고기숙사및수영장증축공사(전기)_우슬체육관개보수설계서" xfId="12979" xr:uid="{00000000-0005-0000-0000-0000EE2E0000}"/>
    <cellStyle name="1_시민계략공사_2003년 각종계산서(읽기전용)_광주체육고기숙사및수영장증축공사_견적서" xfId="12980" xr:uid="{00000000-0005-0000-0000-0000EF2E0000}"/>
    <cellStyle name="1_시민계략공사_2003년 각종계산서(읽기전용)_광주체육고기숙사및수영장증축공사_견적서_아주기전(수전반설계건)" xfId="12981" xr:uid="{00000000-0005-0000-0000-0000F02E0000}"/>
    <cellStyle name="1_시민계략공사_2003년 각종계산서(읽기전용)_광주체육고기숙사및수영장증축공사_견적서_아주기전(수전반설계건)_담양군" xfId="12982" xr:uid="{00000000-0005-0000-0000-0000F12E0000}"/>
    <cellStyle name="1_시민계략공사_2003년 각종계산서(읽기전용)_광주체육고기숙사및수영장증축공사_견적서_아주기전(수전반설계건)_아주기전(수전반설계건)" xfId="12983" xr:uid="{00000000-0005-0000-0000-0000F22E0000}"/>
    <cellStyle name="1_시민계략공사_2003년 각종계산서(읽기전용)_광주체육고기숙사및수영장증축공사_견적서_아주기전(수전반설계건)_우슬체육관개보수설계서" xfId="12984" xr:uid="{00000000-0005-0000-0000-0000F32E0000}"/>
    <cellStyle name="1_시민계략공사_2003년 각종계산서(읽기전용)_광주체육고기숙사및수영장증축공사_담양군" xfId="12985" xr:uid="{00000000-0005-0000-0000-0000F42E0000}"/>
    <cellStyle name="1_시민계략공사_2003년 각종계산서(읽기전용)_광주체육고기숙사및수영장증축공사_아주기전(수전반설계건)" xfId="12986" xr:uid="{00000000-0005-0000-0000-0000F52E0000}"/>
    <cellStyle name="1_시민계략공사_2003년 각종계산서(읽기전용)_광주체육고기숙사및수영장증축공사_우슬체육관개보수설계서" xfId="12987" xr:uid="{00000000-0005-0000-0000-0000F62E0000}"/>
    <cellStyle name="1_시민계략공사_2003년 각종계산서(읽기전용)_내역서(전기)" xfId="12988" xr:uid="{00000000-0005-0000-0000-0000F72E0000}"/>
    <cellStyle name="1_시민계략공사_2003년 각종계산서(읽기전용)_내역서(전기)_견적서" xfId="12989" xr:uid="{00000000-0005-0000-0000-0000F82E0000}"/>
    <cellStyle name="1_시민계략공사_2003년 각종계산서(읽기전용)_내역서(전기)_견적서_아주기전(수전반설계건)" xfId="12990" xr:uid="{00000000-0005-0000-0000-0000F92E0000}"/>
    <cellStyle name="1_시민계략공사_2003년 각종계산서(읽기전용)_내역서(전기)_견적서_아주기전(수전반설계건)_담양군" xfId="12991" xr:uid="{00000000-0005-0000-0000-0000FA2E0000}"/>
    <cellStyle name="1_시민계략공사_2003년 각종계산서(읽기전용)_내역서(전기)_견적서_아주기전(수전반설계건)_아주기전(수전반설계건)" xfId="12992" xr:uid="{00000000-0005-0000-0000-0000FB2E0000}"/>
    <cellStyle name="1_시민계략공사_2003년 각종계산서(읽기전용)_내역서(전기)_견적서_아주기전(수전반설계건)_우슬체육관개보수설계서" xfId="12993" xr:uid="{00000000-0005-0000-0000-0000FC2E0000}"/>
    <cellStyle name="1_시민계략공사_2003년 각종계산서(읽기전용)_내역서(전기)_광주체육고기숙사및수영장증축공사" xfId="12994" xr:uid="{00000000-0005-0000-0000-0000FD2E0000}"/>
    <cellStyle name="1_시민계략공사_2003년 각종계산서(읽기전용)_내역서(전기)_광주체육고기숙사및수영장증축공사(전기)" xfId="12995" xr:uid="{00000000-0005-0000-0000-0000FE2E0000}"/>
    <cellStyle name="1_시민계략공사_2003년 각종계산서(읽기전용)_내역서(전기)_광주체육고기숙사및수영장증축공사(전기)_견적서" xfId="12996" xr:uid="{00000000-0005-0000-0000-0000FF2E0000}"/>
    <cellStyle name="1_시민계략공사_2003년 각종계산서(읽기전용)_내역서(전기)_광주체육고기숙사및수영장증축공사(전기)_견적서_아주기전(수전반설계건)" xfId="12997" xr:uid="{00000000-0005-0000-0000-0000002F0000}"/>
    <cellStyle name="1_시민계략공사_2003년 각종계산서(읽기전용)_내역서(전기)_광주체육고기숙사및수영장증축공사(전기)_견적서_아주기전(수전반설계건)_담양군" xfId="12998" xr:uid="{00000000-0005-0000-0000-0000012F0000}"/>
    <cellStyle name="1_시민계략공사_2003년 각종계산서(읽기전용)_내역서(전기)_광주체육고기숙사및수영장증축공사(전기)_견적서_아주기전(수전반설계건)_아주기전(수전반설계건)" xfId="12999" xr:uid="{00000000-0005-0000-0000-0000022F0000}"/>
    <cellStyle name="1_시민계략공사_2003년 각종계산서(읽기전용)_내역서(전기)_광주체육고기숙사및수영장증축공사(전기)_견적서_아주기전(수전반설계건)_우슬체육관개보수설계서" xfId="13000" xr:uid="{00000000-0005-0000-0000-0000032F0000}"/>
    <cellStyle name="1_시민계략공사_2003년 각종계산서(읽기전용)_내역서(전기)_광주체육고기숙사및수영장증축공사(전기)_담양군" xfId="13001" xr:uid="{00000000-0005-0000-0000-0000042F0000}"/>
    <cellStyle name="1_시민계략공사_2003년 각종계산서(읽기전용)_내역서(전기)_광주체육고기숙사및수영장증축공사(전기)_아주기전(수전반설계건)" xfId="13002" xr:uid="{00000000-0005-0000-0000-0000052F0000}"/>
    <cellStyle name="1_시민계략공사_2003년 각종계산서(읽기전용)_내역서(전기)_광주체육고기숙사및수영장증축공사(전기)_우슬체육관개보수설계서" xfId="13003" xr:uid="{00000000-0005-0000-0000-0000062F0000}"/>
    <cellStyle name="1_시민계략공사_2003년 각종계산서(읽기전용)_내역서(전기)_광주체육고기숙사및수영장증축공사_견적서" xfId="13004" xr:uid="{00000000-0005-0000-0000-0000072F0000}"/>
    <cellStyle name="1_시민계략공사_2003년 각종계산서(읽기전용)_내역서(전기)_광주체육고기숙사및수영장증축공사_견적서_아주기전(수전반설계건)" xfId="13005" xr:uid="{00000000-0005-0000-0000-0000082F0000}"/>
    <cellStyle name="1_시민계략공사_2003년 각종계산서(읽기전용)_내역서(전기)_광주체육고기숙사및수영장증축공사_견적서_아주기전(수전반설계건)_담양군" xfId="13006" xr:uid="{00000000-0005-0000-0000-0000092F0000}"/>
    <cellStyle name="1_시민계략공사_2003년 각종계산서(읽기전용)_내역서(전기)_광주체육고기숙사및수영장증축공사_견적서_아주기전(수전반설계건)_아주기전(수전반설계건)" xfId="13007" xr:uid="{00000000-0005-0000-0000-00000A2F0000}"/>
    <cellStyle name="1_시민계략공사_2003년 각종계산서(읽기전용)_내역서(전기)_광주체육고기숙사및수영장증축공사_견적서_아주기전(수전반설계건)_우슬체육관개보수설계서" xfId="13008" xr:uid="{00000000-0005-0000-0000-00000B2F0000}"/>
    <cellStyle name="1_시민계략공사_2003년 각종계산서(읽기전용)_내역서(전기)_광주체육고기숙사및수영장증축공사_담양군" xfId="13009" xr:uid="{00000000-0005-0000-0000-00000C2F0000}"/>
    <cellStyle name="1_시민계략공사_2003년 각종계산서(읽기전용)_내역서(전기)_광주체육고기숙사및수영장증축공사_아주기전(수전반설계건)" xfId="13010" xr:uid="{00000000-0005-0000-0000-00000D2F0000}"/>
    <cellStyle name="1_시민계략공사_2003년 각종계산서(읽기전용)_내역서(전기)_광주체육고기숙사및수영장증축공사_우슬체육관개보수설계서" xfId="13011" xr:uid="{00000000-0005-0000-0000-00000E2F0000}"/>
    <cellStyle name="1_시민계략공사_2003년 각종계산서(읽기전용)_내역서(전기)_담양군" xfId="13012" xr:uid="{00000000-0005-0000-0000-00000F2F0000}"/>
    <cellStyle name="1_시민계략공사_2003년 각종계산서(읽기전용)_내역서(전기)_수배전반 관급자재 (양지중)" xfId="13013" xr:uid="{00000000-0005-0000-0000-0000102F0000}"/>
    <cellStyle name="1_시민계략공사_2003년 각종계산서(읽기전용)_내역서(전기)_수배전반 관급자재 (양지중)_견적서" xfId="13014" xr:uid="{00000000-0005-0000-0000-0000112F0000}"/>
    <cellStyle name="1_시민계략공사_2003년 각종계산서(읽기전용)_내역서(전기)_수배전반 관급자재 (양지중)_견적서_아주기전(수전반설계건)" xfId="13015" xr:uid="{00000000-0005-0000-0000-0000122F0000}"/>
    <cellStyle name="1_시민계략공사_2003년 각종계산서(읽기전용)_내역서(전기)_수배전반 관급자재 (양지중)_견적서_아주기전(수전반설계건)_담양군" xfId="13016" xr:uid="{00000000-0005-0000-0000-0000132F0000}"/>
    <cellStyle name="1_시민계략공사_2003년 각종계산서(읽기전용)_내역서(전기)_수배전반 관급자재 (양지중)_견적서_아주기전(수전반설계건)_아주기전(수전반설계건)" xfId="13017" xr:uid="{00000000-0005-0000-0000-0000142F0000}"/>
    <cellStyle name="1_시민계략공사_2003년 각종계산서(읽기전용)_내역서(전기)_수배전반 관급자재 (양지중)_견적서_아주기전(수전반설계건)_우슬체육관개보수설계서" xfId="13018" xr:uid="{00000000-0005-0000-0000-0000152F0000}"/>
    <cellStyle name="1_시민계략공사_2003년 각종계산서(읽기전용)_내역서(전기)_수배전반 관급자재 (양지중)_담양군" xfId="13019" xr:uid="{00000000-0005-0000-0000-0000162F0000}"/>
    <cellStyle name="1_시민계략공사_2003년 각종계산서(읽기전용)_내역서(전기)_수배전반 관급자재 (양지중)_아주기전(수전반설계건)" xfId="13020" xr:uid="{00000000-0005-0000-0000-0000172F0000}"/>
    <cellStyle name="1_시민계략공사_2003년 각종계산서(읽기전용)_내역서(전기)_수배전반 관급자재 (양지중)_우슬체육관개보수설계서" xfId="13021" xr:uid="{00000000-0005-0000-0000-0000182F0000}"/>
    <cellStyle name="1_시민계략공사_2003년 각종계산서(읽기전용)_내역서(전기)_아주기전(수전반설계건)" xfId="13022" xr:uid="{00000000-0005-0000-0000-0000192F0000}"/>
    <cellStyle name="1_시민계략공사_2003년 각종계산서(읽기전용)_내역서(전기)_양지중교사신축전기공사(최종)" xfId="13023" xr:uid="{00000000-0005-0000-0000-00001A2F0000}"/>
    <cellStyle name="1_시민계략공사_2003년 각종계산서(읽기전용)_내역서(전기)_양지중교사신축전기공사(최종)_견적서" xfId="13024" xr:uid="{00000000-0005-0000-0000-00001B2F0000}"/>
    <cellStyle name="1_시민계략공사_2003년 각종계산서(읽기전용)_내역서(전기)_양지중교사신축전기공사(최종)_견적서_아주기전(수전반설계건)" xfId="13025" xr:uid="{00000000-0005-0000-0000-00001C2F0000}"/>
    <cellStyle name="1_시민계략공사_2003년 각종계산서(읽기전용)_내역서(전기)_양지중교사신축전기공사(최종)_견적서_아주기전(수전반설계건)_담양군" xfId="13026" xr:uid="{00000000-0005-0000-0000-00001D2F0000}"/>
    <cellStyle name="1_시민계략공사_2003년 각종계산서(읽기전용)_내역서(전기)_양지중교사신축전기공사(최종)_견적서_아주기전(수전반설계건)_아주기전(수전반설계건)" xfId="13027" xr:uid="{00000000-0005-0000-0000-00001E2F0000}"/>
    <cellStyle name="1_시민계략공사_2003년 각종계산서(읽기전용)_내역서(전기)_양지중교사신축전기공사(최종)_견적서_아주기전(수전반설계건)_우슬체육관개보수설계서" xfId="13028" xr:uid="{00000000-0005-0000-0000-00001F2F0000}"/>
    <cellStyle name="1_시민계략공사_2003년 각종계산서(읽기전용)_내역서(전기)_양지중교사신축전기공사(최종)_담양군" xfId="13029" xr:uid="{00000000-0005-0000-0000-0000202F0000}"/>
    <cellStyle name="1_시민계략공사_2003년 각종계산서(읽기전용)_내역서(전기)_양지중교사신축전기공사(최종)_아주기전(수전반설계건)" xfId="13030" xr:uid="{00000000-0005-0000-0000-0000212F0000}"/>
    <cellStyle name="1_시민계략공사_2003년 각종계산서(읽기전용)_내역서(전기)_양지중교사신축전기공사(최종)_우슬체육관개보수설계서" xfId="13031" xr:uid="{00000000-0005-0000-0000-0000222F0000}"/>
    <cellStyle name="1_시민계략공사_2003년 각종계산서(읽기전용)_내역서(전기)_양지중학교 교사 신축공사" xfId="13032" xr:uid="{00000000-0005-0000-0000-0000232F0000}"/>
    <cellStyle name="1_시민계략공사_2003년 각종계산서(읽기전용)_내역서(전기)_양지중학교 교사 신축공사_견적서" xfId="13033" xr:uid="{00000000-0005-0000-0000-0000242F0000}"/>
    <cellStyle name="1_시민계략공사_2003년 각종계산서(읽기전용)_내역서(전기)_양지중학교 교사 신축공사_견적서_아주기전(수전반설계건)" xfId="13034" xr:uid="{00000000-0005-0000-0000-0000252F0000}"/>
    <cellStyle name="1_시민계략공사_2003년 각종계산서(읽기전용)_내역서(전기)_양지중학교 교사 신축공사_견적서_아주기전(수전반설계건)_담양군" xfId="13035" xr:uid="{00000000-0005-0000-0000-0000262F0000}"/>
    <cellStyle name="1_시민계략공사_2003년 각종계산서(읽기전용)_내역서(전기)_양지중학교 교사 신축공사_견적서_아주기전(수전반설계건)_아주기전(수전반설계건)" xfId="13036" xr:uid="{00000000-0005-0000-0000-0000272F0000}"/>
    <cellStyle name="1_시민계략공사_2003년 각종계산서(읽기전용)_내역서(전기)_양지중학교 교사 신축공사_견적서_아주기전(수전반설계건)_우슬체육관개보수설계서" xfId="13037" xr:uid="{00000000-0005-0000-0000-0000282F0000}"/>
    <cellStyle name="1_시민계략공사_2003년 각종계산서(읽기전용)_내역서(전기)_양지중학교 교사 신축공사_담양군" xfId="13038" xr:uid="{00000000-0005-0000-0000-0000292F0000}"/>
    <cellStyle name="1_시민계략공사_2003년 각종계산서(읽기전용)_내역서(전기)_양지중학교 교사 신축공사_아주기전(수전반설계건)" xfId="13039" xr:uid="{00000000-0005-0000-0000-00002A2F0000}"/>
    <cellStyle name="1_시민계략공사_2003년 각종계산서(읽기전용)_내역서(전기)_양지중학교 교사 신축공사_우슬체육관개보수설계서" xfId="13040" xr:uid="{00000000-0005-0000-0000-00002B2F0000}"/>
    <cellStyle name="1_시민계략공사_2003년 각종계산서(읽기전용)_내역서(전기)_연제초교교사신축전기" xfId="13041" xr:uid="{00000000-0005-0000-0000-00002C2F0000}"/>
    <cellStyle name="1_시민계략공사_2003년 각종계산서(읽기전용)_내역서(전기)_연제초교교사신축전기_견적서" xfId="13042" xr:uid="{00000000-0005-0000-0000-00002D2F0000}"/>
    <cellStyle name="1_시민계략공사_2003년 각종계산서(읽기전용)_내역서(전기)_연제초교교사신축전기_견적서_아주기전(수전반설계건)" xfId="13043" xr:uid="{00000000-0005-0000-0000-00002E2F0000}"/>
    <cellStyle name="1_시민계략공사_2003년 각종계산서(읽기전용)_내역서(전기)_연제초교교사신축전기_견적서_아주기전(수전반설계건)_담양군" xfId="13044" xr:uid="{00000000-0005-0000-0000-00002F2F0000}"/>
    <cellStyle name="1_시민계략공사_2003년 각종계산서(읽기전용)_내역서(전기)_연제초교교사신축전기_견적서_아주기전(수전반설계건)_아주기전(수전반설계건)" xfId="13045" xr:uid="{00000000-0005-0000-0000-0000302F0000}"/>
    <cellStyle name="1_시민계략공사_2003년 각종계산서(읽기전용)_내역서(전기)_연제초교교사신축전기_견적서_아주기전(수전반설계건)_우슬체육관개보수설계서" xfId="13046" xr:uid="{00000000-0005-0000-0000-0000312F0000}"/>
    <cellStyle name="1_시민계략공사_2003년 각종계산서(읽기전용)_내역서(전기)_연제초교교사신축전기_담양군" xfId="13047" xr:uid="{00000000-0005-0000-0000-0000322F0000}"/>
    <cellStyle name="1_시민계략공사_2003년 각종계산서(읽기전용)_내역서(전기)_연제초교교사신축전기_아주기전(수전반설계건)" xfId="13048" xr:uid="{00000000-0005-0000-0000-0000332F0000}"/>
    <cellStyle name="1_시민계략공사_2003년 각종계산서(읽기전용)_내역서(전기)_연제초교교사신축전기_우슬체육관개보수설계서" xfId="13049" xr:uid="{00000000-0005-0000-0000-0000342F0000}"/>
    <cellStyle name="1_시민계략공사_2003년 각종계산서(읽기전용)_내역서(전기)_우슬체육관개보수설계서" xfId="13050" xr:uid="{00000000-0005-0000-0000-0000352F0000}"/>
    <cellStyle name="1_시민계략공사_2003년 각종계산서(읽기전용)_내역서(전기)_조경실적내역" xfId="13051" xr:uid="{00000000-0005-0000-0000-0000362F0000}"/>
    <cellStyle name="1_시민계략공사_2003년 각종계산서(읽기전용)_내역서(전기)_조경실적내역_조경실적내역수정" xfId="13052" xr:uid="{00000000-0005-0000-0000-0000372F0000}"/>
    <cellStyle name="1_시민계략공사_2003년 각종계산서(읽기전용)_내역서(전기)_평동산단 진입도로(5공구)04년4월16일-전기" xfId="13053" xr:uid="{00000000-0005-0000-0000-0000382F0000}"/>
    <cellStyle name="1_시민계략공사_2003년 각종계산서(읽기전용)_내역서(전기)_평동산단 진입도로(5공구)04년4월16일-전기_견적서" xfId="13054" xr:uid="{00000000-0005-0000-0000-0000392F0000}"/>
    <cellStyle name="1_시민계략공사_2003년 각종계산서(읽기전용)_내역서(전기)_평동산단 진입도로(5공구)04년4월16일-전기_견적서_아주기전(수전반설계건)" xfId="13055" xr:uid="{00000000-0005-0000-0000-00003A2F0000}"/>
    <cellStyle name="1_시민계략공사_2003년 각종계산서(읽기전용)_내역서(전기)_평동산단 진입도로(5공구)04년4월16일-전기_견적서_아주기전(수전반설계건)_담양군" xfId="13056" xr:uid="{00000000-0005-0000-0000-00003B2F0000}"/>
    <cellStyle name="1_시민계략공사_2003년 각종계산서(읽기전용)_내역서(전기)_평동산단 진입도로(5공구)04년4월16일-전기_견적서_아주기전(수전반설계건)_아주기전(수전반설계건)" xfId="13057" xr:uid="{00000000-0005-0000-0000-00003C2F0000}"/>
    <cellStyle name="1_시민계략공사_2003년 각종계산서(읽기전용)_내역서(전기)_평동산단 진입도로(5공구)04년4월16일-전기_견적서_아주기전(수전반설계건)_우슬체육관개보수설계서" xfId="13058" xr:uid="{00000000-0005-0000-0000-00003D2F0000}"/>
    <cellStyle name="1_시민계략공사_2003년 각종계산서(읽기전용)_내역서(전기)_평동산단 진입도로(5공구)04년4월16일-전기_담양군" xfId="13059" xr:uid="{00000000-0005-0000-0000-00003E2F0000}"/>
    <cellStyle name="1_시민계략공사_2003년 각종계산서(읽기전용)_내역서(전기)_평동산단 진입도로(5공구)04년4월16일-전기_아주기전(수전반설계건)" xfId="13060" xr:uid="{00000000-0005-0000-0000-00003F2F0000}"/>
    <cellStyle name="1_시민계략공사_2003년 각종계산서(읽기전용)_내역서(전기)_평동산단 진입도로(5공구)04년4월16일-전기_우슬체육관개보수설계서" xfId="13061" xr:uid="{00000000-0005-0000-0000-0000402F0000}"/>
    <cellStyle name="1_시민계략공사_2003년 각종계산서(읽기전용)_내역서(전기)_화개2초교 교사신축통신공사 (내역서-이지텍크)" xfId="13062" xr:uid="{00000000-0005-0000-0000-0000412F0000}"/>
    <cellStyle name="1_시민계략공사_2003년 각종계산서(읽기전용)_내역서(전기)_화개2초교 교사신축통신공사 (내역서-이지텍크)_견적서" xfId="13063" xr:uid="{00000000-0005-0000-0000-0000422F0000}"/>
    <cellStyle name="1_시민계략공사_2003년 각종계산서(읽기전용)_내역서(전기)_화개2초교 교사신축통신공사 (내역서-이지텍크)_견적서_아주기전(수전반설계건)" xfId="13064" xr:uid="{00000000-0005-0000-0000-0000432F0000}"/>
    <cellStyle name="1_시민계략공사_2003년 각종계산서(읽기전용)_내역서(전기)_화개2초교 교사신축통신공사 (내역서-이지텍크)_견적서_아주기전(수전반설계건)_담양군" xfId="13065" xr:uid="{00000000-0005-0000-0000-0000442F0000}"/>
    <cellStyle name="1_시민계략공사_2003년 각종계산서(읽기전용)_내역서(전기)_화개2초교 교사신축통신공사 (내역서-이지텍크)_견적서_아주기전(수전반설계건)_아주기전(수전반설계건)" xfId="13066" xr:uid="{00000000-0005-0000-0000-0000452F0000}"/>
    <cellStyle name="1_시민계략공사_2003년 각종계산서(읽기전용)_내역서(전기)_화개2초교 교사신축통신공사 (내역서-이지텍크)_견적서_아주기전(수전반설계건)_우슬체육관개보수설계서" xfId="13067" xr:uid="{00000000-0005-0000-0000-0000462F0000}"/>
    <cellStyle name="1_시민계략공사_2003년 각종계산서(읽기전용)_내역서(전기)_화개2초교 교사신축통신공사 (내역서-이지텍크)_담양군" xfId="13068" xr:uid="{00000000-0005-0000-0000-0000472F0000}"/>
    <cellStyle name="1_시민계략공사_2003년 각종계산서(읽기전용)_내역서(전기)_화개2초교 교사신축통신공사 (내역서-이지텍크)_아주기전(수전반설계건)" xfId="13069" xr:uid="{00000000-0005-0000-0000-0000482F0000}"/>
    <cellStyle name="1_시민계략공사_2003년 각종계산서(읽기전용)_내역서(전기)_화개2초교 교사신축통신공사 (내역서-이지텍크)_우슬체육관개보수설계서" xfId="13070" xr:uid="{00000000-0005-0000-0000-0000492F0000}"/>
    <cellStyle name="1_시민계략공사_2003년 각종계산서(읽기전용)_담양군" xfId="13071" xr:uid="{00000000-0005-0000-0000-00004A2F0000}"/>
    <cellStyle name="1_시민계략공사_2003년 각종계산서(읽기전용)_수배전반 관급자재 (양지중)" xfId="13072" xr:uid="{00000000-0005-0000-0000-00004B2F0000}"/>
    <cellStyle name="1_시민계략공사_2003년 각종계산서(읽기전용)_수배전반 관급자재 (양지중)_견적서" xfId="13073" xr:uid="{00000000-0005-0000-0000-00004C2F0000}"/>
    <cellStyle name="1_시민계략공사_2003년 각종계산서(읽기전용)_수배전반 관급자재 (양지중)_견적서_아주기전(수전반설계건)" xfId="13074" xr:uid="{00000000-0005-0000-0000-00004D2F0000}"/>
    <cellStyle name="1_시민계략공사_2003년 각종계산서(읽기전용)_수배전반 관급자재 (양지중)_견적서_아주기전(수전반설계건)_담양군" xfId="13075" xr:uid="{00000000-0005-0000-0000-00004E2F0000}"/>
    <cellStyle name="1_시민계략공사_2003년 각종계산서(읽기전용)_수배전반 관급자재 (양지중)_견적서_아주기전(수전반설계건)_아주기전(수전반설계건)" xfId="13076" xr:uid="{00000000-0005-0000-0000-00004F2F0000}"/>
    <cellStyle name="1_시민계략공사_2003년 각종계산서(읽기전용)_수배전반 관급자재 (양지중)_견적서_아주기전(수전반설계건)_우슬체육관개보수설계서" xfId="13077" xr:uid="{00000000-0005-0000-0000-0000502F0000}"/>
    <cellStyle name="1_시민계략공사_2003년 각종계산서(읽기전용)_수배전반 관급자재 (양지중)_담양군" xfId="13078" xr:uid="{00000000-0005-0000-0000-0000512F0000}"/>
    <cellStyle name="1_시민계략공사_2003년 각종계산서(읽기전용)_수배전반 관급자재 (양지중)_아주기전(수전반설계건)" xfId="13079" xr:uid="{00000000-0005-0000-0000-0000522F0000}"/>
    <cellStyle name="1_시민계략공사_2003년 각종계산서(읽기전용)_수배전반 관급자재 (양지중)_우슬체육관개보수설계서" xfId="13080" xr:uid="{00000000-0005-0000-0000-0000532F0000}"/>
    <cellStyle name="1_시민계략공사_2003년 각종계산서(읽기전용)_아주기전(수전반설계건)" xfId="13081" xr:uid="{00000000-0005-0000-0000-0000542F0000}"/>
    <cellStyle name="1_시민계략공사_2003년 각종계산서(읽기전용)_양지중교사신축전기공사(최종)" xfId="13082" xr:uid="{00000000-0005-0000-0000-0000552F0000}"/>
    <cellStyle name="1_시민계략공사_2003년 각종계산서(읽기전용)_양지중교사신축전기공사(최종)_견적서" xfId="13083" xr:uid="{00000000-0005-0000-0000-0000562F0000}"/>
    <cellStyle name="1_시민계략공사_2003년 각종계산서(읽기전용)_양지중교사신축전기공사(최종)_견적서_아주기전(수전반설계건)" xfId="13084" xr:uid="{00000000-0005-0000-0000-0000572F0000}"/>
    <cellStyle name="1_시민계략공사_2003년 각종계산서(읽기전용)_양지중교사신축전기공사(최종)_견적서_아주기전(수전반설계건)_담양군" xfId="13085" xr:uid="{00000000-0005-0000-0000-0000582F0000}"/>
    <cellStyle name="1_시민계략공사_2003년 각종계산서(읽기전용)_양지중교사신축전기공사(최종)_견적서_아주기전(수전반설계건)_아주기전(수전반설계건)" xfId="13086" xr:uid="{00000000-0005-0000-0000-0000592F0000}"/>
    <cellStyle name="1_시민계략공사_2003년 각종계산서(읽기전용)_양지중교사신축전기공사(최종)_견적서_아주기전(수전반설계건)_우슬체육관개보수설계서" xfId="13087" xr:uid="{00000000-0005-0000-0000-00005A2F0000}"/>
    <cellStyle name="1_시민계략공사_2003년 각종계산서(읽기전용)_양지중교사신축전기공사(최종)_담양군" xfId="13088" xr:uid="{00000000-0005-0000-0000-00005B2F0000}"/>
    <cellStyle name="1_시민계략공사_2003년 각종계산서(읽기전용)_양지중교사신축전기공사(최종)_아주기전(수전반설계건)" xfId="13089" xr:uid="{00000000-0005-0000-0000-00005C2F0000}"/>
    <cellStyle name="1_시민계략공사_2003년 각종계산서(읽기전용)_양지중교사신축전기공사(최종)_우슬체육관개보수설계서" xfId="13090" xr:uid="{00000000-0005-0000-0000-00005D2F0000}"/>
    <cellStyle name="1_시민계략공사_2003년 각종계산서(읽기전용)_양지중학교 교사 신축공사" xfId="13091" xr:uid="{00000000-0005-0000-0000-00005E2F0000}"/>
    <cellStyle name="1_시민계략공사_2003년 각종계산서(읽기전용)_양지중학교 교사 신축공사_견적서" xfId="13092" xr:uid="{00000000-0005-0000-0000-00005F2F0000}"/>
    <cellStyle name="1_시민계략공사_2003년 각종계산서(읽기전용)_양지중학교 교사 신축공사_견적서_아주기전(수전반설계건)" xfId="13093" xr:uid="{00000000-0005-0000-0000-0000602F0000}"/>
    <cellStyle name="1_시민계략공사_2003년 각종계산서(읽기전용)_양지중학교 교사 신축공사_견적서_아주기전(수전반설계건)_담양군" xfId="13094" xr:uid="{00000000-0005-0000-0000-0000612F0000}"/>
    <cellStyle name="1_시민계략공사_2003년 각종계산서(읽기전용)_양지중학교 교사 신축공사_견적서_아주기전(수전반설계건)_아주기전(수전반설계건)" xfId="13095" xr:uid="{00000000-0005-0000-0000-0000622F0000}"/>
    <cellStyle name="1_시민계략공사_2003년 각종계산서(읽기전용)_양지중학교 교사 신축공사_견적서_아주기전(수전반설계건)_우슬체육관개보수설계서" xfId="13096" xr:uid="{00000000-0005-0000-0000-0000632F0000}"/>
    <cellStyle name="1_시민계략공사_2003년 각종계산서(읽기전용)_양지중학교 교사 신축공사_담양군" xfId="13097" xr:uid="{00000000-0005-0000-0000-0000642F0000}"/>
    <cellStyle name="1_시민계략공사_2003년 각종계산서(읽기전용)_양지중학교 교사 신축공사_아주기전(수전반설계건)" xfId="13098" xr:uid="{00000000-0005-0000-0000-0000652F0000}"/>
    <cellStyle name="1_시민계략공사_2003년 각종계산서(읽기전용)_양지중학교 교사 신축공사_우슬체육관개보수설계서" xfId="13099" xr:uid="{00000000-0005-0000-0000-0000662F0000}"/>
    <cellStyle name="1_시민계략공사_2003년 각종계산서(읽기전용)_연제초교교사신축전기" xfId="13100" xr:uid="{00000000-0005-0000-0000-0000672F0000}"/>
    <cellStyle name="1_시민계략공사_2003년 각종계산서(읽기전용)_연제초교교사신축전기_견적서" xfId="13101" xr:uid="{00000000-0005-0000-0000-0000682F0000}"/>
    <cellStyle name="1_시민계략공사_2003년 각종계산서(읽기전용)_연제초교교사신축전기_견적서_아주기전(수전반설계건)" xfId="13102" xr:uid="{00000000-0005-0000-0000-0000692F0000}"/>
    <cellStyle name="1_시민계략공사_2003년 각종계산서(읽기전용)_연제초교교사신축전기_견적서_아주기전(수전반설계건)_담양군" xfId="13103" xr:uid="{00000000-0005-0000-0000-00006A2F0000}"/>
    <cellStyle name="1_시민계략공사_2003년 각종계산서(읽기전용)_연제초교교사신축전기_견적서_아주기전(수전반설계건)_아주기전(수전반설계건)" xfId="13104" xr:uid="{00000000-0005-0000-0000-00006B2F0000}"/>
    <cellStyle name="1_시민계략공사_2003년 각종계산서(읽기전용)_연제초교교사신축전기_견적서_아주기전(수전반설계건)_우슬체육관개보수설계서" xfId="13105" xr:uid="{00000000-0005-0000-0000-00006C2F0000}"/>
    <cellStyle name="1_시민계략공사_2003년 각종계산서(읽기전용)_연제초교교사신축전기_담양군" xfId="13106" xr:uid="{00000000-0005-0000-0000-00006D2F0000}"/>
    <cellStyle name="1_시민계략공사_2003년 각종계산서(읽기전용)_연제초교교사신축전기_아주기전(수전반설계건)" xfId="13107" xr:uid="{00000000-0005-0000-0000-00006E2F0000}"/>
    <cellStyle name="1_시민계략공사_2003년 각종계산서(읽기전용)_연제초교교사신축전기_우슬체육관개보수설계서" xfId="13108" xr:uid="{00000000-0005-0000-0000-00006F2F0000}"/>
    <cellStyle name="1_시민계략공사_2003년 각종계산서(읽기전용)_우슬체육관개보수설계서" xfId="13109" xr:uid="{00000000-0005-0000-0000-0000702F0000}"/>
    <cellStyle name="1_시민계략공사_2003년 각종계산서(읽기전용)_조경실적내역" xfId="13110" xr:uid="{00000000-0005-0000-0000-0000712F0000}"/>
    <cellStyle name="1_시민계략공사_2003년 각종계산서(읽기전용)_조경실적내역_조경실적내역수정" xfId="13111" xr:uid="{00000000-0005-0000-0000-0000722F0000}"/>
    <cellStyle name="1_시민계략공사_2003년 각종계산서(읽기전용)_평동산단 진입도로(5공구)04년4월16일-전기" xfId="13112" xr:uid="{00000000-0005-0000-0000-0000732F0000}"/>
    <cellStyle name="1_시민계략공사_2003년 각종계산서(읽기전용)_평동산단 진입도로(5공구)04년4월16일-전기_견적서" xfId="13113" xr:uid="{00000000-0005-0000-0000-0000742F0000}"/>
    <cellStyle name="1_시민계략공사_2003년 각종계산서(읽기전용)_평동산단 진입도로(5공구)04년4월16일-전기_견적서_아주기전(수전반설계건)" xfId="13114" xr:uid="{00000000-0005-0000-0000-0000752F0000}"/>
    <cellStyle name="1_시민계략공사_2003년 각종계산서(읽기전용)_평동산단 진입도로(5공구)04년4월16일-전기_견적서_아주기전(수전반설계건)_담양군" xfId="13115" xr:uid="{00000000-0005-0000-0000-0000762F0000}"/>
    <cellStyle name="1_시민계략공사_2003년 각종계산서(읽기전용)_평동산단 진입도로(5공구)04년4월16일-전기_견적서_아주기전(수전반설계건)_아주기전(수전반설계건)" xfId="13116" xr:uid="{00000000-0005-0000-0000-0000772F0000}"/>
    <cellStyle name="1_시민계략공사_2003년 각종계산서(읽기전용)_평동산단 진입도로(5공구)04년4월16일-전기_견적서_아주기전(수전반설계건)_우슬체육관개보수설계서" xfId="13117" xr:uid="{00000000-0005-0000-0000-0000782F0000}"/>
    <cellStyle name="1_시민계략공사_2003년 각종계산서(읽기전용)_평동산단 진입도로(5공구)04년4월16일-전기_담양군" xfId="13118" xr:uid="{00000000-0005-0000-0000-0000792F0000}"/>
    <cellStyle name="1_시민계략공사_2003년 각종계산서(읽기전용)_평동산단 진입도로(5공구)04년4월16일-전기_아주기전(수전반설계건)" xfId="13119" xr:uid="{00000000-0005-0000-0000-00007A2F0000}"/>
    <cellStyle name="1_시민계략공사_2003년 각종계산서(읽기전용)_평동산단 진입도로(5공구)04년4월16일-전기_우슬체육관개보수설계서" xfId="13120" xr:uid="{00000000-0005-0000-0000-00007B2F0000}"/>
    <cellStyle name="1_시민계략공사_2003년 각종계산서(읽기전용)_화개2초교 교사신축통신공사 (내역서-이지텍크)" xfId="13121" xr:uid="{00000000-0005-0000-0000-00007C2F0000}"/>
    <cellStyle name="1_시민계략공사_2003년 각종계산서(읽기전용)_화개2초교 교사신축통신공사 (내역서-이지텍크)_견적서" xfId="13122" xr:uid="{00000000-0005-0000-0000-00007D2F0000}"/>
    <cellStyle name="1_시민계략공사_2003년 각종계산서(읽기전용)_화개2초교 교사신축통신공사 (내역서-이지텍크)_견적서_아주기전(수전반설계건)" xfId="13123" xr:uid="{00000000-0005-0000-0000-00007E2F0000}"/>
    <cellStyle name="1_시민계략공사_2003년 각종계산서(읽기전용)_화개2초교 교사신축통신공사 (내역서-이지텍크)_견적서_아주기전(수전반설계건)_담양군" xfId="13124" xr:uid="{00000000-0005-0000-0000-00007F2F0000}"/>
    <cellStyle name="1_시민계략공사_2003년 각종계산서(읽기전용)_화개2초교 교사신축통신공사 (내역서-이지텍크)_견적서_아주기전(수전반설계건)_아주기전(수전반설계건)" xfId="13125" xr:uid="{00000000-0005-0000-0000-0000802F0000}"/>
    <cellStyle name="1_시민계략공사_2003년 각종계산서(읽기전용)_화개2초교 교사신축통신공사 (내역서-이지텍크)_견적서_아주기전(수전반설계건)_우슬체육관개보수설계서" xfId="13126" xr:uid="{00000000-0005-0000-0000-0000812F0000}"/>
    <cellStyle name="1_시민계략공사_2003년 각종계산서(읽기전용)_화개2초교 교사신축통신공사 (내역서-이지텍크)_담양군" xfId="13127" xr:uid="{00000000-0005-0000-0000-0000822F0000}"/>
    <cellStyle name="1_시민계략공사_2003년 각종계산서(읽기전용)_화개2초교 교사신축통신공사 (내역서-이지텍크)_아주기전(수전반설계건)" xfId="13128" xr:uid="{00000000-0005-0000-0000-0000832F0000}"/>
    <cellStyle name="1_시민계략공사_2003년 각종계산서(읽기전용)_화개2초교 교사신축통신공사 (내역서-이지텍크)_우슬체육관개보수설계서" xfId="13129" xr:uid="{00000000-0005-0000-0000-0000842F0000}"/>
    <cellStyle name="1_시민계략공사_Book2" xfId="13130" xr:uid="{00000000-0005-0000-0000-0000852F0000}"/>
    <cellStyle name="1_시민계략공사_각종계산서" xfId="13131" xr:uid="{00000000-0005-0000-0000-0000862F0000}"/>
    <cellStyle name="1_시민계략공사_각종계산서_조경실적내역" xfId="13132" xr:uid="{00000000-0005-0000-0000-0000872F0000}"/>
    <cellStyle name="1_시민계략공사_각종계산서_조경실적내역_조경실적내역수정" xfId="13133" xr:uid="{00000000-0005-0000-0000-0000882F0000}"/>
    <cellStyle name="1_시민계략공사_계산서" xfId="13134" xr:uid="{00000000-0005-0000-0000-0000892F0000}"/>
    <cellStyle name="1_시민계략공사_계산서_견적서" xfId="13135" xr:uid="{00000000-0005-0000-0000-00008A2F0000}"/>
    <cellStyle name="1_시민계략공사_계산서_견적서_아주기전(수전반설계건)" xfId="13136" xr:uid="{00000000-0005-0000-0000-00008B2F0000}"/>
    <cellStyle name="1_시민계략공사_계산서_견적서_아주기전(수전반설계건)_담양군" xfId="13137" xr:uid="{00000000-0005-0000-0000-00008C2F0000}"/>
    <cellStyle name="1_시민계략공사_계산서_견적서_아주기전(수전반설계건)_아주기전(수전반설계건)" xfId="13138" xr:uid="{00000000-0005-0000-0000-00008D2F0000}"/>
    <cellStyle name="1_시민계략공사_계산서_견적서_아주기전(수전반설계건)_우슬체육관개보수설계서" xfId="13139" xr:uid="{00000000-0005-0000-0000-00008E2F0000}"/>
    <cellStyle name="1_시민계략공사_계산서_담양군" xfId="13140" xr:uid="{00000000-0005-0000-0000-00008F2F0000}"/>
    <cellStyle name="1_시민계략공사_계산서_아주기전(수전반설계건)" xfId="13141" xr:uid="{00000000-0005-0000-0000-0000902F0000}"/>
    <cellStyle name="1_시민계략공사_계산서_우슬체육관개보수설계서" xfId="13142" xr:uid="{00000000-0005-0000-0000-0000912F0000}"/>
    <cellStyle name="1_시민계략공사_계산서및내역서5월15일변경" xfId="13143" xr:uid="{00000000-0005-0000-0000-0000922F0000}"/>
    <cellStyle name="1_시민계략공사_계산서및내역서5월9일변경" xfId="13144" xr:uid="{00000000-0005-0000-0000-0000932F0000}"/>
    <cellStyle name="1_시민계략공사_광양중동중학교실증축공사(전기)-4월10일한번더" xfId="13145" xr:uid="{00000000-0005-0000-0000-0000942F0000}"/>
    <cellStyle name="1_시민계략공사_무안연꽃방죽(4월9일)한번더" xfId="13146" xr:uid="{00000000-0005-0000-0000-0000952F0000}"/>
    <cellStyle name="1_시민계략공사_보일약국~순국비간 도로개설 가로등설치공사" xfId="13147" xr:uid="{00000000-0005-0000-0000-0000962F0000}"/>
    <cellStyle name="1_시민계략공사_복지관 부하계산서" xfId="13148" xr:uid="{00000000-0005-0000-0000-0000972F0000}"/>
    <cellStyle name="1_시민계략공사_복지관 부하계산서_견적서" xfId="13149" xr:uid="{00000000-0005-0000-0000-0000982F0000}"/>
    <cellStyle name="1_시민계략공사_복지관 부하계산서_견적서_아주기전(수전반설계건)" xfId="13150" xr:uid="{00000000-0005-0000-0000-0000992F0000}"/>
    <cellStyle name="1_시민계략공사_복지관 부하계산서_견적서_아주기전(수전반설계건)_담양군" xfId="13151" xr:uid="{00000000-0005-0000-0000-00009A2F0000}"/>
    <cellStyle name="1_시민계략공사_복지관 부하계산서_견적서_아주기전(수전반설계건)_아주기전(수전반설계건)" xfId="13152" xr:uid="{00000000-0005-0000-0000-00009B2F0000}"/>
    <cellStyle name="1_시민계략공사_복지관 부하계산서_견적서_아주기전(수전반설계건)_우슬체육관개보수설계서" xfId="13153" xr:uid="{00000000-0005-0000-0000-00009C2F0000}"/>
    <cellStyle name="1_시민계략공사_복지관 부하계산서_광주체육고기숙사및수영장증축공사" xfId="13154" xr:uid="{00000000-0005-0000-0000-00009D2F0000}"/>
    <cellStyle name="1_시민계략공사_복지관 부하계산서_광주체육고기숙사및수영장증축공사(전기)" xfId="13155" xr:uid="{00000000-0005-0000-0000-00009E2F0000}"/>
    <cellStyle name="1_시민계략공사_복지관 부하계산서_광주체육고기숙사및수영장증축공사(전기)_견적서" xfId="13156" xr:uid="{00000000-0005-0000-0000-00009F2F0000}"/>
    <cellStyle name="1_시민계략공사_복지관 부하계산서_광주체육고기숙사및수영장증축공사(전기)_견적서_아주기전(수전반설계건)" xfId="13157" xr:uid="{00000000-0005-0000-0000-0000A02F0000}"/>
    <cellStyle name="1_시민계략공사_복지관 부하계산서_광주체육고기숙사및수영장증축공사(전기)_견적서_아주기전(수전반설계건)_담양군" xfId="13158" xr:uid="{00000000-0005-0000-0000-0000A12F0000}"/>
    <cellStyle name="1_시민계략공사_복지관 부하계산서_광주체육고기숙사및수영장증축공사(전기)_견적서_아주기전(수전반설계건)_아주기전(수전반설계건)" xfId="13159" xr:uid="{00000000-0005-0000-0000-0000A22F0000}"/>
    <cellStyle name="1_시민계략공사_복지관 부하계산서_광주체육고기숙사및수영장증축공사(전기)_견적서_아주기전(수전반설계건)_우슬체육관개보수설계서" xfId="13160" xr:uid="{00000000-0005-0000-0000-0000A32F0000}"/>
    <cellStyle name="1_시민계략공사_복지관 부하계산서_광주체육고기숙사및수영장증축공사(전기)_담양군" xfId="13161" xr:uid="{00000000-0005-0000-0000-0000A42F0000}"/>
    <cellStyle name="1_시민계략공사_복지관 부하계산서_광주체육고기숙사및수영장증축공사(전기)_아주기전(수전반설계건)" xfId="13162" xr:uid="{00000000-0005-0000-0000-0000A52F0000}"/>
    <cellStyle name="1_시민계략공사_복지관 부하계산서_광주체육고기숙사및수영장증축공사(전기)_우슬체육관개보수설계서" xfId="13163" xr:uid="{00000000-0005-0000-0000-0000A62F0000}"/>
    <cellStyle name="1_시민계략공사_복지관 부하계산서_광주체육고기숙사및수영장증축공사_견적서" xfId="13164" xr:uid="{00000000-0005-0000-0000-0000A72F0000}"/>
    <cellStyle name="1_시민계략공사_복지관 부하계산서_광주체육고기숙사및수영장증축공사_견적서_아주기전(수전반설계건)" xfId="13165" xr:uid="{00000000-0005-0000-0000-0000A82F0000}"/>
    <cellStyle name="1_시민계략공사_복지관 부하계산서_광주체육고기숙사및수영장증축공사_견적서_아주기전(수전반설계건)_담양군" xfId="13166" xr:uid="{00000000-0005-0000-0000-0000A92F0000}"/>
    <cellStyle name="1_시민계략공사_복지관 부하계산서_광주체육고기숙사및수영장증축공사_견적서_아주기전(수전반설계건)_아주기전(수전반설계건)" xfId="13167" xr:uid="{00000000-0005-0000-0000-0000AA2F0000}"/>
    <cellStyle name="1_시민계략공사_복지관 부하계산서_광주체육고기숙사및수영장증축공사_견적서_아주기전(수전반설계건)_우슬체육관개보수설계서" xfId="13168" xr:uid="{00000000-0005-0000-0000-0000AB2F0000}"/>
    <cellStyle name="1_시민계략공사_복지관 부하계산서_광주체육고기숙사및수영장증축공사_담양군" xfId="13169" xr:uid="{00000000-0005-0000-0000-0000AC2F0000}"/>
    <cellStyle name="1_시민계략공사_복지관 부하계산서_광주체육고기숙사및수영장증축공사_아주기전(수전반설계건)" xfId="13170" xr:uid="{00000000-0005-0000-0000-0000AD2F0000}"/>
    <cellStyle name="1_시민계략공사_복지관 부하계산서_광주체육고기숙사및수영장증축공사_우슬체육관개보수설계서" xfId="13171" xr:uid="{00000000-0005-0000-0000-0000AE2F0000}"/>
    <cellStyle name="1_시민계략공사_복지관 부하계산서_내역서(전기)" xfId="13172" xr:uid="{00000000-0005-0000-0000-0000AF2F0000}"/>
    <cellStyle name="1_시민계략공사_복지관 부하계산서_내역서(전기)_견적서" xfId="13173" xr:uid="{00000000-0005-0000-0000-0000B02F0000}"/>
    <cellStyle name="1_시민계략공사_복지관 부하계산서_내역서(전기)_견적서_아주기전(수전반설계건)" xfId="13174" xr:uid="{00000000-0005-0000-0000-0000B12F0000}"/>
    <cellStyle name="1_시민계략공사_복지관 부하계산서_내역서(전기)_견적서_아주기전(수전반설계건)_담양군" xfId="13175" xr:uid="{00000000-0005-0000-0000-0000B22F0000}"/>
    <cellStyle name="1_시민계략공사_복지관 부하계산서_내역서(전기)_견적서_아주기전(수전반설계건)_아주기전(수전반설계건)" xfId="13176" xr:uid="{00000000-0005-0000-0000-0000B32F0000}"/>
    <cellStyle name="1_시민계략공사_복지관 부하계산서_내역서(전기)_견적서_아주기전(수전반설계건)_우슬체육관개보수설계서" xfId="13177" xr:uid="{00000000-0005-0000-0000-0000B42F0000}"/>
    <cellStyle name="1_시민계략공사_복지관 부하계산서_내역서(전기)_광주체육고기숙사및수영장증축공사" xfId="13178" xr:uid="{00000000-0005-0000-0000-0000B52F0000}"/>
    <cellStyle name="1_시민계략공사_복지관 부하계산서_내역서(전기)_광주체육고기숙사및수영장증축공사(전기)" xfId="13179" xr:uid="{00000000-0005-0000-0000-0000B62F0000}"/>
    <cellStyle name="1_시민계략공사_복지관 부하계산서_내역서(전기)_광주체육고기숙사및수영장증축공사(전기)_견적서" xfId="13180" xr:uid="{00000000-0005-0000-0000-0000B72F0000}"/>
    <cellStyle name="1_시민계략공사_복지관 부하계산서_내역서(전기)_광주체육고기숙사및수영장증축공사(전기)_견적서_아주기전(수전반설계건)" xfId="13181" xr:uid="{00000000-0005-0000-0000-0000B82F0000}"/>
    <cellStyle name="1_시민계략공사_복지관 부하계산서_내역서(전기)_광주체육고기숙사및수영장증축공사(전기)_견적서_아주기전(수전반설계건)_담양군" xfId="13182" xr:uid="{00000000-0005-0000-0000-0000B92F0000}"/>
    <cellStyle name="1_시민계략공사_복지관 부하계산서_내역서(전기)_광주체육고기숙사및수영장증축공사(전기)_견적서_아주기전(수전반설계건)_아주기전(수전반설계건)" xfId="13183" xr:uid="{00000000-0005-0000-0000-0000BA2F0000}"/>
    <cellStyle name="1_시민계략공사_복지관 부하계산서_내역서(전기)_광주체육고기숙사및수영장증축공사(전기)_견적서_아주기전(수전반설계건)_우슬체육관개보수설계서" xfId="13184" xr:uid="{00000000-0005-0000-0000-0000BB2F0000}"/>
    <cellStyle name="1_시민계략공사_복지관 부하계산서_내역서(전기)_광주체육고기숙사및수영장증축공사(전기)_담양군" xfId="13185" xr:uid="{00000000-0005-0000-0000-0000BC2F0000}"/>
    <cellStyle name="1_시민계략공사_복지관 부하계산서_내역서(전기)_광주체육고기숙사및수영장증축공사(전기)_아주기전(수전반설계건)" xfId="13186" xr:uid="{00000000-0005-0000-0000-0000BD2F0000}"/>
    <cellStyle name="1_시민계략공사_복지관 부하계산서_내역서(전기)_광주체육고기숙사및수영장증축공사(전기)_우슬체육관개보수설계서" xfId="13187" xr:uid="{00000000-0005-0000-0000-0000BE2F0000}"/>
    <cellStyle name="1_시민계략공사_복지관 부하계산서_내역서(전기)_광주체육고기숙사및수영장증축공사_견적서" xfId="13188" xr:uid="{00000000-0005-0000-0000-0000BF2F0000}"/>
    <cellStyle name="1_시민계략공사_복지관 부하계산서_내역서(전기)_광주체육고기숙사및수영장증축공사_견적서_아주기전(수전반설계건)" xfId="13189" xr:uid="{00000000-0005-0000-0000-0000C02F0000}"/>
    <cellStyle name="1_시민계략공사_복지관 부하계산서_내역서(전기)_광주체육고기숙사및수영장증축공사_견적서_아주기전(수전반설계건)_담양군" xfId="13190" xr:uid="{00000000-0005-0000-0000-0000C12F0000}"/>
    <cellStyle name="1_시민계략공사_복지관 부하계산서_내역서(전기)_광주체육고기숙사및수영장증축공사_견적서_아주기전(수전반설계건)_아주기전(수전반설계건)" xfId="13191" xr:uid="{00000000-0005-0000-0000-0000C22F0000}"/>
    <cellStyle name="1_시민계략공사_복지관 부하계산서_내역서(전기)_광주체육고기숙사및수영장증축공사_견적서_아주기전(수전반설계건)_우슬체육관개보수설계서" xfId="13192" xr:uid="{00000000-0005-0000-0000-0000C32F0000}"/>
    <cellStyle name="1_시민계략공사_복지관 부하계산서_내역서(전기)_광주체육고기숙사및수영장증축공사_담양군" xfId="13193" xr:uid="{00000000-0005-0000-0000-0000C42F0000}"/>
    <cellStyle name="1_시민계략공사_복지관 부하계산서_내역서(전기)_광주체육고기숙사및수영장증축공사_아주기전(수전반설계건)" xfId="13194" xr:uid="{00000000-0005-0000-0000-0000C52F0000}"/>
    <cellStyle name="1_시민계략공사_복지관 부하계산서_내역서(전기)_광주체육고기숙사및수영장증축공사_우슬체육관개보수설계서" xfId="13195" xr:uid="{00000000-0005-0000-0000-0000C62F0000}"/>
    <cellStyle name="1_시민계략공사_복지관 부하계산서_내역서(전기)_담양군" xfId="13196" xr:uid="{00000000-0005-0000-0000-0000C72F0000}"/>
    <cellStyle name="1_시민계략공사_복지관 부하계산서_내역서(전기)_수배전반 관급자재 (양지중)" xfId="13197" xr:uid="{00000000-0005-0000-0000-0000C82F0000}"/>
    <cellStyle name="1_시민계략공사_복지관 부하계산서_내역서(전기)_수배전반 관급자재 (양지중)_견적서" xfId="13198" xr:uid="{00000000-0005-0000-0000-0000C92F0000}"/>
    <cellStyle name="1_시민계략공사_복지관 부하계산서_내역서(전기)_수배전반 관급자재 (양지중)_견적서_아주기전(수전반설계건)" xfId="13199" xr:uid="{00000000-0005-0000-0000-0000CA2F0000}"/>
    <cellStyle name="1_시민계략공사_복지관 부하계산서_내역서(전기)_수배전반 관급자재 (양지중)_견적서_아주기전(수전반설계건)_담양군" xfId="13200" xr:uid="{00000000-0005-0000-0000-0000CB2F0000}"/>
    <cellStyle name="1_시민계략공사_복지관 부하계산서_내역서(전기)_수배전반 관급자재 (양지중)_견적서_아주기전(수전반설계건)_아주기전(수전반설계건)" xfId="13201" xr:uid="{00000000-0005-0000-0000-0000CC2F0000}"/>
    <cellStyle name="1_시민계략공사_복지관 부하계산서_내역서(전기)_수배전반 관급자재 (양지중)_견적서_아주기전(수전반설계건)_우슬체육관개보수설계서" xfId="13202" xr:uid="{00000000-0005-0000-0000-0000CD2F0000}"/>
    <cellStyle name="1_시민계략공사_복지관 부하계산서_내역서(전기)_수배전반 관급자재 (양지중)_담양군" xfId="13203" xr:uid="{00000000-0005-0000-0000-0000CE2F0000}"/>
    <cellStyle name="1_시민계략공사_복지관 부하계산서_내역서(전기)_수배전반 관급자재 (양지중)_아주기전(수전반설계건)" xfId="13204" xr:uid="{00000000-0005-0000-0000-0000CF2F0000}"/>
    <cellStyle name="1_시민계략공사_복지관 부하계산서_내역서(전기)_수배전반 관급자재 (양지중)_우슬체육관개보수설계서" xfId="13205" xr:uid="{00000000-0005-0000-0000-0000D02F0000}"/>
    <cellStyle name="1_시민계략공사_복지관 부하계산서_내역서(전기)_아주기전(수전반설계건)" xfId="13206" xr:uid="{00000000-0005-0000-0000-0000D12F0000}"/>
    <cellStyle name="1_시민계략공사_복지관 부하계산서_내역서(전기)_양지중교사신축전기공사(최종)" xfId="13207" xr:uid="{00000000-0005-0000-0000-0000D22F0000}"/>
    <cellStyle name="1_시민계략공사_복지관 부하계산서_내역서(전기)_양지중교사신축전기공사(최종)_견적서" xfId="13208" xr:uid="{00000000-0005-0000-0000-0000D32F0000}"/>
    <cellStyle name="1_시민계략공사_복지관 부하계산서_내역서(전기)_양지중교사신축전기공사(최종)_견적서_아주기전(수전반설계건)" xfId="13209" xr:uid="{00000000-0005-0000-0000-0000D42F0000}"/>
    <cellStyle name="1_시민계략공사_복지관 부하계산서_내역서(전기)_양지중교사신축전기공사(최종)_견적서_아주기전(수전반설계건)_담양군" xfId="13210" xr:uid="{00000000-0005-0000-0000-0000D52F0000}"/>
    <cellStyle name="1_시민계략공사_복지관 부하계산서_내역서(전기)_양지중교사신축전기공사(최종)_견적서_아주기전(수전반설계건)_아주기전(수전반설계건)" xfId="13211" xr:uid="{00000000-0005-0000-0000-0000D62F0000}"/>
    <cellStyle name="1_시민계략공사_복지관 부하계산서_내역서(전기)_양지중교사신축전기공사(최종)_견적서_아주기전(수전반설계건)_우슬체육관개보수설계서" xfId="13212" xr:uid="{00000000-0005-0000-0000-0000D72F0000}"/>
    <cellStyle name="1_시민계략공사_복지관 부하계산서_내역서(전기)_양지중교사신축전기공사(최종)_담양군" xfId="13213" xr:uid="{00000000-0005-0000-0000-0000D82F0000}"/>
    <cellStyle name="1_시민계략공사_복지관 부하계산서_내역서(전기)_양지중교사신축전기공사(최종)_아주기전(수전반설계건)" xfId="13214" xr:uid="{00000000-0005-0000-0000-0000D92F0000}"/>
    <cellStyle name="1_시민계략공사_복지관 부하계산서_내역서(전기)_양지중교사신축전기공사(최종)_우슬체육관개보수설계서" xfId="13215" xr:uid="{00000000-0005-0000-0000-0000DA2F0000}"/>
    <cellStyle name="1_시민계략공사_복지관 부하계산서_내역서(전기)_양지중학교 교사 신축공사" xfId="13216" xr:uid="{00000000-0005-0000-0000-0000DB2F0000}"/>
    <cellStyle name="1_시민계략공사_복지관 부하계산서_내역서(전기)_양지중학교 교사 신축공사_견적서" xfId="13217" xr:uid="{00000000-0005-0000-0000-0000DC2F0000}"/>
    <cellStyle name="1_시민계략공사_복지관 부하계산서_내역서(전기)_양지중학교 교사 신축공사_견적서_아주기전(수전반설계건)" xfId="13218" xr:uid="{00000000-0005-0000-0000-0000DD2F0000}"/>
    <cellStyle name="1_시민계략공사_복지관 부하계산서_내역서(전기)_양지중학교 교사 신축공사_견적서_아주기전(수전반설계건)_담양군" xfId="13219" xr:uid="{00000000-0005-0000-0000-0000DE2F0000}"/>
    <cellStyle name="1_시민계략공사_복지관 부하계산서_내역서(전기)_양지중학교 교사 신축공사_견적서_아주기전(수전반설계건)_아주기전(수전반설계건)" xfId="13220" xr:uid="{00000000-0005-0000-0000-0000DF2F0000}"/>
    <cellStyle name="1_시민계략공사_복지관 부하계산서_내역서(전기)_양지중학교 교사 신축공사_견적서_아주기전(수전반설계건)_우슬체육관개보수설계서" xfId="13221" xr:uid="{00000000-0005-0000-0000-0000E02F0000}"/>
    <cellStyle name="1_시민계략공사_복지관 부하계산서_내역서(전기)_양지중학교 교사 신축공사_담양군" xfId="13222" xr:uid="{00000000-0005-0000-0000-0000E12F0000}"/>
    <cellStyle name="1_시민계략공사_복지관 부하계산서_내역서(전기)_양지중학교 교사 신축공사_아주기전(수전반설계건)" xfId="13223" xr:uid="{00000000-0005-0000-0000-0000E22F0000}"/>
    <cellStyle name="1_시민계략공사_복지관 부하계산서_내역서(전기)_양지중학교 교사 신축공사_우슬체육관개보수설계서" xfId="13224" xr:uid="{00000000-0005-0000-0000-0000E32F0000}"/>
    <cellStyle name="1_시민계략공사_복지관 부하계산서_내역서(전기)_연제초교교사신축전기" xfId="13225" xr:uid="{00000000-0005-0000-0000-0000E42F0000}"/>
    <cellStyle name="1_시민계략공사_복지관 부하계산서_내역서(전기)_연제초교교사신축전기_견적서" xfId="13226" xr:uid="{00000000-0005-0000-0000-0000E52F0000}"/>
    <cellStyle name="1_시민계략공사_복지관 부하계산서_내역서(전기)_연제초교교사신축전기_견적서_아주기전(수전반설계건)" xfId="13227" xr:uid="{00000000-0005-0000-0000-0000E62F0000}"/>
    <cellStyle name="1_시민계략공사_복지관 부하계산서_내역서(전기)_연제초교교사신축전기_견적서_아주기전(수전반설계건)_담양군" xfId="13228" xr:uid="{00000000-0005-0000-0000-0000E72F0000}"/>
    <cellStyle name="1_시민계략공사_복지관 부하계산서_내역서(전기)_연제초교교사신축전기_견적서_아주기전(수전반설계건)_아주기전(수전반설계건)" xfId="13229" xr:uid="{00000000-0005-0000-0000-0000E82F0000}"/>
    <cellStyle name="1_시민계략공사_복지관 부하계산서_내역서(전기)_연제초교교사신축전기_견적서_아주기전(수전반설계건)_우슬체육관개보수설계서" xfId="13230" xr:uid="{00000000-0005-0000-0000-0000E92F0000}"/>
    <cellStyle name="1_시민계략공사_복지관 부하계산서_내역서(전기)_연제초교교사신축전기_담양군" xfId="13231" xr:uid="{00000000-0005-0000-0000-0000EA2F0000}"/>
    <cellStyle name="1_시민계략공사_복지관 부하계산서_내역서(전기)_연제초교교사신축전기_아주기전(수전반설계건)" xfId="13232" xr:uid="{00000000-0005-0000-0000-0000EB2F0000}"/>
    <cellStyle name="1_시민계략공사_복지관 부하계산서_내역서(전기)_연제초교교사신축전기_우슬체육관개보수설계서" xfId="13233" xr:uid="{00000000-0005-0000-0000-0000EC2F0000}"/>
    <cellStyle name="1_시민계략공사_복지관 부하계산서_내역서(전기)_우슬체육관개보수설계서" xfId="13234" xr:uid="{00000000-0005-0000-0000-0000ED2F0000}"/>
    <cellStyle name="1_시민계략공사_복지관 부하계산서_내역서(전기)_조경실적내역" xfId="13235" xr:uid="{00000000-0005-0000-0000-0000EE2F0000}"/>
    <cellStyle name="1_시민계략공사_복지관 부하계산서_내역서(전기)_조경실적내역_조경실적내역수정" xfId="13236" xr:uid="{00000000-0005-0000-0000-0000EF2F0000}"/>
    <cellStyle name="1_시민계략공사_복지관 부하계산서_내역서(전기)_평동산단 진입도로(5공구)04년4월16일-전기" xfId="13237" xr:uid="{00000000-0005-0000-0000-0000F02F0000}"/>
    <cellStyle name="1_시민계략공사_복지관 부하계산서_내역서(전기)_평동산단 진입도로(5공구)04년4월16일-전기_견적서" xfId="13238" xr:uid="{00000000-0005-0000-0000-0000F12F0000}"/>
    <cellStyle name="1_시민계략공사_복지관 부하계산서_내역서(전기)_평동산단 진입도로(5공구)04년4월16일-전기_견적서_아주기전(수전반설계건)" xfId="13239" xr:uid="{00000000-0005-0000-0000-0000F22F0000}"/>
    <cellStyle name="1_시민계략공사_복지관 부하계산서_내역서(전기)_평동산단 진입도로(5공구)04년4월16일-전기_견적서_아주기전(수전반설계건)_담양군" xfId="13240" xr:uid="{00000000-0005-0000-0000-0000F32F0000}"/>
    <cellStyle name="1_시민계략공사_복지관 부하계산서_내역서(전기)_평동산단 진입도로(5공구)04년4월16일-전기_견적서_아주기전(수전반설계건)_아주기전(수전반설계건)" xfId="13241" xr:uid="{00000000-0005-0000-0000-0000F42F0000}"/>
    <cellStyle name="1_시민계략공사_복지관 부하계산서_내역서(전기)_평동산단 진입도로(5공구)04년4월16일-전기_견적서_아주기전(수전반설계건)_우슬체육관개보수설계서" xfId="13242" xr:uid="{00000000-0005-0000-0000-0000F52F0000}"/>
    <cellStyle name="1_시민계략공사_복지관 부하계산서_내역서(전기)_평동산단 진입도로(5공구)04년4월16일-전기_담양군" xfId="13243" xr:uid="{00000000-0005-0000-0000-0000F62F0000}"/>
    <cellStyle name="1_시민계략공사_복지관 부하계산서_내역서(전기)_평동산단 진입도로(5공구)04년4월16일-전기_아주기전(수전반설계건)" xfId="13244" xr:uid="{00000000-0005-0000-0000-0000F72F0000}"/>
    <cellStyle name="1_시민계략공사_복지관 부하계산서_내역서(전기)_평동산단 진입도로(5공구)04년4월16일-전기_우슬체육관개보수설계서" xfId="13245" xr:uid="{00000000-0005-0000-0000-0000F82F0000}"/>
    <cellStyle name="1_시민계략공사_복지관 부하계산서_내역서(전기)_화개2초교 교사신축통신공사 (내역서-이지텍크)" xfId="13246" xr:uid="{00000000-0005-0000-0000-0000F92F0000}"/>
    <cellStyle name="1_시민계략공사_복지관 부하계산서_내역서(전기)_화개2초교 교사신축통신공사 (내역서-이지텍크)_견적서" xfId="13247" xr:uid="{00000000-0005-0000-0000-0000FA2F0000}"/>
    <cellStyle name="1_시민계략공사_복지관 부하계산서_내역서(전기)_화개2초교 교사신축통신공사 (내역서-이지텍크)_견적서_아주기전(수전반설계건)" xfId="13248" xr:uid="{00000000-0005-0000-0000-0000FB2F0000}"/>
    <cellStyle name="1_시민계략공사_복지관 부하계산서_내역서(전기)_화개2초교 교사신축통신공사 (내역서-이지텍크)_견적서_아주기전(수전반설계건)_담양군" xfId="13249" xr:uid="{00000000-0005-0000-0000-0000FC2F0000}"/>
    <cellStyle name="1_시민계략공사_복지관 부하계산서_내역서(전기)_화개2초교 교사신축통신공사 (내역서-이지텍크)_견적서_아주기전(수전반설계건)_아주기전(수전반설계건)" xfId="13250" xr:uid="{00000000-0005-0000-0000-0000FD2F0000}"/>
    <cellStyle name="1_시민계략공사_복지관 부하계산서_내역서(전기)_화개2초교 교사신축통신공사 (내역서-이지텍크)_견적서_아주기전(수전반설계건)_우슬체육관개보수설계서" xfId="13251" xr:uid="{00000000-0005-0000-0000-0000FE2F0000}"/>
    <cellStyle name="1_시민계략공사_복지관 부하계산서_내역서(전기)_화개2초교 교사신축통신공사 (내역서-이지텍크)_담양군" xfId="13252" xr:uid="{00000000-0005-0000-0000-0000FF2F0000}"/>
    <cellStyle name="1_시민계략공사_복지관 부하계산서_내역서(전기)_화개2초교 교사신축통신공사 (내역서-이지텍크)_아주기전(수전반설계건)" xfId="13253" xr:uid="{00000000-0005-0000-0000-000000300000}"/>
    <cellStyle name="1_시민계략공사_복지관 부하계산서_내역서(전기)_화개2초교 교사신축통신공사 (내역서-이지텍크)_우슬체육관개보수설계서" xfId="13254" xr:uid="{00000000-0005-0000-0000-000001300000}"/>
    <cellStyle name="1_시민계략공사_복지관 부하계산서_담양군" xfId="13255" xr:uid="{00000000-0005-0000-0000-000002300000}"/>
    <cellStyle name="1_시민계략공사_복지관 부하계산서_수배전반 관급자재 (양지중)" xfId="13256" xr:uid="{00000000-0005-0000-0000-000003300000}"/>
    <cellStyle name="1_시민계략공사_복지관 부하계산서_수배전반 관급자재 (양지중)_견적서" xfId="13257" xr:uid="{00000000-0005-0000-0000-000004300000}"/>
    <cellStyle name="1_시민계략공사_복지관 부하계산서_수배전반 관급자재 (양지중)_견적서_아주기전(수전반설계건)" xfId="13258" xr:uid="{00000000-0005-0000-0000-000005300000}"/>
    <cellStyle name="1_시민계략공사_복지관 부하계산서_수배전반 관급자재 (양지중)_견적서_아주기전(수전반설계건)_담양군" xfId="13259" xr:uid="{00000000-0005-0000-0000-000006300000}"/>
    <cellStyle name="1_시민계략공사_복지관 부하계산서_수배전반 관급자재 (양지중)_견적서_아주기전(수전반설계건)_아주기전(수전반설계건)" xfId="13260" xr:uid="{00000000-0005-0000-0000-000007300000}"/>
    <cellStyle name="1_시민계략공사_복지관 부하계산서_수배전반 관급자재 (양지중)_견적서_아주기전(수전반설계건)_우슬체육관개보수설계서" xfId="13261" xr:uid="{00000000-0005-0000-0000-000008300000}"/>
    <cellStyle name="1_시민계략공사_복지관 부하계산서_수배전반 관급자재 (양지중)_담양군" xfId="13262" xr:uid="{00000000-0005-0000-0000-000009300000}"/>
    <cellStyle name="1_시민계략공사_복지관 부하계산서_수배전반 관급자재 (양지중)_아주기전(수전반설계건)" xfId="13263" xr:uid="{00000000-0005-0000-0000-00000A300000}"/>
    <cellStyle name="1_시민계략공사_복지관 부하계산서_수배전반 관급자재 (양지중)_우슬체육관개보수설계서" xfId="13264" xr:uid="{00000000-0005-0000-0000-00000B300000}"/>
    <cellStyle name="1_시민계략공사_복지관 부하계산서_아주기전(수전반설계건)" xfId="13265" xr:uid="{00000000-0005-0000-0000-00000C300000}"/>
    <cellStyle name="1_시민계략공사_복지관 부하계산서_양지중교사신축전기공사(최종)" xfId="13266" xr:uid="{00000000-0005-0000-0000-00000D300000}"/>
    <cellStyle name="1_시민계략공사_복지관 부하계산서_양지중교사신축전기공사(최종)_견적서" xfId="13267" xr:uid="{00000000-0005-0000-0000-00000E300000}"/>
    <cellStyle name="1_시민계략공사_복지관 부하계산서_양지중교사신축전기공사(최종)_견적서_아주기전(수전반설계건)" xfId="13268" xr:uid="{00000000-0005-0000-0000-00000F300000}"/>
    <cellStyle name="1_시민계략공사_복지관 부하계산서_양지중교사신축전기공사(최종)_견적서_아주기전(수전반설계건)_담양군" xfId="13269" xr:uid="{00000000-0005-0000-0000-000010300000}"/>
    <cellStyle name="1_시민계략공사_복지관 부하계산서_양지중교사신축전기공사(최종)_견적서_아주기전(수전반설계건)_아주기전(수전반설계건)" xfId="13270" xr:uid="{00000000-0005-0000-0000-000011300000}"/>
    <cellStyle name="1_시민계략공사_복지관 부하계산서_양지중교사신축전기공사(최종)_견적서_아주기전(수전반설계건)_우슬체육관개보수설계서" xfId="13271" xr:uid="{00000000-0005-0000-0000-000012300000}"/>
    <cellStyle name="1_시민계략공사_복지관 부하계산서_양지중교사신축전기공사(최종)_담양군" xfId="13272" xr:uid="{00000000-0005-0000-0000-000013300000}"/>
    <cellStyle name="1_시민계략공사_복지관 부하계산서_양지중교사신축전기공사(최종)_아주기전(수전반설계건)" xfId="13273" xr:uid="{00000000-0005-0000-0000-000014300000}"/>
    <cellStyle name="1_시민계략공사_복지관 부하계산서_양지중교사신축전기공사(최종)_우슬체육관개보수설계서" xfId="13274" xr:uid="{00000000-0005-0000-0000-000015300000}"/>
    <cellStyle name="1_시민계략공사_복지관 부하계산서_양지중학교 교사 신축공사" xfId="13275" xr:uid="{00000000-0005-0000-0000-000016300000}"/>
    <cellStyle name="1_시민계략공사_복지관 부하계산서_양지중학교 교사 신축공사_견적서" xfId="13276" xr:uid="{00000000-0005-0000-0000-000017300000}"/>
    <cellStyle name="1_시민계략공사_복지관 부하계산서_양지중학교 교사 신축공사_견적서_아주기전(수전반설계건)" xfId="13277" xr:uid="{00000000-0005-0000-0000-000018300000}"/>
    <cellStyle name="1_시민계략공사_복지관 부하계산서_양지중학교 교사 신축공사_견적서_아주기전(수전반설계건)_담양군" xfId="13278" xr:uid="{00000000-0005-0000-0000-000019300000}"/>
    <cellStyle name="1_시민계략공사_복지관 부하계산서_양지중학교 교사 신축공사_견적서_아주기전(수전반설계건)_아주기전(수전반설계건)" xfId="13279" xr:uid="{00000000-0005-0000-0000-00001A300000}"/>
    <cellStyle name="1_시민계략공사_복지관 부하계산서_양지중학교 교사 신축공사_견적서_아주기전(수전반설계건)_우슬체육관개보수설계서" xfId="13280" xr:uid="{00000000-0005-0000-0000-00001B300000}"/>
    <cellStyle name="1_시민계략공사_복지관 부하계산서_양지중학교 교사 신축공사_담양군" xfId="13281" xr:uid="{00000000-0005-0000-0000-00001C300000}"/>
    <cellStyle name="1_시민계략공사_복지관 부하계산서_양지중학교 교사 신축공사_아주기전(수전반설계건)" xfId="13282" xr:uid="{00000000-0005-0000-0000-00001D300000}"/>
    <cellStyle name="1_시민계략공사_복지관 부하계산서_양지중학교 교사 신축공사_우슬체육관개보수설계서" xfId="13283" xr:uid="{00000000-0005-0000-0000-00001E300000}"/>
    <cellStyle name="1_시민계략공사_복지관 부하계산서_연제초교교사신축전기" xfId="13284" xr:uid="{00000000-0005-0000-0000-00001F300000}"/>
    <cellStyle name="1_시민계략공사_복지관 부하계산서_연제초교교사신축전기_견적서" xfId="13285" xr:uid="{00000000-0005-0000-0000-000020300000}"/>
    <cellStyle name="1_시민계략공사_복지관 부하계산서_연제초교교사신축전기_견적서_아주기전(수전반설계건)" xfId="13286" xr:uid="{00000000-0005-0000-0000-000021300000}"/>
    <cellStyle name="1_시민계략공사_복지관 부하계산서_연제초교교사신축전기_견적서_아주기전(수전반설계건)_담양군" xfId="13287" xr:uid="{00000000-0005-0000-0000-000022300000}"/>
    <cellStyle name="1_시민계략공사_복지관 부하계산서_연제초교교사신축전기_견적서_아주기전(수전반설계건)_아주기전(수전반설계건)" xfId="13288" xr:uid="{00000000-0005-0000-0000-000023300000}"/>
    <cellStyle name="1_시민계략공사_복지관 부하계산서_연제초교교사신축전기_견적서_아주기전(수전반설계건)_우슬체육관개보수설계서" xfId="13289" xr:uid="{00000000-0005-0000-0000-000024300000}"/>
    <cellStyle name="1_시민계략공사_복지관 부하계산서_연제초교교사신축전기_담양군" xfId="13290" xr:uid="{00000000-0005-0000-0000-000025300000}"/>
    <cellStyle name="1_시민계략공사_복지관 부하계산서_연제초교교사신축전기_아주기전(수전반설계건)" xfId="13291" xr:uid="{00000000-0005-0000-0000-000026300000}"/>
    <cellStyle name="1_시민계략공사_복지관 부하계산서_연제초교교사신축전기_우슬체육관개보수설계서" xfId="13292" xr:uid="{00000000-0005-0000-0000-000027300000}"/>
    <cellStyle name="1_시민계략공사_복지관 부하계산서_우슬체육관개보수설계서" xfId="13293" xr:uid="{00000000-0005-0000-0000-000028300000}"/>
    <cellStyle name="1_시민계략공사_복지관 부하계산서_조경실적내역" xfId="13294" xr:uid="{00000000-0005-0000-0000-000029300000}"/>
    <cellStyle name="1_시민계략공사_복지관 부하계산서_조경실적내역_조경실적내역수정" xfId="13295" xr:uid="{00000000-0005-0000-0000-00002A300000}"/>
    <cellStyle name="1_시민계략공사_복지관 부하계산서_평동산단 진입도로(5공구)04년4월16일-전기" xfId="13296" xr:uid="{00000000-0005-0000-0000-00002B300000}"/>
    <cellStyle name="1_시민계략공사_복지관 부하계산서_평동산단 진입도로(5공구)04년4월16일-전기_견적서" xfId="13297" xr:uid="{00000000-0005-0000-0000-00002C300000}"/>
    <cellStyle name="1_시민계략공사_복지관 부하계산서_평동산단 진입도로(5공구)04년4월16일-전기_견적서_아주기전(수전반설계건)" xfId="13298" xr:uid="{00000000-0005-0000-0000-00002D300000}"/>
    <cellStyle name="1_시민계략공사_복지관 부하계산서_평동산단 진입도로(5공구)04년4월16일-전기_견적서_아주기전(수전반설계건)_담양군" xfId="13299" xr:uid="{00000000-0005-0000-0000-00002E300000}"/>
    <cellStyle name="1_시민계략공사_복지관 부하계산서_평동산단 진입도로(5공구)04년4월16일-전기_견적서_아주기전(수전반설계건)_아주기전(수전반설계건)" xfId="13300" xr:uid="{00000000-0005-0000-0000-00002F300000}"/>
    <cellStyle name="1_시민계략공사_복지관 부하계산서_평동산단 진입도로(5공구)04년4월16일-전기_견적서_아주기전(수전반설계건)_우슬체육관개보수설계서" xfId="13301" xr:uid="{00000000-0005-0000-0000-000030300000}"/>
    <cellStyle name="1_시민계략공사_복지관 부하계산서_평동산단 진입도로(5공구)04년4월16일-전기_담양군" xfId="13302" xr:uid="{00000000-0005-0000-0000-000031300000}"/>
    <cellStyle name="1_시민계략공사_복지관 부하계산서_평동산단 진입도로(5공구)04년4월16일-전기_아주기전(수전반설계건)" xfId="13303" xr:uid="{00000000-0005-0000-0000-000032300000}"/>
    <cellStyle name="1_시민계략공사_복지관 부하계산서_평동산단 진입도로(5공구)04년4월16일-전기_우슬체육관개보수설계서" xfId="13304" xr:uid="{00000000-0005-0000-0000-000033300000}"/>
    <cellStyle name="1_시민계략공사_복지관 부하계산서_화개2초교 교사신축통신공사 (내역서-이지텍크)" xfId="13305" xr:uid="{00000000-0005-0000-0000-000034300000}"/>
    <cellStyle name="1_시민계략공사_복지관 부하계산서_화개2초교 교사신축통신공사 (내역서-이지텍크)_견적서" xfId="13306" xr:uid="{00000000-0005-0000-0000-000035300000}"/>
    <cellStyle name="1_시민계략공사_복지관 부하계산서_화개2초교 교사신축통신공사 (내역서-이지텍크)_견적서_아주기전(수전반설계건)" xfId="13307" xr:uid="{00000000-0005-0000-0000-000036300000}"/>
    <cellStyle name="1_시민계략공사_복지관 부하계산서_화개2초교 교사신축통신공사 (내역서-이지텍크)_견적서_아주기전(수전반설계건)_담양군" xfId="13308" xr:uid="{00000000-0005-0000-0000-000037300000}"/>
    <cellStyle name="1_시민계략공사_복지관 부하계산서_화개2초교 교사신축통신공사 (내역서-이지텍크)_견적서_아주기전(수전반설계건)_아주기전(수전반설계건)" xfId="13309" xr:uid="{00000000-0005-0000-0000-000038300000}"/>
    <cellStyle name="1_시민계략공사_복지관 부하계산서_화개2초교 교사신축통신공사 (내역서-이지텍크)_견적서_아주기전(수전반설계건)_우슬체육관개보수설계서" xfId="13310" xr:uid="{00000000-0005-0000-0000-000039300000}"/>
    <cellStyle name="1_시민계략공사_복지관 부하계산서_화개2초교 교사신축통신공사 (내역서-이지텍크)_담양군" xfId="13311" xr:uid="{00000000-0005-0000-0000-00003A300000}"/>
    <cellStyle name="1_시민계략공사_복지관 부하계산서_화개2초교 교사신축통신공사 (내역서-이지텍크)_아주기전(수전반설계건)" xfId="13312" xr:uid="{00000000-0005-0000-0000-00003B300000}"/>
    <cellStyle name="1_시민계략공사_복지관 부하계산서_화개2초교 교사신축통신공사 (내역서-이지텍크)_우슬체육관개보수설계서" xfId="13313" xr:uid="{00000000-0005-0000-0000-00003C300000}"/>
    <cellStyle name="1_시민계략공사_봉산면보건지소신축공사(전기)11월30일변경" xfId="13314" xr:uid="{00000000-0005-0000-0000-00003D300000}"/>
    <cellStyle name="1_시민계략공사_북문로(팔마로)가로등설치공사(변경)3월11일" xfId="13315" xr:uid="{00000000-0005-0000-0000-00003E300000}"/>
    <cellStyle name="1_시민계략공사_북문팔마로확포장공사가로등" xfId="13316" xr:uid="{00000000-0005-0000-0000-00003F300000}"/>
    <cellStyle name="1_시민계략공사_비상부하,발전기용량 계산서" xfId="13317" xr:uid="{00000000-0005-0000-0000-000040300000}"/>
    <cellStyle name="1_시민계략공사_비상부하,발전기용량 계산서_견적서" xfId="13318" xr:uid="{00000000-0005-0000-0000-000041300000}"/>
    <cellStyle name="1_시민계략공사_비상부하,발전기용량 계산서_견적서_아주기전(수전반설계건)" xfId="13319" xr:uid="{00000000-0005-0000-0000-000042300000}"/>
    <cellStyle name="1_시민계략공사_비상부하,발전기용량 계산서_견적서_아주기전(수전반설계건)_담양군" xfId="13320" xr:uid="{00000000-0005-0000-0000-000043300000}"/>
    <cellStyle name="1_시민계략공사_비상부하,발전기용량 계산서_견적서_아주기전(수전반설계건)_아주기전(수전반설계건)" xfId="13321" xr:uid="{00000000-0005-0000-0000-000044300000}"/>
    <cellStyle name="1_시민계략공사_비상부하,발전기용량 계산서_견적서_아주기전(수전반설계건)_우슬체육관개보수설계서" xfId="13322" xr:uid="{00000000-0005-0000-0000-000045300000}"/>
    <cellStyle name="1_시민계략공사_비상부하,발전기용량 계산서_광주체육고기숙사및수영장증축공사" xfId="13323" xr:uid="{00000000-0005-0000-0000-000046300000}"/>
    <cellStyle name="1_시민계략공사_비상부하,발전기용량 계산서_광주체육고기숙사및수영장증축공사(전기)" xfId="13324" xr:uid="{00000000-0005-0000-0000-000047300000}"/>
    <cellStyle name="1_시민계략공사_비상부하,발전기용량 계산서_광주체육고기숙사및수영장증축공사(전기)_견적서" xfId="13325" xr:uid="{00000000-0005-0000-0000-000048300000}"/>
    <cellStyle name="1_시민계략공사_비상부하,발전기용량 계산서_광주체육고기숙사및수영장증축공사(전기)_견적서_아주기전(수전반설계건)" xfId="13326" xr:uid="{00000000-0005-0000-0000-000049300000}"/>
    <cellStyle name="1_시민계략공사_비상부하,발전기용량 계산서_광주체육고기숙사및수영장증축공사(전기)_견적서_아주기전(수전반설계건)_담양군" xfId="13327" xr:uid="{00000000-0005-0000-0000-00004A300000}"/>
    <cellStyle name="1_시민계략공사_비상부하,발전기용량 계산서_광주체육고기숙사및수영장증축공사(전기)_견적서_아주기전(수전반설계건)_아주기전(수전반설계건)" xfId="13328" xr:uid="{00000000-0005-0000-0000-00004B300000}"/>
    <cellStyle name="1_시민계략공사_비상부하,발전기용량 계산서_광주체육고기숙사및수영장증축공사(전기)_견적서_아주기전(수전반설계건)_우슬체육관개보수설계서" xfId="13329" xr:uid="{00000000-0005-0000-0000-00004C300000}"/>
    <cellStyle name="1_시민계략공사_비상부하,발전기용량 계산서_광주체육고기숙사및수영장증축공사(전기)_담양군" xfId="13330" xr:uid="{00000000-0005-0000-0000-00004D300000}"/>
    <cellStyle name="1_시민계략공사_비상부하,발전기용량 계산서_광주체육고기숙사및수영장증축공사(전기)_아주기전(수전반설계건)" xfId="13331" xr:uid="{00000000-0005-0000-0000-00004E300000}"/>
    <cellStyle name="1_시민계략공사_비상부하,발전기용량 계산서_광주체육고기숙사및수영장증축공사(전기)_우슬체육관개보수설계서" xfId="13332" xr:uid="{00000000-0005-0000-0000-00004F300000}"/>
    <cellStyle name="1_시민계략공사_비상부하,발전기용량 계산서_광주체육고기숙사및수영장증축공사_견적서" xfId="13333" xr:uid="{00000000-0005-0000-0000-000050300000}"/>
    <cellStyle name="1_시민계략공사_비상부하,발전기용량 계산서_광주체육고기숙사및수영장증축공사_견적서_아주기전(수전반설계건)" xfId="13334" xr:uid="{00000000-0005-0000-0000-000051300000}"/>
    <cellStyle name="1_시민계략공사_비상부하,발전기용량 계산서_광주체육고기숙사및수영장증축공사_견적서_아주기전(수전반설계건)_담양군" xfId="13335" xr:uid="{00000000-0005-0000-0000-000052300000}"/>
    <cellStyle name="1_시민계략공사_비상부하,발전기용량 계산서_광주체육고기숙사및수영장증축공사_견적서_아주기전(수전반설계건)_아주기전(수전반설계건)" xfId="13336" xr:uid="{00000000-0005-0000-0000-000053300000}"/>
    <cellStyle name="1_시민계략공사_비상부하,발전기용량 계산서_광주체육고기숙사및수영장증축공사_견적서_아주기전(수전반설계건)_우슬체육관개보수설계서" xfId="13337" xr:uid="{00000000-0005-0000-0000-000054300000}"/>
    <cellStyle name="1_시민계략공사_비상부하,발전기용량 계산서_광주체육고기숙사및수영장증축공사_담양군" xfId="13338" xr:uid="{00000000-0005-0000-0000-000055300000}"/>
    <cellStyle name="1_시민계략공사_비상부하,발전기용량 계산서_광주체육고기숙사및수영장증축공사_아주기전(수전반설계건)" xfId="13339" xr:uid="{00000000-0005-0000-0000-000056300000}"/>
    <cellStyle name="1_시민계략공사_비상부하,발전기용량 계산서_광주체육고기숙사및수영장증축공사_우슬체육관개보수설계서" xfId="13340" xr:uid="{00000000-0005-0000-0000-000057300000}"/>
    <cellStyle name="1_시민계략공사_비상부하,발전기용량 계산서_내역서(전기)" xfId="13341" xr:uid="{00000000-0005-0000-0000-000058300000}"/>
    <cellStyle name="1_시민계략공사_비상부하,발전기용량 계산서_내역서(전기)_견적서" xfId="13342" xr:uid="{00000000-0005-0000-0000-000059300000}"/>
    <cellStyle name="1_시민계략공사_비상부하,발전기용량 계산서_내역서(전기)_견적서_아주기전(수전반설계건)" xfId="13343" xr:uid="{00000000-0005-0000-0000-00005A300000}"/>
    <cellStyle name="1_시민계략공사_비상부하,발전기용량 계산서_내역서(전기)_견적서_아주기전(수전반설계건)_담양군" xfId="13344" xr:uid="{00000000-0005-0000-0000-00005B300000}"/>
    <cellStyle name="1_시민계략공사_비상부하,발전기용량 계산서_내역서(전기)_견적서_아주기전(수전반설계건)_아주기전(수전반설계건)" xfId="13345" xr:uid="{00000000-0005-0000-0000-00005C300000}"/>
    <cellStyle name="1_시민계략공사_비상부하,발전기용량 계산서_내역서(전기)_견적서_아주기전(수전반설계건)_우슬체육관개보수설계서" xfId="13346" xr:uid="{00000000-0005-0000-0000-00005D300000}"/>
    <cellStyle name="1_시민계략공사_비상부하,발전기용량 계산서_내역서(전기)_광주체육고기숙사및수영장증축공사" xfId="13347" xr:uid="{00000000-0005-0000-0000-00005E300000}"/>
    <cellStyle name="1_시민계략공사_비상부하,발전기용량 계산서_내역서(전기)_광주체육고기숙사및수영장증축공사(전기)" xfId="13348" xr:uid="{00000000-0005-0000-0000-00005F300000}"/>
    <cellStyle name="1_시민계략공사_비상부하,발전기용량 계산서_내역서(전기)_광주체육고기숙사및수영장증축공사(전기)_견적서" xfId="13349" xr:uid="{00000000-0005-0000-0000-000060300000}"/>
    <cellStyle name="1_시민계략공사_비상부하,발전기용량 계산서_내역서(전기)_광주체육고기숙사및수영장증축공사(전기)_견적서_아주기전(수전반설계건)" xfId="13350" xr:uid="{00000000-0005-0000-0000-000061300000}"/>
    <cellStyle name="1_시민계략공사_비상부하,발전기용량 계산서_내역서(전기)_광주체육고기숙사및수영장증축공사(전기)_견적서_아주기전(수전반설계건)_담양군" xfId="13351" xr:uid="{00000000-0005-0000-0000-000062300000}"/>
    <cellStyle name="1_시민계략공사_비상부하,발전기용량 계산서_내역서(전기)_광주체육고기숙사및수영장증축공사(전기)_견적서_아주기전(수전반설계건)_아주기전(수전반설계건)" xfId="13352" xr:uid="{00000000-0005-0000-0000-000063300000}"/>
    <cellStyle name="1_시민계략공사_비상부하,발전기용량 계산서_내역서(전기)_광주체육고기숙사및수영장증축공사(전기)_견적서_아주기전(수전반설계건)_우슬체육관개보수설계서" xfId="13353" xr:uid="{00000000-0005-0000-0000-000064300000}"/>
    <cellStyle name="1_시민계략공사_비상부하,발전기용량 계산서_내역서(전기)_광주체육고기숙사및수영장증축공사(전기)_담양군" xfId="13354" xr:uid="{00000000-0005-0000-0000-000065300000}"/>
    <cellStyle name="1_시민계략공사_비상부하,발전기용량 계산서_내역서(전기)_광주체육고기숙사및수영장증축공사(전기)_아주기전(수전반설계건)" xfId="13355" xr:uid="{00000000-0005-0000-0000-000066300000}"/>
    <cellStyle name="1_시민계략공사_비상부하,발전기용량 계산서_내역서(전기)_광주체육고기숙사및수영장증축공사(전기)_우슬체육관개보수설계서" xfId="13356" xr:uid="{00000000-0005-0000-0000-000067300000}"/>
    <cellStyle name="1_시민계략공사_비상부하,발전기용량 계산서_내역서(전기)_광주체육고기숙사및수영장증축공사_견적서" xfId="13357" xr:uid="{00000000-0005-0000-0000-000068300000}"/>
    <cellStyle name="1_시민계략공사_비상부하,발전기용량 계산서_내역서(전기)_광주체육고기숙사및수영장증축공사_견적서_아주기전(수전반설계건)" xfId="13358" xr:uid="{00000000-0005-0000-0000-000069300000}"/>
    <cellStyle name="1_시민계략공사_비상부하,발전기용량 계산서_내역서(전기)_광주체육고기숙사및수영장증축공사_견적서_아주기전(수전반설계건)_담양군" xfId="13359" xr:uid="{00000000-0005-0000-0000-00006A300000}"/>
    <cellStyle name="1_시민계략공사_비상부하,발전기용량 계산서_내역서(전기)_광주체육고기숙사및수영장증축공사_견적서_아주기전(수전반설계건)_아주기전(수전반설계건)" xfId="13360" xr:uid="{00000000-0005-0000-0000-00006B300000}"/>
    <cellStyle name="1_시민계략공사_비상부하,발전기용량 계산서_내역서(전기)_광주체육고기숙사및수영장증축공사_견적서_아주기전(수전반설계건)_우슬체육관개보수설계서" xfId="13361" xr:uid="{00000000-0005-0000-0000-00006C300000}"/>
    <cellStyle name="1_시민계략공사_비상부하,발전기용량 계산서_내역서(전기)_광주체육고기숙사및수영장증축공사_담양군" xfId="13362" xr:uid="{00000000-0005-0000-0000-00006D300000}"/>
    <cellStyle name="1_시민계략공사_비상부하,발전기용량 계산서_내역서(전기)_광주체육고기숙사및수영장증축공사_아주기전(수전반설계건)" xfId="13363" xr:uid="{00000000-0005-0000-0000-00006E300000}"/>
    <cellStyle name="1_시민계략공사_비상부하,발전기용량 계산서_내역서(전기)_광주체육고기숙사및수영장증축공사_우슬체육관개보수설계서" xfId="13364" xr:uid="{00000000-0005-0000-0000-00006F300000}"/>
    <cellStyle name="1_시민계략공사_비상부하,발전기용량 계산서_내역서(전기)_담양군" xfId="13365" xr:uid="{00000000-0005-0000-0000-000070300000}"/>
    <cellStyle name="1_시민계략공사_비상부하,발전기용량 계산서_내역서(전기)_수배전반 관급자재 (양지중)" xfId="13366" xr:uid="{00000000-0005-0000-0000-000071300000}"/>
    <cellStyle name="1_시민계략공사_비상부하,발전기용량 계산서_내역서(전기)_수배전반 관급자재 (양지중)_견적서" xfId="13367" xr:uid="{00000000-0005-0000-0000-000072300000}"/>
    <cellStyle name="1_시민계략공사_비상부하,발전기용량 계산서_내역서(전기)_수배전반 관급자재 (양지중)_견적서_아주기전(수전반설계건)" xfId="13368" xr:uid="{00000000-0005-0000-0000-000073300000}"/>
    <cellStyle name="1_시민계략공사_비상부하,발전기용량 계산서_내역서(전기)_수배전반 관급자재 (양지중)_견적서_아주기전(수전반설계건)_담양군" xfId="13369" xr:uid="{00000000-0005-0000-0000-000074300000}"/>
    <cellStyle name="1_시민계략공사_비상부하,발전기용량 계산서_내역서(전기)_수배전반 관급자재 (양지중)_견적서_아주기전(수전반설계건)_아주기전(수전반설계건)" xfId="13370" xr:uid="{00000000-0005-0000-0000-000075300000}"/>
    <cellStyle name="1_시민계략공사_비상부하,발전기용량 계산서_내역서(전기)_수배전반 관급자재 (양지중)_견적서_아주기전(수전반설계건)_우슬체육관개보수설계서" xfId="13371" xr:uid="{00000000-0005-0000-0000-000076300000}"/>
    <cellStyle name="1_시민계략공사_비상부하,발전기용량 계산서_내역서(전기)_수배전반 관급자재 (양지중)_담양군" xfId="13372" xr:uid="{00000000-0005-0000-0000-000077300000}"/>
    <cellStyle name="1_시민계략공사_비상부하,발전기용량 계산서_내역서(전기)_수배전반 관급자재 (양지중)_아주기전(수전반설계건)" xfId="13373" xr:uid="{00000000-0005-0000-0000-000078300000}"/>
    <cellStyle name="1_시민계략공사_비상부하,발전기용량 계산서_내역서(전기)_수배전반 관급자재 (양지중)_우슬체육관개보수설계서" xfId="13374" xr:uid="{00000000-0005-0000-0000-000079300000}"/>
    <cellStyle name="1_시민계략공사_비상부하,발전기용량 계산서_내역서(전기)_아주기전(수전반설계건)" xfId="13375" xr:uid="{00000000-0005-0000-0000-00007A300000}"/>
    <cellStyle name="1_시민계략공사_비상부하,발전기용량 계산서_내역서(전기)_양지중교사신축전기공사(최종)" xfId="13376" xr:uid="{00000000-0005-0000-0000-00007B300000}"/>
    <cellStyle name="1_시민계략공사_비상부하,발전기용량 계산서_내역서(전기)_양지중교사신축전기공사(최종)_견적서" xfId="13377" xr:uid="{00000000-0005-0000-0000-00007C300000}"/>
    <cellStyle name="1_시민계략공사_비상부하,발전기용량 계산서_내역서(전기)_양지중교사신축전기공사(최종)_견적서_아주기전(수전반설계건)" xfId="13378" xr:uid="{00000000-0005-0000-0000-00007D300000}"/>
    <cellStyle name="1_시민계략공사_비상부하,발전기용량 계산서_내역서(전기)_양지중교사신축전기공사(최종)_견적서_아주기전(수전반설계건)_담양군" xfId="13379" xr:uid="{00000000-0005-0000-0000-00007E300000}"/>
    <cellStyle name="1_시민계략공사_비상부하,발전기용량 계산서_내역서(전기)_양지중교사신축전기공사(최종)_견적서_아주기전(수전반설계건)_아주기전(수전반설계건)" xfId="13380" xr:uid="{00000000-0005-0000-0000-00007F300000}"/>
    <cellStyle name="1_시민계략공사_비상부하,발전기용량 계산서_내역서(전기)_양지중교사신축전기공사(최종)_견적서_아주기전(수전반설계건)_우슬체육관개보수설계서" xfId="13381" xr:uid="{00000000-0005-0000-0000-000080300000}"/>
    <cellStyle name="1_시민계략공사_비상부하,발전기용량 계산서_내역서(전기)_양지중교사신축전기공사(최종)_담양군" xfId="13382" xr:uid="{00000000-0005-0000-0000-000081300000}"/>
    <cellStyle name="1_시민계략공사_비상부하,발전기용량 계산서_내역서(전기)_양지중교사신축전기공사(최종)_아주기전(수전반설계건)" xfId="13383" xr:uid="{00000000-0005-0000-0000-000082300000}"/>
    <cellStyle name="1_시민계략공사_비상부하,발전기용량 계산서_내역서(전기)_양지중교사신축전기공사(최종)_우슬체육관개보수설계서" xfId="13384" xr:uid="{00000000-0005-0000-0000-000083300000}"/>
    <cellStyle name="1_시민계략공사_비상부하,발전기용량 계산서_내역서(전기)_양지중학교 교사 신축공사" xfId="13385" xr:uid="{00000000-0005-0000-0000-000084300000}"/>
    <cellStyle name="1_시민계략공사_비상부하,발전기용량 계산서_내역서(전기)_양지중학교 교사 신축공사_견적서" xfId="13386" xr:uid="{00000000-0005-0000-0000-000085300000}"/>
    <cellStyle name="1_시민계략공사_비상부하,발전기용량 계산서_내역서(전기)_양지중학교 교사 신축공사_견적서_아주기전(수전반설계건)" xfId="13387" xr:uid="{00000000-0005-0000-0000-000086300000}"/>
    <cellStyle name="1_시민계략공사_비상부하,발전기용량 계산서_내역서(전기)_양지중학교 교사 신축공사_견적서_아주기전(수전반설계건)_담양군" xfId="13388" xr:uid="{00000000-0005-0000-0000-000087300000}"/>
    <cellStyle name="1_시민계략공사_비상부하,발전기용량 계산서_내역서(전기)_양지중학교 교사 신축공사_견적서_아주기전(수전반설계건)_아주기전(수전반설계건)" xfId="13389" xr:uid="{00000000-0005-0000-0000-000088300000}"/>
    <cellStyle name="1_시민계략공사_비상부하,발전기용량 계산서_내역서(전기)_양지중학교 교사 신축공사_견적서_아주기전(수전반설계건)_우슬체육관개보수설계서" xfId="13390" xr:uid="{00000000-0005-0000-0000-000089300000}"/>
    <cellStyle name="1_시민계략공사_비상부하,발전기용량 계산서_내역서(전기)_양지중학교 교사 신축공사_담양군" xfId="13391" xr:uid="{00000000-0005-0000-0000-00008A300000}"/>
    <cellStyle name="1_시민계략공사_비상부하,발전기용량 계산서_내역서(전기)_양지중학교 교사 신축공사_아주기전(수전반설계건)" xfId="13392" xr:uid="{00000000-0005-0000-0000-00008B300000}"/>
    <cellStyle name="1_시민계략공사_비상부하,발전기용량 계산서_내역서(전기)_양지중학교 교사 신축공사_우슬체육관개보수설계서" xfId="13393" xr:uid="{00000000-0005-0000-0000-00008C300000}"/>
    <cellStyle name="1_시민계략공사_비상부하,발전기용량 계산서_내역서(전기)_연제초교교사신축전기" xfId="13394" xr:uid="{00000000-0005-0000-0000-00008D300000}"/>
    <cellStyle name="1_시민계략공사_비상부하,발전기용량 계산서_내역서(전기)_연제초교교사신축전기_견적서" xfId="13395" xr:uid="{00000000-0005-0000-0000-00008E300000}"/>
    <cellStyle name="1_시민계략공사_비상부하,발전기용량 계산서_내역서(전기)_연제초교교사신축전기_견적서_아주기전(수전반설계건)" xfId="13396" xr:uid="{00000000-0005-0000-0000-00008F300000}"/>
    <cellStyle name="1_시민계략공사_비상부하,발전기용량 계산서_내역서(전기)_연제초교교사신축전기_견적서_아주기전(수전반설계건)_담양군" xfId="13397" xr:uid="{00000000-0005-0000-0000-000090300000}"/>
    <cellStyle name="1_시민계략공사_비상부하,발전기용량 계산서_내역서(전기)_연제초교교사신축전기_견적서_아주기전(수전반설계건)_아주기전(수전반설계건)" xfId="13398" xr:uid="{00000000-0005-0000-0000-000091300000}"/>
    <cellStyle name="1_시민계략공사_비상부하,발전기용량 계산서_내역서(전기)_연제초교교사신축전기_견적서_아주기전(수전반설계건)_우슬체육관개보수설계서" xfId="13399" xr:uid="{00000000-0005-0000-0000-000092300000}"/>
    <cellStyle name="1_시민계략공사_비상부하,발전기용량 계산서_내역서(전기)_연제초교교사신축전기_담양군" xfId="13400" xr:uid="{00000000-0005-0000-0000-000093300000}"/>
    <cellStyle name="1_시민계략공사_비상부하,발전기용량 계산서_내역서(전기)_연제초교교사신축전기_아주기전(수전반설계건)" xfId="13401" xr:uid="{00000000-0005-0000-0000-000094300000}"/>
    <cellStyle name="1_시민계략공사_비상부하,발전기용량 계산서_내역서(전기)_연제초교교사신축전기_우슬체육관개보수설계서" xfId="13402" xr:uid="{00000000-0005-0000-0000-000095300000}"/>
    <cellStyle name="1_시민계략공사_비상부하,발전기용량 계산서_내역서(전기)_우슬체육관개보수설계서" xfId="13403" xr:uid="{00000000-0005-0000-0000-000096300000}"/>
    <cellStyle name="1_시민계략공사_비상부하,발전기용량 계산서_내역서(전기)_조경실적내역" xfId="13404" xr:uid="{00000000-0005-0000-0000-000097300000}"/>
    <cellStyle name="1_시민계략공사_비상부하,발전기용량 계산서_내역서(전기)_조경실적내역_조경실적내역수정" xfId="13405" xr:uid="{00000000-0005-0000-0000-000098300000}"/>
    <cellStyle name="1_시민계략공사_비상부하,발전기용량 계산서_내역서(전기)_평동산단 진입도로(5공구)04년4월16일-전기" xfId="13406" xr:uid="{00000000-0005-0000-0000-000099300000}"/>
    <cellStyle name="1_시민계략공사_비상부하,발전기용량 계산서_내역서(전기)_평동산단 진입도로(5공구)04년4월16일-전기_견적서" xfId="13407" xr:uid="{00000000-0005-0000-0000-00009A300000}"/>
    <cellStyle name="1_시민계략공사_비상부하,발전기용량 계산서_내역서(전기)_평동산단 진입도로(5공구)04년4월16일-전기_견적서_아주기전(수전반설계건)" xfId="13408" xr:uid="{00000000-0005-0000-0000-00009B300000}"/>
    <cellStyle name="1_시민계략공사_비상부하,발전기용량 계산서_내역서(전기)_평동산단 진입도로(5공구)04년4월16일-전기_견적서_아주기전(수전반설계건)_담양군" xfId="13409" xr:uid="{00000000-0005-0000-0000-00009C300000}"/>
    <cellStyle name="1_시민계략공사_비상부하,발전기용량 계산서_내역서(전기)_평동산단 진입도로(5공구)04년4월16일-전기_견적서_아주기전(수전반설계건)_아주기전(수전반설계건)" xfId="13410" xr:uid="{00000000-0005-0000-0000-00009D300000}"/>
    <cellStyle name="1_시민계략공사_비상부하,발전기용량 계산서_내역서(전기)_평동산단 진입도로(5공구)04년4월16일-전기_견적서_아주기전(수전반설계건)_우슬체육관개보수설계서" xfId="13411" xr:uid="{00000000-0005-0000-0000-00009E300000}"/>
    <cellStyle name="1_시민계략공사_비상부하,발전기용량 계산서_내역서(전기)_평동산단 진입도로(5공구)04년4월16일-전기_담양군" xfId="13412" xr:uid="{00000000-0005-0000-0000-00009F300000}"/>
    <cellStyle name="1_시민계략공사_비상부하,발전기용량 계산서_내역서(전기)_평동산단 진입도로(5공구)04년4월16일-전기_아주기전(수전반설계건)" xfId="13413" xr:uid="{00000000-0005-0000-0000-0000A0300000}"/>
    <cellStyle name="1_시민계략공사_비상부하,발전기용량 계산서_내역서(전기)_평동산단 진입도로(5공구)04년4월16일-전기_우슬체육관개보수설계서" xfId="13414" xr:uid="{00000000-0005-0000-0000-0000A1300000}"/>
    <cellStyle name="1_시민계략공사_비상부하,발전기용량 계산서_내역서(전기)_화개2초교 교사신축통신공사 (내역서-이지텍크)" xfId="13415" xr:uid="{00000000-0005-0000-0000-0000A2300000}"/>
    <cellStyle name="1_시민계략공사_비상부하,발전기용량 계산서_내역서(전기)_화개2초교 교사신축통신공사 (내역서-이지텍크)_견적서" xfId="13416" xr:uid="{00000000-0005-0000-0000-0000A3300000}"/>
    <cellStyle name="1_시민계략공사_비상부하,발전기용량 계산서_내역서(전기)_화개2초교 교사신축통신공사 (내역서-이지텍크)_견적서_아주기전(수전반설계건)" xfId="13417" xr:uid="{00000000-0005-0000-0000-0000A4300000}"/>
    <cellStyle name="1_시민계략공사_비상부하,발전기용량 계산서_내역서(전기)_화개2초교 교사신축통신공사 (내역서-이지텍크)_견적서_아주기전(수전반설계건)_담양군" xfId="13418" xr:uid="{00000000-0005-0000-0000-0000A5300000}"/>
    <cellStyle name="1_시민계략공사_비상부하,발전기용량 계산서_내역서(전기)_화개2초교 교사신축통신공사 (내역서-이지텍크)_견적서_아주기전(수전반설계건)_아주기전(수전반설계건)" xfId="13419" xr:uid="{00000000-0005-0000-0000-0000A6300000}"/>
    <cellStyle name="1_시민계략공사_비상부하,발전기용량 계산서_내역서(전기)_화개2초교 교사신축통신공사 (내역서-이지텍크)_견적서_아주기전(수전반설계건)_우슬체육관개보수설계서" xfId="13420" xr:uid="{00000000-0005-0000-0000-0000A7300000}"/>
    <cellStyle name="1_시민계략공사_비상부하,발전기용량 계산서_내역서(전기)_화개2초교 교사신축통신공사 (내역서-이지텍크)_담양군" xfId="13421" xr:uid="{00000000-0005-0000-0000-0000A8300000}"/>
    <cellStyle name="1_시민계략공사_비상부하,발전기용량 계산서_내역서(전기)_화개2초교 교사신축통신공사 (내역서-이지텍크)_아주기전(수전반설계건)" xfId="13422" xr:uid="{00000000-0005-0000-0000-0000A9300000}"/>
    <cellStyle name="1_시민계략공사_비상부하,발전기용량 계산서_내역서(전기)_화개2초교 교사신축통신공사 (내역서-이지텍크)_우슬체육관개보수설계서" xfId="13423" xr:uid="{00000000-0005-0000-0000-0000AA300000}"/>
    <cellStyle name="1_시민계략공사_비상부하,발전기용량 계산서_담양군" xfId="13424" xr:uid="{00000000-0005-0000-0000-0000AB300000}"/>
    <cellStyle name="1_시민계략공사_비상부하,발전기용량 계산서_수배전반 관급자재 (양지중)" xfId="13425" xr:uid="{00000000-0005-0000-0000-0000AC300000}"/>
    <cellStyle name="1_시민계략공사_비상부하,발전기용량 계산서_수배전반 관급자재 (양지중)_견적서" xfId="13426" xr:uid="{00000000-0005-0000-0000-0000AD300000}"/>
    <cellStyle name="1_시민계략공사_비상부하,발전기용량 계산서_수배전반 관급자재 (양지중)_견적서_아주기전(수전반설계건)" xfId="13427" xr:uid="{00000000-0005-0000-0000-0000AE300000}"/>
    <cellStyle name="1_시민계략공사_비상부하,발전기용량 계산서_수배전반 관급자재 (양지중)_견적서_아주기전(수전반설계건)_담양군" xfId="13428" xr:uid="{00000000-0005-0000-0000-0000AF300000}"/>
    <cellStyle name="1_시민계략공사_비상부하,발전기용량 계산서_수배전반 관급자재 (양지중)_견적서_아주기전(수전반설계건)_아주기전(수전반설계건)" xfId="13429" xr:uid="{00000000-0005-0000-0000-0000B0300000}"/>
    <cellStyle name="1_시민계략공사_비상부하,발전기용량 계산서_수배전반 관급자재 (양지중)_견적서_아주기전(수전반설계건)_우슬체육관개보수설계서" xfId="13430" xr:uid="{00000000-0005-0000-0000-0000B1300000}"/>
    <cellStyle name="1_시민계략공사_비상부하,발전기용량 계산서_수배전반 관급자재 (양지중)_담양군" xfId="13431" xr:uid="{00000000-0005-0000-0000-0000B2300000}"/>
    <cellStyle name="1_시민계략공사_비상부하,발전기용량 계산서_수배전반 관급자재 (양지중)_아주기전(수전반설계건)" xfId="13432" xr:uid="{00000000-0005-0000-0000-0000B3300000}"/>
    <cellStyle name="1_시민계략공사_비상부하,발전기용량 계산서_수배전반 관급자재 (양지중)_우슬체육관개보수설계서" xfId="13433" xr:uid="{00000000-0005-0000-0000-0000B4300000}"/>
    <cellStyle name="1_시민계략공사_비상부하,발전기용량 계산서_아주기전(수전반설계건)" xfId="13434" xr:uid="{00000000-0005-0000-0000-0000B5300000}"/>
    <cellStyle name="1_시민계략공사_비상부하,발전기용량 계산서_양지중교사신축전기공사(최종)" xfId="13435" xr:uid="{00000000-0005-0000-0000-0000B6300000}"/>
    <cellStyle name="1_시민계략공사_비상부하,발전기용량 계산서_양지중교사신축전기공사(최종)_견적서" xfId="13436" xr:uid="{00000000-0005-0000-0000-0000B7300000}"/>
    <cellStyle name="1_시민계략공사_비상부하,발전기용량 계산서_양지중교사신축전기공사(최종)_견적서_아주기전(수전반설계건)" xfId="13437" xr:uid="{00000000-0005-0000-0000-0000B8300000}"/>
    <cellStyle name="1_시민계략공사_비상부하,발전기용량 계산서_양지중교사신축전기공사(최종)_견적서_아주기전(수전반설계건)_담양군" xfId="13438" xr:uid="{00000000-0005-0000-0000-0000B9300000}"/>
    <cellStyle name="1_시민계략공사_비상부하,발전기용량 계산서_양지중교사신축전기공사(최종)_견적서_아주기전(수전반설계건)_아주기전(수전반설계건)" xfId="13439" xr:uid="{00000000-0005-0000-0000-0000BA300000}"/>
    <cellStyle name="1_시민계략공사_비상부하,발전기용량 계산서_양지중교사신축전기공사(최종)_견적서_아주기전(수전반설계건)_우슬체육관개보수설계서" xfId="13440" xr:uid="{00000000-0005-0000-0000-0000BB300000}"/>
    <cellStyle name="1_시민계략공사_비상부하,발전기용량 계산서_양지중교사신축전기공사(최종)_담양군" xfId="13441" xr:uid="{00000000-0005-0000-0000-0000BC300000}"/>
    <cellStyle name="1_시민계략공사_비상부하,발전기용량 계산서_양지중교사신축전기공사(최종)_아주기전(수전반설계건)" xfId="13442" xr:uid="{00000000-0005-0000-0000-0000BD300000}"/>
    <cellStyle name="1_시민계략공사_비상부하,발전기용량 계산서_양지중교사신축전기공사(최종)_우슬체육관개보수설계서" xfId="13443" xr:uid="{00000000-0005-0000-0000-0000BE300000}"/>
    <cellStyle name="1_시민계략공사_비상부하,발전기용량 계산서_양지중학교 교사 신축공사" xfId="13444" xr:uid="{00000000-0005-0000-0000-0000BF300000}"/>
    <cellStyle name="1_시민계략공사_비상부하,발전기용량 계산서_양지중학교 교사 신축공사_견적서" xfId="13445" xr:uid="{00000000-0005-0000-0000-0000C0300000}"/>
    <cellStyle name="1_시민계략공사_비상부하,발전기용량 계산서_양지중학교 교사 신축공사_견적서_아주기전(수전반설계건)" xfId="13446" xr:uid="{00000000-0005-0000-0000-0000C1300000}"/>
    <cellStyle name="1_시민계략공사_비상부하,발전기용량 계산서_양지중학교 교사 신축공사_견적서_아주기전(수전반설계건)_담양군" xfId="13447" xr:uid="{00000000-0005-0000-0000-0000C2300000}"/>
    <cellStyle name="1_시민계략공사_비상부하,발전기용량 계산서_양지중학교 교사 신축공사_견적서_아주기전(수전반설계건)_아주기전(수전반설계건)" xfId="13448" xr:uid="{00000000-0005-0000-0000-0000C3300000}"/>
    <cellStyle name="1_시민계략공사_비상부하,발전기용량 계산서_양지중학교 교사 신축공사_견적서_아주기전(수전반설계건)_우슬체육관개보수설계서" xfId="13449" xr:uid="{00000000-0005-0000-0000-0000C4300000}"/>
    <cellStyle name="1_시민계략공사_비상부하,발전기용량 계산서_양지중학교 교사 신축공사_담양군" xfId="13450" xr:uid="{00000000-0005-0000-0000-0000C5300000}"/>
    <cellStyle name="1_시민계략공사_비상부하,발전기용량 계산서_양지중학교 교사 신축공사_아주기전(수전반설계건)" xfId="13451" xr:uid="{00000000-0005-0000-0000-0000C6300000}"/>
    <cellStyle name="1_시민계략공사_비상부하,발전기용량 계산서_양지중학교 교사 신축공사_우슬체육관개보수설계서" xfId="13452" xr:uid="{00000000-0005-0000-0000-0000C7300000}"/>
    <cellStyle name="1_시민계략공사_비상부하,발전기용량 계산서_연제초교교사신축전기" xfId="13453" xr:uid="{00000000-0005-0000-0000-0000C8300000}"/>
    <cellStyle name="1_시민계략공사_비상부하,발전기용량 계산서_연제초교교사신축전기_견적서" xfId="13454" xr:uid="{00000000-0005-0000-0000-0000C9300000}"/>
    <cellStyle name="1_시민계략공사_비상부하,발전기용량 계산서_연제초교교사신축전기_견적서_아주기전(수전반설계건)" xfId="13455" xr:uid="{00000000-0005-0000-0000-0000CA300000}"/>
    <cellStyle name="1_시민계략공사_비상부하,발전기용량 계산서_연제초교교사신축전기_견적서_아주기전(수전반설계건)_담양군" xfId="13456" xr:uid="{00000000-0005-0000-0000-0000CB300000}"/>
    <cellStyle name="1_시민계략공사_비상부하,발전기용량 계산서_연제초교교사신축전기_견적서_아주기전(수전반설계건)_아주기전(수전반설계건)" xfId="13457" xr:uid="{00000000-0005-0000-0000-0000CC300000}"/>
    <cellStyle name="1_시민계략공사_비상부하,발전기용량 계산서_연제초교교사신축전기_견적서_아주기전(수전반설계건)_우슬체육관개보수설계서" xfId="13458" xr:uid="{00000000-0005-0000-0000-0000CD300000}"/>
    <cellStyle name="1_시민계략공사_비상부하,발전기용량 계산서_연제초교교사신축전기_담양군" xfId="13459" xr:uid="{00000000-0005-0000-0000-0000CE300000}"/>
    <cellStyle name="1_시민계략공사_비상부하,발전기용량 계산서_연제초교교사신축전기_아주기전(수전반설계건)" xfId="13460" xr:uid="{00000000-0005-0000-0000-0000CF300000}"/>
    <cellStyle name="1_시민계략공사_비상부하,발전기용량 계산서_연제초교교사신축전기_우슬체육관개보수설계서" xfId="13461" xr:uid="{00000000-0005-0000-0000-0000D0300000}"/>
    <cellStyle name="1_시민계략공사_비상부하,발전기용량 계산서_우슬체육관개보수설계서" xfId="13462" xr:uid="{00000000-0005-0000-0000-0000D1300000}"/>
    <cellStyle name="1_시민계략공사_비상부하,발전기용량 계산서_조경실적내역" xfId="13463" xr:uid="{00000000-0005-0000-0000-0000D2300000}"/>
    <cellStyle name="1_시민계략공사_비상부하,발전기용량 계산서_조경실적내역_조경실적내역수정" xfId="13464" xr:uid="{00000000-0005-0000-0000-0000D3300000}"/>
    <cellStyle name="1_시민계략공사_비상부하,발전기용량 계산서_평동산단 진입도로(5공구)04년4월16일-전기" xfId="13465" xr:uid="{00000000-0005-0000-0000-0000D4300000}"/>
    <cellStyle name="1_시민계략공사_비상부하,발전기용량 계산서_평동산단 진입도로(5공구)04년4월16일-전기_견적서" xfId="13466" xr:uid="{00000000-0005-0000-0000-0000D5300000}"/>
    <cellStyle name="1_시민계략공사_비상부하,발전기용량 계산서_평동산단 진입도로(5공구)04년4월16일-전기_견적서_아주기전(수전반설계건)" xfId="13467" xr:uid="{00000000-0005-0000-0000-0000D6300000}"/>
    <cellStyle name="1_시민계략공사_비상부하,발전기용량 계산서_평동산단 진입도로(5공구)04년4월16일-전기_견적서_아주기전(수전반설계건)_담양군" xfId="13468" xr:uid="{00000000-0005-0000-0000-0000D7300000}"/>
    <cellStyle name="1_시민계략공사_비상부하,발전기용량 계산서_평동산단 진입도로(5공구)04년4월16일-전기_견적서_아주기전(수전반설계건)_아주기전(수전반설계건)" xfId="13469" xr:uid="{00000000-0005-0000-0000-0000D8300000}"/>
    <cellStyle name="1_시민계략공사_비상부하,발전기용량 계산서_평동산단 진입도로(5공구)04년4월16일-전기_견적서_아주기전(수전반설계건)_우슬체육관개보수설계서" xfId="13470" xr:uid="{00000000-0005-0000-0000-0000D9300000}"/>
    <cellStyle name="1_시민계략공사_비상부하,발전기용량 계산서_평동산단 진입도로(5공구)04년4월16일-전기_담양군" xfId="13471" xr:uid="{00000000-0005-0000-0000-0000DA300000}"/>
    <cellStyle name="1_시민계략공사_비상부하,발전기용량 계산서_평동산단 진입도로(5공구)04년4월16일-전기_아주기전(수전반설계건)" xfId="13472" xr:uid="{00000000-0005-0000-0000-0000DB300000}"/>
    <cellStyle name="1_시민계략공사_비상부하,발전기용량 계산서_평동산단 진입도로(5공구)04년4월16일-전기_우슬체육관개보수설계서" xfId="13473" xr:uid="{00000000-0005-0000-0000-0000DC300000}"/>
    <cellStyle name="1_시민계략공사_비상부하,발전기용량 계산서_화개2초교 교사신축통신공사 (내역서-이지텍크)" xfId="13474" xr:uid="{00000000-0005-0000-0000-0000DD300000}"/>
    <cellStyle name="1_시민계략공사_비상부하,발전기용량 계산서_화개2초교 교사신축통신공사 (내역서-이지텍크)_견적서" xfId="13475" xr:uid="{00000000-0005-0000-0000-0000DE300000}"/>
    <cellStyle name="1_시민계략공사_비상부하,발전기용량 계산서_화개2초교 교사신축통신공사 (내역서-이지텍크)_견적서_아주기전(수전반설계건)" xfId="13476" xr:uid="{00000000-0005-0000-0000-0000DF300000}"/>
    <cellStyle name="1_시민계략공사_비상부하,발전기용량 계산서_화개2초교 교사신축통신공사 (내역서-이지텍크)_견적서_아주기전(수전반설계건)_담양군" xfId="13477" xr:uid="{00000000-0005-0000-0000-0000E0300000}"/>
    <cellStyle name="1_시민계략공사_비상부하,발전기용량 계산서_화개2초교 교사신축통신공사 (내역서-이지텍크)_견적서_아주기전(수전반설계건)_아주기전(수전반설계건)" xfId="13478" xr:uid="{00000000-0005-0000-0000-0000E1300000}"/>
    <cellStyle name="1_시민계략공사_비상부하,발전기용량 계산서_화개2초교 교사신축통신공사 (내역서-이지텍크)_견적서_아주기전(수전반설계건)_우슬체육관개보수설계서" xfId="13479" xr:uid="{00000000-0005-0000-0000-0000E2300000}"/>
    <cellStyle name="1_시민계략공사_비상부하,발전기용량 계산서_화개2초교 교사신축통신공사 (내역서-이지텍크)_담양군" xfId="13480" xr:uid="{00000000-0005-0000-0000-0000E3300000}"/>
    <cellStyle name="1_시민계략공사_비상부하,발전기용량 계산서_화개2초교 교사신축통신공사 (내역서-이지텍크)_아주기전(수전반설계건)" xfId="13481" xr:uid="{00000000-0005-0000-0000-0000E4300000}"/>
    <cellStyle name="1_시민계략공사_비상부하,발전기용량 계산서_화개2초교 교사신축통신공사 (내역서-이지텍크)_우슬체육관개보수설계서" xfId="13482" xr:uid="{00000000-0005-0000-0000-0000E5300000}"/>
    <cellStyle name="1_시민계략공사_여수화력발전소" xfId="13483" xr:uid="{00000000-0005-0000-0000-0000E6300000}"/>
    <cellStyle name="1_시민계략공사_여수화력발전소_견적서" xfId="13484" xr:uid="{00000000-0005-0000-0000-0000E7300000}"/>
    <cellStyle name="1_시민계략공사_여수화력발전소_견적서_아주기전(수전반설계건)" xfId="13485" xr:uid="{00000000-0005-0000-0000-0000E8300000}"/>
    <cellStyle name="1_시민계략공사_여수화력발전소_견적서_아주기전(수전반설계건)_담양군" xfId="13486" xr:uid="{00000000-0005-0000-0000-0000E9300000}"/>
    <cellStyle name="1_시민계략공사_여수화력발전소_견적서_아주기전(수전반설계건)_아주기전(수전반설계건)" xfId="13487" xr:uid="{00000000-0005-0000-0000-0000EA300000}"/>
    <cellStyle name="1_시민계략공사_여수화력발전소_견적서_아주기전(수전반설계건)_우슬체육관개보수설계서" xfId="13488" xr:uid="{00000000-0005-0000-0000-0000EB300000}"/>
    <cellStyle name="1_시민계략공사_여수화력발전소_담양군" xfId="13489" xr:uid="{00000000-0005-0000-0000-0000EC300000}"/>
    <cellStyle name="1_시민계략공사_여수화력발전소_아주기전(수전반설계건)" xfId="13490" xr:uid="{00000000-0005-0000-0000-0000ED300000}"/>
    <cellStyle name="1_시민계략공사_여수화력발전소_우슬체육관개보수설계서" xfId="13491" xr:uid="{00000000-0005-0000-0000-0000EE300000}"/>
    <cellStyle name="1_시민계략공사_여수화력발전소-부하계산" xfId="13492" xr:uid="{00000000-0005-0000-0000-0000EF300000}"/>
    <cellStyle name="1_시민계략공사_여수화력발전소-부하계산_견적서" xfId="13493" xr:uid="{00000000-0005-0000-0000-0000F0300000}"/>
    <cellStyle name="1_시민계략공사_여수화력발전소-부하계산_견적서_아주기전(수전반설계건)" xfId="13494" xr:uid="{00000000-0005-0000-0000-0000F1300000}"/>
    <cellStyle name="1_시민계략공사_여수화력발전소-부하계산_견적서_아주기전(수전반설계건)_담양군" xfId="13495" xr:uid="{00000000-0005-0000-0000-0000F2300000}"/>
    <cellStyle name="1_시민계략공사_여수화력발전소-부하계산_견적서_아주기전(수전반설계건)_아주기전(수전반설계건)" xfId="13496" xr:uid="{00000000-0005-0000-0000-0000F3300000}"/>
    <cellStyle name="1_시민계략공사_여수화력발전소-부하계산_견적서_아주기전(수전반설계건)_우슬체육관개보수설계서" xfId="13497" xr:uid="{00000000-0005-0000-0000-0000F4300000}"/>
    <cellStyle name="1_시민계략공사_여수화력발전소-부하계산_담양군" xfId="13498" xr:uid="{00000000-0005-0000-0000-0000F5300000}"/>
    <cellStyle name="1_시민계략공사_여수화력발전소-부하계산_아주기전(수전반설계건)" xfId="13499" xr:uid="{00000000-0005-0000-0000-0000F6300000}"/>
    <cellStyle name="1_시민계략공사_여수화력발전소-부하계산_우슬체육관개보수설계서" xfId="13500" xr:uid="{00000000-0005-0000-0000-0000F7300000}"/>
    <cellStyle name="1_시민계략공사_율촌중학교심야전기" xfId="13501" xr:uid="{00000000-0005-0000-0000-0000F8300000}"/>
    <cellStyle name="1_시민계략공사_전기-한남" xfId="13502" xr:uid="{00000000-0005-0000-0000-0000F9300000}"/>
    <cellStyle name="1_시민계략공사_전기-한남_침해2차변경8월16일" xfId="13503" xr:uid="{00000000-0005-0000-0000-0000FA300000}"/>
    <cellStyle name="1_시민계략공사_조도계산서" xfId="13504" xr:uid="{00000000-0005-0000-0000-0000FB300000}"/>
    <cellStyle name="1_시민계략공사_조도계산서_견적서" xfId="13505" xr:uid="{00000000-0005-0000-0000-0000FC300000}"/>
    <cellStyle name="1_시민계략공사_조도계산서_견적서_아주기전(수전반설계건)" xfId="13506" xr:uid="{00000000-0005-0000-0000-0000FD300000}"/>
    <cellStyle name="1_시민계략공사_조도계산서_견적서_아주기전(수전반설계건)_담양군" xfId="13507" xr:uid="{00000000-0005-0000-0000-0000FE300000}"/>
    <cellStyle name="1_시민계략공사_조도계산서_견적서_아주기전(수전반설계건)_아주기전(수전반설계건)" xfId="13508" xr:uid="{00000000-0005-0000-0000-0000FF300000}"/>
    <cellStyle name="1_시민계략공사_조도계산서_견적서_아주기전(수전반설계건)_우슬체육관개보수설계서" xfId="13509" xr:uid="{00000000-0005-0000-0000-000000310000}"/>
    <cellStyle name="1_시민계략공사_조도계산서_광주체육고기숙사및수영장증축공사" xfId="13510" xr:uid="{00000000-0005-0000-0000-000001310000}"/>
    <cellStyle name="1_시민계략공사_조도계산서_광주체육고기숙사및수영장증축공사(전기)" xfId="13511" xr:uid="{00000000-0005-0000-0000-000002310000}"/>
    <cellStyle name="1_시민계략공사_조도계산서_광주체육고기숙사및수영장증축공사(전기)_견적서" xfId="13512" xr:uid="{00000000-0005-0000-0000-000003310000}"/>
    <cellStyle name="1_시민계략공사_조도계산서_광주체육고기숙사및수영장증축공사(전기)_견적서_아주기전(수전반설계건)" xfId="13513" xr:uid="{00000000-0005-0000-0000-000004310000}"/>
    <cellStyle name="1_시민계략공사_조도계산서_광주체육고기숙사및수영장증축공사(전기)_견적서_아주기전(수전반설계건)_담양군" xfId="13514" xr:uid="{00000000-0005-0000-0000-000005310000}"/>
    <cellStyle name="1_시민계략공사_조도계산서_광주체육고기숙사및수영장증축공사(전기)_견적서_아주기전(수전반설계건)_아주기전(수전반설계건)" xfId="13515" xr:uid="{00000000-0005-0000-0000-000006310000}"/>
    <cellStyle name="1_시민계략공사_조도계산서_광주체육고기숙사및수영장증축공사(전기)_견적서_아주기전(수전반설계건)_우슬체육관개보수설계서" xfId="13516" xr:uid="{00000000-0005-0000-0000-000007310000}"/>
    <cellStyle name="1_시민계략공사_조도계산서_광주체육고기숙사및수영장증축공사(전기)_담양군" xfId="13517" xr:uid="{00000000-0005-0000-0000-000008310000}"/>
    <cellStyle name="1_시민계략공사_조도계산서_광주체육고기숙사및수영장증축공사(전기)_아주기전(수전반설계건)" xfId="13518" xr:uid="{00000000-0005-0000-0000-000009310000}"/>
    <cellStyle name="1_시민계략공사_조도계산서_광주체육고기숙사및수영장증축공사(전기)_우슬체육관개보수설계서" xfId="13519" xr:uid="{00000000-0005-0000-0000-00000A310000}"/>
    <cellStyle name="1_시민계략공사_조도계산서_광주체육고기숙사및수영장증축공사_견적서" xfId="13520" xr:uid="{00000000-0005-0000-0000-00000B310000}"/>
    <cellStyle name="1_시민계략공사_조도계산서_광주체육고기숙사및수영장증축공사_견적서_아주기전(수전반설계건)" xfId="13521" xr:uid="{00000000-0005-0000-0000-00000C310000}"/>
    <cellStyle name="1_시민계략공사_조도계산서_광주체육고기숙사및수영장증축공사_견적서_아주기전(수전반설계건)_담양군" xfId="13522" xr:uid="{00000000-0005-0000-0000-00000D310000}"/>
    <cellStyle name="1_시민계략공사_조도계산서_광주체육고기숙사및수영장증축공사_견적서_아주기전(수전반설계건)_아주기전(수전반설계건)" xfId="13523" xr:uid="{00000000-0005-0000-0000-00000E310000}"/>
    <cellStyle name="1_시민계략공사_조도계산서_광주체육고기숙사및수영장증축공사_견적서_아주기전(수전반설계건)_우슬체육관개보수설계서" xfId="13524" xr:uid="{00000000-0005-0000-0000-00000F310000}"/>
    <cellStyle name="1_시민계략공사_조도계산서_광주체육고기숙사및수영장증축공사_담양군" xfId="13525" xr:uid="{00000000-0005-0000-0000-000010310000}"/>
    <cellStyle name="1_시민계략공사_조도계산서_광주체육고기숙사및수영장증축공사_아주기전(수전반설계건)" xfId="13526" xr:uid="{00000000-0005-0000-0000-000011310000}"/>
    <cellStyle name="1_시민계략공사_조도계산서_광주체육고기숙사및수영장증축공사_우슬체육관개보수설계서" xfId="13527" xr:uid="{00000000-0005-0000-0000-000012310000}"/>
    <cellStyle name="1_시민계략공사_조도계산서_내역서(전기)" xfId="13528" xr:uid="{00000000-0005-0000-0000-000013310000}"/>
    <cellStyle name="1_시민계략공사_조도계산서_내역서(전기)_견적서" xfId="13529" xr:uid="{00000000-0005-0000-0000-000014310000}"/>
    <cellStyle name="1_시민계략공사_조도계산서_내역서(전기)_견적서_아주기전(수전반설계건)" xfId="13530" xr:uid="{00000000-0005-0000-0000-000015310000}"/>
    <cellStyle name="1_시민계략공사_조도계산서_내역서(전기)_견적서_아주기전(수전반설계건)_담양군" xfId="13531" xr:uid="{00000000-0005-0000-0000-000016310000}"/>
    <cellStyle name="1_시민계략공사_조도계산서_내역서(전기)_견적서_아주기전(수전반설계건)_아주기전(수전반설계건)" xfId="13532" xr:uid="{00000000-0005-0000-0000-000017310000}"/>
    <cellStyle name="1_시민계략공사_조도계산서_내역서(전기)_견적서_아주기전(수전반설계건)_우슬체육관개보수설계서" xfId="13533" xr:uid="{00000000-0005-0000-0000-000018310000}"/>
    <cellStyle name="1_시민계략공사_조도계산서_내역서(전기)_광주체육고기숙사및수영장증축공사" xfId="13534" xr:uid="{00000000-0005-0000-0000-000019310000}"/>
    <cellStyle name="1_시민계략공사_조도계산서_내역서(전기)_광주체육고기숙사및수영장증축공사(전기)" xfId="13535" xr:uid="{00000000-0005-0000-0000-00001A310000}"/>
    <cellStyle name="1_시민계략공사_조도계산서_내역서(전기)_광주체육고기숙사및수영장증축공사(전기)_견적서" xfId="13536" xr:uid="{00000000-0005-0000-0000-00001B310000}"/>
    <cellStyle name="1_시민계략공사_조도계산서_내역서(전기)_광주체육고기숙사및수영장증축공사(전기)_견적서_아주기전(수전반설계건)" xfId="13537" xr:uid="{00000000-0005-0000-0000-00001C310000}"/>
    <cellStyle name="1_시민계략공사_조도계산서_내역서(전기)_광주체육고기숙사및수영장증축공사(전기)_견적서_아주기전(수전반설계건)_담양군" xfId="13538" xr:uid="{00000000-0005-0000-0000-00001D310000}"/>
    <cellStyle name="1_시민계략공사_조도계산서_내역서(전기)_광주체육고기숙사및수영장증축공사(전기)_견적서_아주기전(수전반설계건)_아주기전(수전반설계건)" xfId="13539" xr:uid="{00000000-0005-0000-0000-00001E310000}"/>
    <cellStyle name="1_시민계략공사_조도계산서_내역서(전기)_광주체육고기숙사및수영장증축공사(전기)_견적서_아주기전(수전반설계건)_우슬체육관개보수설계서" xfId="13540" xr:uid="{00000000-0005-0000-0000-00001F310000}"/>
    <cellStyle name="1_시민계략공사_조도계산서_내역서(전기)_광주체육고기숙사및수영장증축공사(전기)_담양군" xfId="13541" xr:uid="{00000000-0005-0000-0000-000020310000}"/>
    <cellStyle name="1_시민계략공사_조도계산서_내역서(전기)_광주체육고기숙사및수영장증축공사(전기)_아주기전(수전반설계건)" xfId="13542" xr:uid="{00000000-0005-0000-0000-000021310000}"/>
    <cellStyle name="1_시민계략공사_조도계산서_내역서(전기)_광주체육고기숙사및수영장증축공사(전기)_우슬체육관개보수설계서" xfId="13543" xr:uid="{00000000-0005-0000-0000-000022310000}"/>
    <cellStyle name="1_시민계략공사_조도계산서_내역서(전기)_광주체육고기숙사및수영장증축공사_견적서" xfId="13544" xr:uid="{00000000-0005-0000-0000-000023310000}"/>
    <cellStyle name="1_시민계략공사_조도계산서_내역서(전기)_광주체육고기숙사및수영장증축공사_견적서_아주기전(수전반설계건)" xfId="13545" xr:uid="{00000000-0005-0000-0000-000024310000}"/>
    <cellStyle name="1_시민계략공사_조도계산서_내역서(전기)_광주체육고기숙사및수영장증축공사_견적서_아주기전(수전반설계건)_담양군" xfId="13546" xr:uid="{00000000-0005-0000-0000-000025310000}"/>
    <cellStyle name="1_시민계략공사_조도계산서_내역서(전기)_광주체육고기숙사및수영장증축공사_견적서_아주기전(수전반설계건)_아주기전(수전반설계건)" xfId="13547" xr:uid="{00000000-0005-0000-0000-000026310000}"/>
    <cellStyle name="1_시민계략공사_조도계산서_내역서(전기)_광주체육고기숙사및수영장증축공사_견적서_아주기전(수전반설계건)_우슬체육관개보수설계서" xfId="13548" xr:uid="{00000000-0005-0000-0000-000027310000}"/>
    <cellStyle name="1_시민계략공사_조도계산서_내역서(전기)_광주체육고기숙사및수영장증축공사_담양군" xfId="13549" xr:uid="{00000000-0005-0000-0000-000028310000}"/>
    <cellStyle name="1_시민계략공사_조도계산서_내역서(전기)_광주체육고기숙사및수영장증축공사_아주기전(수전반설계건)" xfId="13550" xr:uid="{00000000-0005-0000-0000-000029310000}"/>
    <cellStyle name="1_시민계략공사_조도계산서_내역서(전기)_광주체육고기숙사및수영장증축공사_우슬체육관개보수설계서" xfId="13551" xr:uid="{00000000-0005-0000-0000-00002A310000}"/>
    <cellStyle name="1_시민계략공사_조도계산서_내역서(전기)_담양군" xfId="13552" xr:uid="{00000000-0005-0000-0000-00002B310000}"/>
    <cellStyle name="1_시민계략공사_조도계산서_내역서(전기)_수배전반 관급자재 (양지중)" xfId="13553" xr:uid="{00000000-0005-0000-0000-00002C310000}"/>
    <cellStyle name="1_시민계략공사_조도계산서_내역서(전기)_수배전반 관급자재 (양지중)_견적서" xfId="13554" xr:uid="{00000000-0005-0000-0000-00002D310000}"/>
    <cellStyle name="1_시민계략공사_조도계산서_내역서(전기)_수배전반 관급자재 (양지중)_견적서_아주기전(수전반설계건)" xfId="13555" xr:uid="{00000000-0005-0000-0000-00002E310000}"/>
    <cellStyle name="1_시민계략공사_조도계산서_내역서(전기)_수배전반 관급자재 (양지중)_견적서_아주기전(수전반설계건)_담양군" xfId="13556" xr:uid="{00000000-0005-0000-0000-00002F310000}"/>
    <cellStyle name="1_시민계략공사_조도계산서_내역서(전기)_수배전반 관급자재 (양지중)_견적서_아주기전(수전반설계건)_아주기전(수전반설계건)" xfId="13557" xr:uid="{00000000-0005-0000-0000-000030310000}"/>
    <cellStyle name="1_시민계략공사_조도계산서_내역서(전기)_수배전반 관급자재 (양지중)_견적서_아주기전(수전반설계건)_우슬체육관개보수설계서" xfId="13558" xr:uid="{00000000-0005-0000-0000-000031310000}"/>
    <cellStyle name="1_시민계략공사_조도계산서_내역서(전기)_수배전반 관급자재 (양지중)_담양군" xfId="13559" xr:uid="{00000000-0005-0000-0000-000032310000}"/>
    <cellStyle name="1_시민계략공사_조도계산서_내역서(전기)_수배전반 관급자재 (양지중)_아주기전(수전반설계건)" xfId="13560" xr:uid="{00000000-0005-0000-0000-000033310000}"/>
    <cellStyle name="1_시민계략공사_조도계산서_내역서(전기)_수배전반 관급자재 (양지중)_우슬체육관개보수설계서" xfId="13561" xr:uid="{00000000-0005-0000-0000-000034310000}"/>
    <cellStyle name="1_시민계략공사_조도계산서_내역서(전기)_아주기전(수전반설계건)" xfId="13562" xr:uid="{00000000-0005-0000-0000-000035310000}"/>
    <cellStyle name="1_시민계략공사_조도계산서_내역서(전기)_양지중교사신축전기공사(최종)" xfId="13563" xr:uid="{00000000-0005-0000-0000-000036310000}"/>
    <cellStyle name="1_시민계략공사_조도계산서_내역서(전기)_양지중교사신축전기공사(최종)_견적서" xfId="13564" xr:uid="{00000000-0005-0000-0000-000037310000}"/>
    <cellStyle name="1_시민계략공사_조도계산서_내역서(전기)_양지중교사신축전기공사(최종)_견적서_아주기전(수전반설계건)" xfId="13565" xr:uid="{00000000-0005-0000-0000-000038310000}"/>
    <cellStyle name="1_시민계략공사_조도계산서_내역서(전기)_양지중교사신축전기공사(최종)_견적서_아주기전(수전반설계건)_담양군" xfId="13566" xr:uid="{00000000-0005-0000-0000-000039310000}"/>
    <cellStyle name="1_시민계략공사_조도계산서_내역서(전기)_양지중교사신축전기공사(최종)_견적서_아주기전(수전반설계건)_아주기전(수전반설계건)" xfId="13567" xr:uid="{00000000-0005-0000-0000-00003A310000}"/>
    <cellStyle name="1_시민계략공사_조도계산서_내역서(전기)_양지중교사신축전기공사(최종)_견적서_아주기전(수전반설계건)_우슬체육관개보수설계서" xfId="13568" xr:uid="{00000000-0005-0000-0000-00003B310000}"/>
    <cellStyle name="1_시민계략공사_조도계산서_내역서(전기)_양지중교사신축전기공사(최종)_담양군" xfId="13569" xr:uid="{00000000-0005-0000-0000-00003C310000}"/>
    <cellStyle name="1_시민계략공사_조도계산서_내역서(전기)_양지중교사신축전기공사(최종)_아주기전(수전반설계건)" xfId="13570" xr:uid="{00000000-0005-0000-0000-00003D310000}"/>
    <cellStyle name="1_시민계략공사_조도계산서_내역서(전기)_양지중교사신축전기공사(최종)_우슬체육관개보수설계서" xfId="13571" xr:uid="{00000000-0005-0000-0000-00003E310000}"/>
    <cellStyle name="1_시민계략공사_조도계산서_내역서(전기)_양지중학교 교사 신축공사" xfId="13572" xr:uid="{00000000-0005-0000-0000-00003F310000}"/>
    <cellStyle name="1_시민계략공사_조도계산서_내역서(전기)_양지중학교 교사 신축공사_견적서" xfId="13573" xr:uid="{00000000-0005-0000-0000-000040310000}"/>
    <cellStyle name="1_시민계략공사_조도계산서_내역서(전기)_양지중학교 교사 신축공사_견적서_아주기전(수전반설계건)" xfId="13574" xr:uid="{00000000-0005-0000-0000-000041310000}"/>
    <cellStyle name="1_시민계략공사_조도계산서_내역서(전기)_양지중학교 교사 신축공사_견적서_아주기전(수전반설계건)_담양군" xfId="13575" xr:uid="{00000000-0005-0000-0000-000042310000}"/>
    <cellStyle name="1_시민계략공사_조도계산서_내역서(전기)_양지중학교 교사 신축공사_견적서_아주기전(수전반설계건)_아주기전(수전반설계건)" xfId="13576" xr:uid="{00000000-0005-0000-0000-000043310000}"/>
    <cellStyle name="1_시민계략공사_조도계산서_내역서(전기)_양지중학교 교사 신축공사_견적서_아주기전(수전반설계건)_우슬체육관개보수설계서" xfId="13577" xr:uid="{00000000-0005-0000-0000-000044310000}"/>
    <cellStyle name="1_시민계략공사_조도계산서_내역서(전기)_양지중학교 교사 신축공사_담양군" xfId="13578" xr:uid="{00000000-0005-0000-0000-000045310000}"/>
    <cellStyle name="1_시민계략공사_조도계산서_내역서(전기)_양지중학교 교사 신축공사_아주기전(수전반설계건)" xfId="13579" xr:uid="{00000000-0005-0000-0000-000046310000}"/>
    <cellStyle name="1_시민계략공사_조도계산서_내역서(전기)_양지중학교 교사 신축공사_우슬체육관개보수설계서" xfId="13580" xr:uid="{00000000-0005-0000-0000-000047310000}"/>
    <cellStyle name="1_시민계략공사_조도계산서_내역서(전기)_연제초교교사신축전기" xfId="13581" xr:uid="{00000000-0005-0000-0000-000048310000}"/>
    <cellStyle name="1_시민계략공사_조도계산서_내역서(전기)_연제초교교사신축전기_견적서" xfId="13582" xr:uid="{00000000-0005-0000-0000-000049310000}"/>
    <cellStyle name="1_시민계략공사_조도계산서_내역서(전기)_연제초교교사신축전기_견적서_아주기전(수전반설계건)" xfId="13583" xr:uid="{00000000-0005-0000-0000-00004A310000}"/>
    <cellStyle name="1_시민계략공사_조도계산서_내역서(전기)_연제초교교사신축전기_견적서_아주기전(수전반설계건)_담양군" xfId="13584" xr:uid="{00000000-0005-0000-0000-00004B310000}"/>
    <cellStyle name="1_시민계략공사_조도계산서_내역서(전기)_연제초교교사신축전기_견적서_아주기전(수전반설계건)_아주기전(수전반설계건)" xfId="13585" xr:uid="{00000000-0005-0000-0000-00004C310000}"/>
    <cellStyle name="1_시민계략공사_조도계산서_내역서(전기)_연제초교교사신축전기_견적서_아주기전(수전반설계건)_우슬체육관개보수설계서" xfId="13586" xr:uid="{00000000-0005-0000-0000-00004D310000}"/>
    <cellStyle name="1_시민계략공사_조도계산서_내역서(전기)_연제초교교사신축전기_담양군" xfId="13587" xr:uid="{00000000-0005-0000-0000-00004E310000}"/>
    <cellStyle name="1_시민계략공사_조도계산서_내역서(전기)_연제초교교사신축전기_아주기전(수전반설계건)" xfId="13588" xr:uid="{00000000-0005-0000-0000-00004F310000}"/>
    <cellStyle name="1_시민계략공사_조도계산서_내역서(전기)_연제초교교사신축전기_우슬체육관개보수설계서" xfId="13589" xr:uid="{00000000-0005-0000-0000-000050310000}"/>
    <cellStyle name="1_시민계략공사_조도계산서_내역서(전기)_우슬체육관개보수설계서" xfId="13590" xr:uid="{00000000-0005-0000-0000-000051310000}"/>
    <cellStyle name="1_시민계략공사_조도계산서_내역서(전기)_조경실적내역" xfId="13591" xr:uid="{00000000-0005-0000-0000-000052310000}"/>
    <cellStyle name="1_시민계략공사_조도계산서_내역서(전기)_조경실적내역_조경실적내역수정" xfId="13592" xr:uid="{00000000-0005-0000-0000-000053310000}"/>
    <cellStyle name="1_시민계략공사_조도계산서_내역서(전기)_평동산단 진입도로(5공구)04년4월16일-전기" xfId="13593" xr:uid="{00000000-0005-0000-0000-000054310000}"/>
    <cellStyle name="1_시민계략공사_조도계산서_내역서(전기)_평동산단 진입도로(5공구)04년4월16일-전기_견적서" xfId="13594" xr:uid="{00000000-0005-0000-0000-000055310000}"/>
    <cellStyle name="1_시민계략공사_조도계산서_내역서(전기)_평동산단 진입도로(5공구)04년4월16일-전기_견적서_아주기전(수전반설계건)" xfId="13595" xr:uid="{00000000-0005-0000-0000-000056310000}"/>
    <cellStyle name="1_시민계략공사_조도계산서_내역서(전기)_평동산단 진입도로(5공구)04년4월16일-전기_견적서_아주기전(수전반설계건)_담양군" xfId="13596" xr:uid="{00000000-0005-0000-0000-000057310000}"/>
    <cellStyle name="1_시민계략공사_조도계산서_내역서(전기)_평동산단 진입도로(5공구)04년4월16일-전기_견적서_아주기전(수전반설계건)_아주기전(수전반설계건)" xfId="13597" xr:uid="{00000000-0005-0000-0000-000058310000}"/>
    <cellStyle name="1_시민계략공사_조도계산서_내역서(전기)_평동산단 진입도로(5공구)04년4월16일-전기_견적서_아주기전(수전반설계건)_우슬체육관개보수설계서" xfId="13598" xr:uid="{00000000-0005-0000-0000-000059310000}"/>
    <cellStyle name="1_시민계략공사_조도계산서_내역서(전기)_평동산단 진입도로(5공구)04년4월16일-전기_담양군" xfId="13599" xr:uid="{00000000-0005-0000-0000-00005A310000}"/>
    <cellStyle name="1_시민계략공사_조도계산서_내역서(전기)_평동산단 진입도로(5공구)04년4월16일-전기_아주기전(수전반설계건)" xfId="13600" xr:uid="{00000000-0005-0000-0000-00005B310000}"/>
    <cellStyle name="1_시민계략공사_조도계산서_내역서(전기)_평동산단 진입도로(5공구)04년4월16일-전기_우슬체육관개보수설계서" xfId="13601" xr:uid="{00000000-0005-0000-0000-00005C310000}"/>
    <cellStyle name="1_시민계략공사_조도계산서_내역서(전기)_화개2초교 교사신축통신공사 (내역서-이지텍크)" xfId="13602" xr:uid="{00000000-0005-0000-0000-00005D310000}"/>
    <cellStyle name="1_시민계략공사_조도계산서_내역서(전기)_화개2초교 교사신축통신공사 (내역서-이지텍크)_견적서" xfId="13603" xr:uid="{00000000-0005-0000-0000-00005E310000}"/>
    <cellStyle name="1_시민계략공사_조도계산서_내역서(전기)_화개2초교 교사신축통신공사 (내역서-이지텍크)_견적서_아주기전(수전반설계건)" xfId="13604" xr:uid="{00000000-0005-0000-0000-00005F310000}"/>
    <cellStyle name="1_시민계략공사_조도계산서_내역서(전기)_화개2초교 교사신축통신공사 (내역서-이지텍크)_견적서_아주기전(수전반설계건)_담양군" xfId="13605" xr:uid="{00000000-0005-0000-0000-000060310000}"/>
    <cellStyle name="1_시민계략공사_조도계산서_내역서(전기)_화개2초교 교사신축통신공사 (내역서-이지텍크)_견적서_아주기전(수전반설계건)_아주기전(수전반설계건)" xfId="13606" xr:uid="{00000000-0005-0000-0000-000061310000}"/>
    <cellStyle name="1_시민계략공사_조도계산서_내역서(전기)_화개2초교 교사신축통신공사 (내역서-이지텍크)_견적서_아주기전(수전반설계건)_우슬체육관개보수설계서" xfId="13607" xr:uid="{00000000-0005-0000-0000-000062310000}"/>
    <cellStyle name="1_시민계략공사_조도계산서_내역서(전기)_화개2초교 교사신축통신공사 (내역서-이지텍크)_담양군" xfId="13608" xr:uid="{00000000-0005-0000-0000-000063310000}"/>
    <cellStyle name="1_시민계략공사_조도계산서_내역서(전기)_화개2초교 교사신축통신공사 (내역서-이지텍크)_아주기전(수전반설계건)" xfId="13609" xr:uid="{00000000-0005-0000-0000-000064310000}"/>
    <cellStyle name="1_시민계략공사_조도계산서_내역서(전기)_화개2초교 교사신축통신공사 (내역서-이지텍크)_우슬체육관개보수설계서" xfId="13610" xr:uid="{00000000-0005-0000-0000-000065310000}"/>
    <cellStyle name="1_시민계략공사_조도계산서_담양군" xfId="13611" xr:uid="{00000000-0005-0000-0000-000066310000}"/>
    <cellStyle name="1_시민계략공사_조도계산서_수배전반 관급자재 (양지중)" xfId="13612" xr:uid="{00000000-0005-0000-0000-000067310000}"/>
    <cellStyle name="1_시민계략공사_조도계산서_수배전반 관급자재 (양지중)_견적서" xfId="13613" xr:uid="{00000000-0005-0000-0000-000068310000}"/>
    <cellStyle name="1_시민계략공사_조도계산서_수배전반 관급자재 (양지중)_견적서_아주기전(수전반설계건)" xfId="13614" xr:uid="{00000000-0005-0000-0000-000069310000}"/>
    <cellStyle name="1_시민계략공사_조도계산서_수배전반 관급자재 (양지중)_견적서_아주기전(수전반설계건)_담양군" xfId="13615" xr:uid="{00000000-0005-0000-0000-00006A310000}"/>
    <cellStyle name="1_시민계략공사_조도계산서_수배전반 관급자재 (양지중)_견적서_아주기전(수전반설계건)_아주기전(수전반설계건)" xfId="13616" xr:uid="{00000000-0005-0000-0000-00006B310000}"/>
    <cellStyle name="1_시민계략공사_조도계산서_수배전반 관급자재 (양지중)_견적서_아주기전(수전반설계건)_우슬체육관개보수설계서" xfId="13617" xr:uid="{00000000-0005-0000-0000-00006C310000}"/>
    <cellStyle name="1_시민계략공사_조도계산서_수배전반 관급자재 (양지중)_담양군" xfId="13618" xr:uid="{00000000-0005-0000-0000-00006D310000}"/>
    <cellStyle name="1_시민계략공사_조도계산서_수배전반 관급자재 (양지중)_아주기전(수전반설계건)" xfId="13619" xr:uid="{00000000-0005-0000-0000-00006E310000}"/>
    <cellStyle name="1_시민계략공사_조도계산서_수배전반 관급자재 (양지중)_우슬체육관개보수설계서" xfId="13620" xr:uid="{00000000-0005-0000-0000-00006F310000}"/>
    <cellStyle name="1_시민계략공사_조도계산서_아주기전(수전반설계건)" xfId="13621" xr:uid="{00000000-0005-0000-0000-000070310000}"/>
    <cellStyle name="1_시민계략공사_조도계산서_양지중교사신축전기공사(최종)" xfId="13622" xr:uid="{00000000-0005-0000-0000-000071310000}"/>
    <cellStyle name="1_시민계략공사_조도계산서_양지중교사신축전기공사(최종)_견적서" xfId="13623" xr:uid="{00000000-0005-0000-0000-000072310000}"/>
    <cellStyle name="1_시민계략공사_조도계산서_양지중교사신축전기공사(최종)_견적서_아주기전(수전반설계건)" xfId="13624" xr:uid="{00000000-0005-0000-0000-000073310000}"/>
    <cellStyle name="1_시민계략공사_조도계산서_양지중교사신축전기공사(최종)_견적서_아주기전(수전반설계건)_담양군" xfId="13625" xr:uid="{00000000-0005-0000-0000-000074310000}"/>
    <cellStyle name="1_시민계략공사_조도계산서_양지중교사신축전기공사(최종)_견적서_아주기전(수전반설계건)_아주기전(수전반설계건)" xfId="13626" xr:uid="{00000000-0005-0000-0000-000075310000}"/>
    <cellStyle name="1_시민계략공사_조도계산서_양지중교사신축전기공사(최종)_견적서_아주기전(수전반설계건)_우슬체육관개보수설계서" xfId="13627" xr:uid="{00000000-0005-0000-0000-000076310000}"/>
    <cellStyle name="1_시민계략공사_조도계산서_양지중교사신축전기공사(최종)_담양군" xfId="13628" xr:uid="{00000000-0005-0000-0000-000077310000}"/>
    <cellStyle name="1_시민계략공사_조도계산서_양지중교사신축전기공사(최종)_아주기전(수전반설계건)" xfId="13629" xr:uid="{00000000-0005-0000-0000-000078310000}"/>
    <cellStyle name="1_시민계략공사_조도계산서_양지중교사신축전기공사(최종)_우슬체육관개보수설계서" xfId="13630" xr:uid="{00000000-0005-0000-0000-000079310000}"/>
    <cellStyle name="1_시민계략공사_조도계산서_양지중학교 교사 신축공사" xfId="13631" xr:uid="{00000000-0005-0000-0000-00007A310000}"/>
    <cellStyle name="1_시민계략공사_조도계산서_양지중학교 교사 신축공사_견적서" xfId="13632" xr:uid="{00000000-0005-0000-0000-00007B310000}"/>
    <cellStyle name="1_시민계략공사_조도계산서_양지중학교 교사 신축공사_견적서_아주기전(수전반설계건)" xfId="13633" xr:uid="{00000000-0005-0000-0000-00007C310000}"/>
    <cellStyle name="1_시민계략공사_조도계산서_양지중학교 교사 신축공사_견적서_아주기전(수전반설계건)_담양군" xfId="13634" xr:uid="{00000000-0005-0000-0000-00007D310000}"/>
    <cellStyle name="1_시민계략공사_조도계산서_양지중학교 교사 신축공사_견적서_아주기전(수전반설계건)_아주기전(수전반설계건)" xfId="13635" xr:uid="{00000000-0005-0000-0000-00007E310000}"/>
    <cellStyle name="1_시민계략공사_조도계산서_양지중학교 교사 신축공사_견적서_아주기전(수전반설계건)_우슬체육관개보수설계서" xfId="13636" xr:uid="{00000000-0005-0000-0000-00007F310000}"/>
    <cellStyle name="1_시민계략공사_조도계산서_양지중학교 교사 신축공사_담양군" xfId="13637" xr:uid="{00000000-0005-0000-0000-000080310000}"/>
    <cellStyle name="1_시민계략공사_조도계산서_양지중학교 교사 신축공사_아주기전(수전반설계건)" xfId="13638" xr:uid="{00000000-0005-0000-0000-000081310000}"/>
    <cellStyle name="1_시민계략공사_조도계산서_양지중학교 교사 신축공사_우슬체육관개보수설계서" xfId="13639" xr:uid="{00000000-0005-0000-0000-000082310000}"/>
    <cellStyle name="1_시민계략공사_조도계산서_연제초교교사신축전기" xfId="13640" xr:uid="{00000000-0005-0000-0000-000083310000}"/>
    <cellStyle name="1_시민계략공사_조도계산서_연제초교교사신축전기_견적서" xfId="13641" xr:uid="{00000000-0005-0000-0000-000084310000}"/>
    <cellStyle name="1_시민계략공사_조도계산서_연제초교교사신축전기_견적서_아주기전(수전반설계건)" xfId="13642" xr:uid="{00000000-0005-0000-0000-000085310000}"/>
    <cellStyle name="1_시민계략공사_조도계산서_연제초교교사신축전기_견적서_아주기전(수전반설계건)_담양군" xfId="13643" xr:uid="{00000000-0005-0000-0000-000086310000}"/>
    <cellStyle name="1_시민계략공사_조도계산서_연제초교교사신축전기_견적서_아주기전(수전반설계건)_아주기전(수전반설계건)" xfId="13644" xr:uid="{00000000-0005-0000-0000-000087310000}"/>
    <cellStyle name="1_시민계략공사_조도계산서_연제초교교사신축전기_견적서_아주기전(수전반설계건)_우슬체육관개보수설계서" xfId="13645" xr:uid="{00000000-0005-0000-0000-000088310000}"/>
    <cellStyle name="1_시민계략공사_조도계산서_연제초교교사신축전기_담양군" xfId="13646" xr:uid="{00000000-0005-0000-0000-000089310000}"/>
    <cellStyle name="1_시민계략공사_조도계산서_연제초교교사신축전기_아주기전(수전반설계건)" xfId="13647" xr:uid="{00000000-0005-0000-0000-00008A310000}"/>
    <cellStyle name="1_시민계략공사_조도계산서_연제초교교사신축전기_우슬체육관개보수설계서" xfId="13648" xr:uid="{00000000-0005-0000-0000-00008B310000}"/>
    <cellStyle name="1_시민계략공사_조도계산서_우슬체육관개보수설계서" xfId="13649" xr:uid="{00000000-0005-0000-0000-00008C310000}"/>
    <cellStyle name="1_시민계략공사_조도계산서_조경실적내역" xfId="13650" xr:uid="{00000000-0005-0000-0000-00008D310000}"/>
    <cellStyle name="1_시민계략공사_조도계산서_조경실적내역_조경실적내역수정" xfId="13651" xr:uid="{00000000-0005-0000-0000-00008E310000}"/>
    <cellStyle name="1_시민계략공사_조도계산서_평동산단 진입도로(5공구)04년4월16일-전기" xfId="13652" xr:uid="{00000000-0005-0000-0000-00008F310000}"/>
    <cellStyle name="1_시민계략공사_조도계산서_평동산단 진입도로(5공구)04년4월16일-전기_견적서" xfId="13653" xr:uid="{00000000-0005-0000-0000-000090310000}"/>
    <cellStyle name="1_시민계략공사_조도계산서_평동산단 진입도로(5공구)04년4월16일-전기_견적서_아주기전(수전반설계건)" xfId="13654" xr:uid="{00000000-0005-0000-0000-000091310000}"/>
    <cellStyle name="1_시민계략공사_조도계산서_평동산단 진입도로(5공구)04년4월16일-전기_견적서_아주기전(수전반설계건)_담양군" xfId="13655" xr:uid="{00000000-0005-0000-0000-000092310000}"/>
    <cellStyle name="1_시민계략공사_조도계산서_평동산단 진입도로(5공구)04년4월16일-전기_견적서_아주기전(수전반설계건)_아주기전(수전반설계건)" xfId="13656" xr:uid="{00000000-0005-0000-0000-000093310000}"/>
    <cellStyle name="1_시민계략공사_조도계산서_평동산단 진입도로(5공구)04년4월16일-전기_견적서_아주기전(수전반설계건)_우슬체육관개보수설계서" xfId="13657" xr:uid="{00000000-0005-0000-0000-000094310000}"/>
    <cellStyle name="1_시민계략공사_조도계산서_평동산단 진입도로(5공구)04년4월16일-전기_담양군" xfId="13658" xr:uid="{00000000-0005-0000-0000-000095310000}"/>
    <cellStyle name="1_시민계략공사_조도계산서_평동산단 진입도로(5공구)04년4월16일-전기_아주기전(수전반설계건)" xfId="13659" xr:uid="{00000000-0005-0000-0000-000096310000}"/>
    <cellStyle name="1_시민계략공사_조도계산서_평동산단 진입도로(5공구)04년4월16일-전기_우슬체육관개보수설계서" xfId="13660" xr:uid="{00000000-0005-0000-0000-000097310000}"/>
    <cellStyle name="1_시민계략공사_조도계산서_화개2초교 교사신축통신공사 (내역서-이지텍크)" xfId="13661" xr:uid="{00000000-0005-0000-0000-000098310000}"/>
    <cellStyle name="1_시민계략공사_조도계산서_화개2초교 교사신축통신공사 (내역서-이지텍크)_견적서" xfId="13662" xr:uid="{00000000-0005-0000-0000-000099310000}"/>
    <cellStyle name="1_시민계략공사_조도계산서_화개2초교 교사신축통신공사 (내역서-이지텍크)_견적서_아주기전(수전반설계건)" xfId="13663" xr:uid="{00000000-0005-0000-0000-00009A310000}"/>
    <cellStyle name="1_시민계략공사_조도계산서_화개2초교 교사신축통신공사 (내역서-이지텍크)_견적서_아주기전(수전반설계건)_담양군" xfId="13664" xr:uid="{00000000-0005-0000-0000-00009B310000}"/>
    <cellStyle name="1_시민계략공사_조도계산서_화개2초교 교사신축통신공사 (내역서-이지텍크)_견적서_아주기전(수전반설계건)_아주기전(수전반설계건)" xfId="13665" xr:uid="{00000000-0005-0000-0000-00009C310000}"/>
    <cellStyle name="1_시민계략공사_조도계산서_화개2초교 교사신축통신공사 (내역서-이지텍크)_견적서_아주기전(수전반설계건)_우슬체육관개보수설계서" xfId="13666" xr:uid="{00000000-0005-0000-0000-00009D310000}"/>
    <cellStyle name="1_시민계략공사_조도계산서_화개2초교 교사신축통신공사 (내역서-이지텍크)_담양군" xfId="13667" xr:uid="{00000000-0005-0000-0000-00009E310000}"/>
    <cellStyle name="1_시민계략공사_조도계산서_화개2초교 교사신축통신공사 (내역서-이지텍크)_아주기전(수전반설계건)" xfId="13668" xr:uid="{00000000-0005-0000-0000-00009F310000}"/>
    <cellStyle name="1_시민계략공사_조도계산서_화개2초교 교사신축통신공사 (내역서-이지텍크)_우슬체육관개보수설계서" xfId="13669" xr:uid="{00000000-0005-0000-0000-0000A0310000}"/>
    <cellStyle name="1_시민계략공사_침해2차변경8월16일" xfId="13670" xr:uid="{00000000-0005-0000-0000-0000A1310000}"/>
    <cellStyle name="1_폐기물" xfId="13671" xr:uid="{00000000-0005-0000-0000-0000A2310000}"/>
    <cellStyle name="1_폐기물집계" xfId="13672" xr:uid="{00000000-0005-0000-0000-0000A3310000}"/>
    <cellStyle name="1_현충묘지-수량산출서" xfId="13673" xr:uid="{00000000-0005-0000-0000-0000A4310000}"/>
    <cellStyle name="10" xfId="13674" xr:uid="{00000000-0005-0000-0000-0000A5310000}"/>
    <cellStyle name="11" xfId="2983" xr:uid="{00000000-0005-0000-0000-0000A6310000}"/>
    <cellStyle name="111" xfId="2984" xr:uid="{00000000-0005-0000-0000-0000A7310000}"/>
    <cellStyle name="111 2" xfId="10862" xr:uid="{00000000-0005-0000-0000-0000A8310000}"/>
    <cellStyle name="19990216" xfId="2985" xr:uid="{00000000-0005-0000-0000-0000A9310000}"/>
    <cellStyle name="¹e" xfId="2986" xr:uid="{00000000-0005-0000-0000-0000AA310000}"/>
    <cellStyle name="¹eº" xfId="13675" xr:uid="{00000000-0005-0000-0000-0000AB310000}"/>
    <cellStyle name="¹éº" xfId="13676" xr:uid="{00000000-0005-0000-0000-0000AC310000}"/>
    <cellStyle name="¹eº_마곡보완" xfId="13677" xr:uid="{00000000-0005-0000-0000-0000AD310000}"/>
    <cellStyle name="¹éº_마곡보완" xfId="13678" xr:uid="{00000000-0005-0000-0000-0000AE310000}"/>
    <cellStyle name="¹eº_신태인배수장제진기" xfId="13679" xr:uid="{00000000-0005-0000-0000-0000AF310000}"/>
    <cellStyle name="¹éº_율북보완" xfId="13680" xr:uid="{00000000-0005-0000-0000-0000B0310000}"/>
    <cellStyle name="¹éºÐÀ²_¿îÀüÀÚ±Ý" xfId="13681" xr:uid="{00000000-0005-0000-0000-0000B1310000}"/>
    <cellStyle name="¹eºÐA²_AIAIC°AuCoE² " xfId="13682" xr:uid="{00000000-0005-0000-0000-0000B2310000}"/>
    <cellStyle name="1월" xfId="166" xr:uid="{00000000-0005-0000-0000-0000B3310000}"/>
    <cellStyle name="2" xfId="10863" xr:uid="{00000000-0005-0000-0000-0000B4310000}"/>
    <cellStyle name="²" xfId="13683" xr:uid="{00000000-0005-0000-0000-0000B5310000}"/>
    <cellStyle name="2)" xfId="167" xr:uid="{00000000-0005-0000-0000-0000B6310000}"/>
    <cellStyle name="2_laroux" xfId="10864" xr:uid="{00000000-0005-0000-0000-0000B7310000}"/>
    <cellStyle name="2_laroux_ATC-YOON1" xfId="10865" xr:uid="{00000000-0005-0000-0000-0000B8310000}"/>
    <cellStyle name="2_단가조사표" xfId="10866" xr:uid="{00000000-0005-0000-0000-0000B9310000}"/>
    <cellStyle name="2_단가조사표_1011소각" xfId="10867" xr:uid="{00000000-0005-0000-0000-0000BA310000}"/>
    <cellStyle name="2_단가조사표_1113교~1" xfId="10868" xr:uid="{00000000-0005-0000-0000-0000BB310000}"/>
    <cellStyle name="2_단가조사표_121내역" xfId="10869" xr:uid="{00000000-0005-0000-0000-0000BC310000}"/>
    <cellStyle name="2_단가조사표_객토량" xfId="10870" xr:uid="{00000000-0005-0000-0000-0000BD310000}"/>
    <cellStyle name="2_단가조사표_교통센~1" xfId="10871" xr:uid="{00000000-0005-0000-0000-0000BE310000}"/>
    <cellStyle name="2_단가조사표_교통센터412" xfId="10872" xr:uid="{00000000-0005-0000-0000-0000BF310000}"/>
    <cellStyle name="2_단가조사표_교통수" xfId="10873" xr:uid="{00000000-0005-0000-0000-0000C0310000}"/>
    <cellStyle name="2_단가조사표_교통수량산출서" xfId="10874" xr:uid="{00000000-0005-0000-0000-0000C1310000}"/>
    <cellStyle name="2_단가조사표_구조물대가 (2)" xfId="10875" xr:uid="{00000000-0005-0000-0000-0000C2310000}"/>
    <cellStyle name="2_단가조사표_내역서 (2)" xfId="10876" xr:uid="{00000000-0005-0000-0000-0000C3310000}"/>
    <cellStyle name="2_단가조사표_대전관저지구" xfId="10877" xr:uid="{00000000-0005-0000-0000-0000C4310000}"/>
    <cellStyle name="2_단가조사표_동측지~1" xfId="10878" xr:uid="{00000000-0005-0000-0000-0000C5310000}"/>
    <cellStyle name="2_단가조사표_동측지원422" xfId="10879" xr:uid="{00000000-0005-0000-0000-0000C6310000}"/>
    <cellStyle name="2_단가조사표_동측지원512" xfId="10880" xr:uid="{00000000-0005-0000-0000-0000C7310000}"/>
    <cellStyle name="2_단가조사표_동측지원524" xfId="10881" xr:uid="{00000000-0005-0000-0000-0000C8310000}"/>
    <cellStyle name="2_단가조사표_부대422" xfId="10882" xr:uid="{00000000-0005-0000-0000-0000C9310000}"/>
    <cellStyle name="2_단가조사표_부대시설" xfId="10883" xr:uid="{00000000-0005-0000-0000-0000CA310000}"/>
    <cellStyle name="2_단가조사표_소각수~1" xfId="10884" xr:uid="{00000000-0005-0000-0000-0000CB310000}"/>
    <cellStyle name="2_단가조사표_소각수내역서" xfId="10885" xr:uid="{00000000-0005-0000-0000-0000CC310000}"/>
    <cellStyle name="2_단가조사표_소각수목2" xfId="10886" xr:uid="{00000000-0005-0000-0000-0000CD310000}"/>
    <cellStyle name="2_단가조사표_수량산출서 (2)" xfId="10887" xr:uid="{00000000-0005-0000-0000-0000CE310000}"/>
    <cellStyle name="2_단가조사표_엑스포~1" xfId="10888" xr:uid="{00000000-0005-0000-0000-0000CF310000}"/>
    <cellStyle name="2_단가조사표_엑스포한빛1" xfId="10889" xr:uid="{00000000-0005-0000-0000-0000D0310000}"/>
    <cellStyle name="2_단가조사표_여객터미널331" xfId="10890" xr:uid="{00000000-0005-0000-0000-0000D1310000}"/>
    <cellStyle name="2_단가조사표_여객터미널513" xfId="10891" xr:uid="{00000000-0005-0000-0000-0000D2310000}"/>
    <cellStyle name="2_단가조사표_여객터미널629" xfId="10892" xr:uid="{00000000-0005-0000-0000-0000D3310000}"/>
    <cellStyle name="2_단가조사표_외곽도로616" xfId="10893" xr:uid="{00000000-0005-0000-0000-0000D4310000}"/>
    <cellStyle name="2_단가조사표_용인죽전수량" xfId="10894" xr:uid="{00000000-0005-0000-0000-0000D5310000}"/>
    <cellStyle name="2_단가조사표_원가계~1" xfId="10895" xr:uid="{00000000-0005-0000-0000-0000D6310000}"/>
    <cellStyle name="2_단가조사표_유기질" xfId="10896" xr:uid="{00000000-0005-0000-0000-0000D7310000}"/>
    <cellStyle name="2_단가조사표_자재조서 (2)" xfId="10897" xr:uid="{00000000-0005-0000-0000-0000D8310000}"/>
    <cellStyle name="2_단가조사표_총괄내역" xfId="10898" xr:uid="{00000000-0005-0000-0000-0000D9310000}"/>
    <cellStyle name="2_단가조사표_총괄내역 (2)" xfId="10899" xr:uid="{00000000-0005-0000-0000-0000DA310000}"/>
    <cellStyle name="2_단가조사표_터미널도로403" xfId="10900" xr:uid="{00000000-0005-0000-0000-0000DB310000}"/>
    <cellStyle name="2_단가조사표_터미널도로429" xfId="10901" xr:uid="{00000000-0005-0000-0000-0000DC310000}"/>
    <cellStyle name="2_단가조사표_포장일위" xfId="10902" xr:uid="{00000000-0005-0000-0000-0000DD310000}"/>
    <cellStyle name="20% - 강조색1 2" xfId="10903" xr:uid="{00000000-0005-0000-0000-0000DE310000}"/>
    <cellStyle name="20% - 강조색1 3" xfId="10904" xr:uid="{00000000-0005-0000-0000-0000DF310000}"/>
    <cellStyle name="20% - 강조색1 4" xfId="10905" xr:uid="{00000000-0005-0000-0000-0000E0310000}"/>
    <cellStyle name="20% - 강조색1 5" xfId="10906" xr:uid="{00000000-0005-0000-0000-0000E1310000}"/>
    <cellStyle name="20% - 강조색2 2" xfId="10907" xr:uid="{00000000-0005-0000-0000-0000E2310000}"/>
    <cellStyle name="20% - 강조색2 3" xfId="10908" xr:uid="{00000000-0005-0000-0000-0000E3310000}"/>
    <cellStyle name="20% - 강조색2 4" xfId="10909" xr:uid="{00000000-0005-0000-0000-0000E4310000}"/>
    <cellStyle name="20% - 강조색2 5" xfId="10910" xr:uid="{00000000-0005-0000-0000-0000E5310000}"/>
    <cellStyle name="20% - 강조색3 2" xfId="10911" xr:uid="{00000000-0005-0000-0000-0000E6310000}"/>
    <cellStyle name="20% - 강조색3 3" xfId="10912" xr:uid="{00000000-0005-0000-0000-0000E7310000}"/>
    <cellStyle name="20% - 강조색3 4" xfId="10913" xr:uid="{00000000-0005-0000-0000-0000E8310000}"/>
    <cellStyle name="20% - 강조색3 5" xfId="10914" xr:uid="{00000000-0005-0000-0000-0000E9310000}"/>
    <cellStyle name="20% - 강조색4 2" xfId="10915" xr:uid="{00000000-0005-0000-0000-0000EA310000}"/>
    <cellStyle name="20% - 강조색4 3" xfId="10916" xr:uid="{00000000-0005-0000-0000-0000EB310000}"/>
    <cellStyle name="20% - 강조색4 4" xfId="10917" xr:uid="{00000000-0005-0000-0000-0000EC310000}"/>
    <cellStyle name="20% - 강조색4 5" xfId="10918" xr:uid="{00000000-0005-0000-0000-0000ED310000}"/>
    <cellStyle name="20% - 강조색5 2" xfId="10919" xr:uid="{00000000-0005-0000-0000-0000EE310000}"/>
    <cellStyle name="20% - 강조색5 3" xfId="10920" xr:uid="{00000000-0005-0000-0000-0000EF310000}"/>
    <cellStyle name="20% - 강조색5 4" xfId="10921" xr:uid="{00000000-0005-0000-0000-0000F0310000}"/>
    <cellStyle name="20% - 강조색5 5" xfId="10922" xr:uid="{00000000-0005-0000-0000-0000F1310000}"/>
    <cellStyle name="20% - 강조색6 2" xfId="10923" xr:uid="{00000000-0005-0000-0000-0000F2310000}"/>
    <cellStyle name="20% - 강조색6 3" xfId="10924" xr:uid="{00000000-0005-0000-0000-0000F3310000}"/>
    <cellStyle name="20% - 강조색6 4" xfId="10925" xr:uid="{00000000-0005-0000-0000-0000F4310000}"/>
    <cellStyle name="20% - 강조색6 5" xfId="10926" xr:uid="{00000000-0005-0000-0000-0000F5310000}"/>
    <cellStyle name="2자리" xfId="2987" xr:uid="{00000000-0005-0000-0000-0000F6310000}"/>
    <cellStyle name="2자리선" xfId="13684" xr:uid="{00000000-0005-0000-0000-0000F7310000}"/>
    <cellStyle name="3" xfId="13685" xr:uid="{00000000-0005-0000-0000-0000F8310000}"/>
    <cellStyle name="³?a" xfId="10927" xr:uid="{00000000-0005-0000-0000-0000F9310000}"/>
    <cellStyle name="³?a 2" xfId="13686" xr:uid="{00000000-0005-0000-0000-0000FA310000}"/>
    <cellStyle name="³?A￥" xfId="168" xr:uid="{00000000-0005-0000-0000-0000FB310000}"/>
    <cellStyle name="³¯Â¥" xfId="13687" xr:uid="{00000000-0005-0000-0000-0000FC310000}"/>
    <cellStyle name="40% - 강조색1 2" xfId="10928" xr:uid="{00000000-0005-0000-0000-0000FD310000}"/>
    <cellStyle name="40% - 강조색1 3" xfId="10929" xr:uid="{00000000-0005-0000-0000-0000FE310000}"/>
    <cellStyle name="40% - 강조색1 4" xfId="10930" xr:uid="{00000000-0005-0000-0000-0000FF310000}"/>
    <cellStyle name="40% - 강조색1 5" xfId="10931" xr:uid="{00000000-0005-0000-0000-000000320000}"/>
    <cellStyle name="40% - 강조색2 2" xfId="10932" xr:uid="{00000000-0005-0000-0000-000001320000}"/>
    <cellStyle name="40% - 강조색2 3" xfId="10933" xr:uid="{00000000-0005-0000-0000-000002320000}"/>
    <cellStyle name="40% - 강조색2 4" xfId="10934" xr:uid="{00000000-0005-0000-0000-000003320000}"/>
    <cellStyle name="40% - 강조색2 5" xfId="10935" xr:uid="{00000000-0005-0000-0000-000004320000}"/>
    <cellStyle name="40% - 강조색3 2" xfId="10936" xr:uid="{00000000-0005-0000-0000-000005320000}"/>
    <cellStyle name="40% - 강조색3 3" xfId="10937" xr:uid="{00000000-0005-0000-0000-000006320000}"/>
    <cellStyle name="40% - 강조색3 4" xfId="10938" xr:uid="{00000000-0005-0000-0000-000007320000}"/>
    <cellStyle name="40% - 강조색3 5" xfId="10939" xr:uid="{00000000-0005-0000-0000-000008320000}"/>
    <cellStyle name="40% - 강조색4 2" xfId="10940" xr:uid="{00000000-0005-0000-0000-000009320000}"/>
    <cellStyle name="40% - 강조색4 3" xfId="10941" xr:uid="{00000000-0005-0000-0000-00000A320000}"/>
    <cellStyle name="40% - 강조색4 4" xfId="10942" xr:uid="{00000000-0005-0000-0000-00000B320000}"/>
    <cellStyle name="40% - 강조색4 5" xfId="10943" xr:uid="{00000000-0005-0000-0000-00000C320000}"/>
    <cellStyle name="40% - 강조색5 2" xfId="10944" xr:uid="{00000000-0005-0000-0000-00000D320000}"/>
    <cellStyle name="40% - 강조색5 3" xfId="10945" xr:uid="{00000000-0005-0000-0000-00000E320000}"/>
    <cellStyle name="40% - 강조색5 4" xfId="10946" xr:uid="{00000000-0005-0000-0000-00000F320000}"/>
    <cellStyle name="40% - 강조색5 5" xfId="10947" xr:uid="{00000000-0005-0000-0000-000010320000}"/>
    <cellStyle name="40% - 강조색6 2" xfId="10948" xr:uid="{00000000-0005-0000-0000-000011320000}"/>
    <cellStyle name="40% - 강조색6 3" xfId="10949" xr:uid="{00000000-0005-0000-0000-000012320000}"/>
    <cellStyle name="40% - 강조색6 4" xfId="10950" xr:uid="{00000000-0005-0000-0000-000013320000}"/>
    <cellStyle name="40% - 강조색6 5" xfId="10951" xr:uid="{00000000-0005-0000-0000-000014320000}"/>
    <cellStyle name="6" xfId="13688" xr:uid="{00000000-0005-0000-0000-000015320000}"/>
    <cellStyle name="60" xfId="13689" xr:uid="{00000000-0005-0000-0000-000016320000}"/>
    <cellStyle name="60% - 강조색1 2" xfId="10952" xr:uid="{00000000-0005-0000-0000-000017320000}"/>
    <cellStyle name="60% - 강조색1 3" xfId="10953" xr:uid="{00000000-0005-0000-0000-000018320000}"/>
    <cellStyle name="60% - 강조색1 4" xfId="10954" xr:uid="{00000000-0005-0000-0000-000019320000}"/>
    <cellStyle name="60% - 강조색1 5" xfId="10955" xr:uid="{00000000-0005-0000-0000-00001A320000}"/>
    <cellStyle name="60% - 강조색2 2" xfId="10956" xr:uid="{00000000-0005-0000-0000-00001B320000}"/>
    <cellStyle name="60% - 강조색2 3" xfId="10957" xr:uid="{00000000-0005-0000-0000-00001C320000}"/>
    <cellStyle name="60% - 강조색2 4" xfId="10958" xr:uid="{00000000-0005-0000-0000-00001D320000}"/>
    <cellStyle name="60% - 강조색2 5" xfId="10959" xr:uid="{00000000-0005-0000-0000-00001E320000}"/>
    <cellStyle name="60% - 강조색3 2" xfId="10960" xr:uid="{00000000-0005-0000-0000-00001F320000}"/>
    <cellStyle name="60% - 강조색3 3" xfId="10961" xr:uid="{00000000-0005-0000-0000-000020320000}"/>
    <cellStyle name="60% - 강조색3 4" xfId="10962" xr:uid="{00000000-0005-0000-0000-000021320000}"/>
    <cellStyle name="60% - 강조색3 5" xfId="10963" xr:uid="{00000000-0005-0000-0000-000022320000}"/>
    <cellStyle name="60% - 강조색4 2" xfId="10964" xr:uid="{00000000-0005-0000-0000-000023320000}"/>
    <cellStyle name="60% - 강조색4 3" xfId="10965" xr:uid="{00000000-0005-0000-0000-000024320000}"/>
    <cellStyle name="60% - 강조색4 4" xfId="10966" xr:uid="{00000000-0005-0000-0000-000025320000}"/>
    <cellStyle name="60% - 강조색4 5" xfId="10967" xr:uid="{00000000-0005-0000-0000-000026320000}"/>
    <cellStyle name="60% - 강조색5 2" xfId="10968" xr:uid="{00000000-0005-0000-0000-000027320000}"/>
    <cellStyle name="60% - 강조색5 3" xfId="10969" xr:uid="{00000000-0005-0000-0000-000028320000}"/>
    <cellStyle name="60% - 강조색5 4" xfId="10970" xr:uid="{00000000-0005-0000-0000-000029320000}"/>
    <cellStyle name="60% - 강조색5 5" xfId="10971" xr:uid="{00000000-0005-0000-0000-00002A320000}"/>
    <cellStyle name="60% - 강조색6 2" xfId="10972" xr:uid="{00000000-0005-0000-0000-00002B320000}"/>
    <cellStyle name="60% - 강조색6 3" xfId="10973" xr:uid="{00000000-0005-0000-0000-00002C320000}"/>
    <cellStyle name="60% - 강조색6 4" xfId="10974" xr:uid="{00000000-0005-0000-0000-00002D320000}"/>
    <cellStyle name="60% - 강조색6 5" xfId="10975" xr:uid="{00000000-0005-0000-0000-00002E320000}"/>
    <cellStyle name="_x0014_7." xfId="169" xr:uid="{00000000-0005-0000-0000-00002F320000}"/>
    <cellStyle name="82" xfId="13690" xr:uid="{00000000-0005-0000-0000-000030320000}"/>
    <cellStyle name="9" xfId="13691" xr:uid="{00000000-0005-0000-0000-000031320000}"/>
    <cellStyle name="90" xfId="13692" xr:uid="{00000000-0005-0000-0000-000032320000}"/>
    <cellStyle name="96" xfId="13693" xr:uid="{00000000-0005-0000-0000-000033320000}"/>
    <cellStyle name="A" xfId="2988" xr:uid="{00000000-0005-0000-0000-000034320000}"/>
    <cellStyle name="a [0]_mud plant bolted" xfId="13694" xr:uid="{00000000-0005-0000-0000-000035320000}"/>
    <cellStyle name="a)" xfId="13695" xr:uid="{00000000-0005-0000-0000-000036320000}"/>
    <cellStyle name="A_Book1" xfId="2989" xr:uid="{00000000-0005-0000-0000-000037320000}"/>
    <cellStyle name="A_수량산출" xfId="2990" xr:uid="{00000000-0005-0000-0000-000038320000}"/>
    <cellStyle name="A_우배수공집계-전체분" xfId="2991" xr:uid="{00000000-0005-0000-0000-000039320000}"/>
    <cellStyle name="A¨­￠￢￠O [0]_￠?i¡ieE¡ⓒ¡¤A ¡¾a¡¾￠￢A￠OA¡AC¡I" xfId="13696" xr:uid="{00000000-0005-0000-0000-00003A320000}"/>
    <cellStyle name="A¨­￠￢￠O_￠?i¡ieE¡ⓒ¡¤A ¡¾a¡¾￠￢A￠OA¡AC¡I" xfId="13697" xr:uid="{00000000-0005-0000-0000-00003B320000}"/>
    <cellStyle name="a-4" xfId="13698" xr:uid="{00000000-0005-0000-0000-00003C320000}"/>
    <cellStyle name="AA" xfId="170" xr:uid="{00000000-0005-0000-0000-00003D320000}"/>
    <cellStyle name="AA 2" xfId="13699" xr:uid="{00000000-0005-0000-0000-00003E320000}"/>
    <cellStyle name="AA 3" xfId="13700" xr:uid="{00000000-0005-0000-0000-00003F320000}"/>
    <cellStyle name="ȂȃRMऌଃਁȋ⤭ࠀȄԂȂ(ȃRMऌଃਁȋ⤂Ā飰ˠ" xfId="13701" xr:uid="{00000000-0005-0000-0000-000040320000}"/>
    <cellStyle name="Aⓒ­" xfId="2992" xr:uid="{00000000-0005-0000-0000-000041320000}"/>
    <cellStyle name="Actual Date" xfId="13702" xr:uid="{00000000-0005-0000-0000-000042320000}"/>
    <cellStyle name="Ae" xfId="2993" xr:uid="{00000000-0005-0000-0000-000043320000}"/>
    <cellStyle name="Åë" xfId="13703" xr:uid="{00000000-0005-0000-0000-000044320000}"/>
    <cellStyle name="Ae 2" xfId="13704" xr:uid="{00000000-0005-0000-0000-000045320000}"/>
    <cellStyle name="Ae 3" xfId="13705" xr:uid="{00000000-0005-0000-0000-000046320000}"/>
    <cellStyle name="Ae_마곡보완" xfId="13706" xr:uid="{00000000-0005-0000-0000-000047320000}"/>
    <cellStyle name="Åë_마곡보완" xfId="13707" xr:uid="{00000000-0005-0000-0000-000048320000}"/>
    <cellStyle name="Ae_신태인배수장제진기" xfId="13708" xr:uid="{00000000-0005-0000-0000-000049320000}"/>
    <cellStyle name="Åë_율북보완" xfId="13709" xr:uid="{00000000-0005-0000-0000-00004A320000}"/>
    <cellStyle name="Aee­ " xfId="2994" xr:uid="{00000000-0005-0000-0000-00004B320000}"/>
    <cellStyle name="Aee­  2" xfId="13710" xr:uid="{00000000-0005-0000-0000-00004C320000}"/>
    <cellStyle name="Aee­  3" xfId="13711" xr:uid="{00000000-0005-0000-0000-00004D320000}"/>
    <cellStyle name="Aee­ [" xfId="13712" xr:uid="{00000000-0005-0000-0000-00004E320000}"/>
    <cellStyle name="Åëè­ [" xfId="13713" xr:uid="{00000000-0005-0000-0000-00004F320000}"/>
    <cellStyle name="Aee­ [_마곡보완" xfId="13714" xr:uid="{00000000-0005-0000-0000-000050320000}"/>
    <cellStyle name="Åëè­ [_마곡보완" xfId="13715" xr:uid="{00000000-0005-0000-0000-000051320000}"/>
    <cellStyle name="Aee­ [_신태인배수장제진기" xfId="13716" xr:uid="{00000000-0005-0000-0000-000052320000}"/>
    <cellStyle name="Åëè­ [_율북보완" xfId="13717" xr:uid="{00000000-0005-0000-0000-000053320000}"/>
    <cellStyle name="AeE­ [0]_  A¾  CO  " xfId="13718" xr:uid="{00000000-0005-0000-0000-000054320000}"/>
    <cellStyle name="ÅëÈ­ [0]_¸ðÇü¸·" xfId="13719" xr:uid="{00000000-0005-0000-0000-000055320000}"/>
    <cellStyle name="AeE­ [0]_¸n·I-±a°e" xfId="13720" xr:uid="{00000000-0005-0000-0000-000056320000}"/>
    <cellStyle name="ÅëÈ­ [0]_¸ñ·Ï-±â°è" xfId="13721" xr:uid="{00000000-0005-0000-0000-000057320000}"/>
    <cellStyle name="AeE­ [0]_¸n·I-±a°e_AIA§-es2A÷" xfId="13722" xr:uid="{00000000-0005-0000-0000-000058320000}"/>
    <cellStyle name="ÅëÈ­ [0]_¸ñ·Ï-±â°è_ÀÏÀ§-es2Â÷" xfId="13723" xr:uid="{00000000-0005-0000-0000-000059320000}"/>
    <cellStyle name="AeE­ [0]_¸n-E?" xfId="13724" xr:uid="{00000000-0005-0000-0000-00005A320000}"/>
    <cellStyle name="ÅëÈ­ [0]_¸ñ-È¯" xfId="13725" xr:uid="{00000000-0005-0000-0000-00005B320000}"/>
    <cellStyle name="AeE­ [0]_¿­¸° INT" xfId="13726" xr:uid="{00000000-0005-0000-0000-00005C320000}"/>
    <cellStyle name="ÅëÈ­ [0]_¿¹»ê¼­" xfId="10976" xr:uid="{00000000-0005-0000-0000-00005D320000}"/>
    <cellStyle name="AeE­ [0]_±a°e¼³ºn-AIA§¸n·I " xfId="13727" xr:uid="{00000000-0005-0000-0000-00005E320000}"/>
    <cellStyle name="ÅëÈ­ [0]_±â°è¼³ºñ-ÀÏÀ§¸ñ·Ï " xfId="13728" xr:uid="{00000000-0005-0000-0000-00005F320000}"/>
    <cellStyle name="AeE­ [0]_±a°e¼³ºn-AIA§¸n·I _기계-밀양(최종)" xfId="13729" xr:uid="{00000000-0005-0000-0000-000060320000}"/>
    <cellStyle name="ÅëÈ­ [0]_±â°è¼³ºñ-ÀÏÀ§¸ñ·Ï _기계-밀양(최종)" xfId="13730" xr:uid="{00000000-0005-0000-0000-000061320000}"/>
    <cellStyle name="AeE­ [0]_±a°e¼³ºn-AIA§¸n·I _소각-기계(5차)" xfId="13731" xr:uid="{00000000-0005-0000-0000-000062320000}"/>
    <cellStyle name="ÅëÈ­ [0]_±â°è¼³ºñ-ÀÏÀ§¸ñ·Ï _소각-기계(5차)" xfId="13732" xr:uid="{00000000-0005-0000-0000-000063320000}"/>
    <cellStyle name="AeE­ [0]_±a°e¼³ºn-AIA§¸n·I _파주기계단가" xfId="13733" xr:uid="{00000000-0005-0000-0000-000064320000}"/>
    <cellStyle name="ÅëÈ­ [0]_±â°è¼³ºñ-ÀÏÀ§¸ñ·Ï _파주기계단가" xfId="13734" xr:uid="{00000000-0005-0000-0000-000065320000}"/>
    <cellStyle name="AeE­ [0]_°ø≫cºn¿¹≫e¼­" xfId="13735" xr:uid="{00000000-0005-0000-0000-000066320000}"/>
    <cellStyle name="ÅëÈ­ [0]_¼³ºñÀÏÀ§" xfId="13736" xr:uid="{00000000-0005-0000-0000-000067320000}"/>
    <cellStyle name="AeE­ [0]_¼oAI¼º " xfId="13737" xr:uid="{00000000-0005-0000-0000-000068320000}"/>
    <cellStyle name="ÅëÈ­ [0]_42°³¿ù" xfId="13738" xr:uid="{00000000-0005-0000-0000-000069320000}"/>
    <cellStyle name="AeE­ [0]_AIA§-es2A÷" xfId="13739" xr:uid="{00000000-0005-0000-0000-00006A320000}"/>
    <cellStyle name="ÅëÈ­ [0]_ÀÏÀ§-es2Â÷" xfId="13740" xr:uid="{00000000-0005-0000-0000-00006B320000}"/>
    <cellStyle name="AeE­ [0]_AMT " xfId="13741" xr:uid="{00000000-0005-0000-0000-00006C320000}"/>
    <cellStyle name="ÅëÈ­ [0]_Áý°èÇ¥°ÇÃàºÐ" xfId="13742" xr:uid="{00000000-0005-0000-0000-00006D320000}"/>
    <cellStyle name="AeE­ [0]_BOM°eAa" xfId="13743" xr:uid="{00000000-0005-0000-0000-00006E320000}"/>
    <cellStyle name="ÅëÈ­ [0]_BOM°èÀå" xfId="13744" xr:uid="{00000000-0005-0000-0000-00006F320000}"/>
    <cellStyle name="AeE­ [0]_INQUIRY ¿μ¾÷AßAø " xfId="2995" xr:uid="{00000000-0005-0000-0000-000070320000}"/>
    <cellStyle name="ÅëÈ­ [0]_laroux" xfId="13745" xr:uid="{00000000-0005-0000-0000-000071320000}"/>
    <cellStyle name="AeE­ [0]_laroux_1" xfId="13746" xr:uid="{00000000-0005-0000-0000-000072320000}"/>
    <cellStyle name="ÅëÈ­ [0]_laroux_1" xfId="13747" xr:uid="{00000000-0005-0000-0000-000073320000}"/>
    <cellStyle name="AeE­ [0]_laroux_2" xfId="13748" xr:uid="{00000000-0005-0000-0000-000074320000}"/>
    <cellStyle name="ÅëÈ­ [0]_laroux_2" xfId="13749" xr:uid="{00000000-0005-0000-0000-000075320000}"/>
    <cellStyle name="AeE­ [0]_º≫¼± ±æ¾i±uºI ¼o·R Ay°eC￥ " xfId="2996" xr:uid="{00000000-0005-0000-0000-000076320000}"/>
    <cellStyle name="ÅëÈ­ [0]_Sheet1" xfId="13750" xr:uid="{00000000-0005-0000-0000-000077320000}"/>
    <cellStyle name="Aee­ _고흥견적" xfId="13751" xr:uid="{00000000-0005-0000-0000-000078320000}"/>
    <cellStyle name="AeE­_  A¾  CO  " xfId="13752" xr:uid="{00000000-0005-0000-0000-000079320000}"/>
    <cellStyle name="ÅëÈ­_¸ðÇü¸·" xfId="13753" xr:uid="{00000000-0005-0000-0000-00007A320000}"/>
    <cellStyle name="AeE­_¸n·I-±a°e" xfId="13754" xr:uid="{00000000-0005-0000-0000-00007B320000}"/>
    <cellStyle name="ÅëÈ­_¸ñ·Ï-±â°è" xfId="13755" xr:uid="{00000000-0005-0000-0000-00007C320000}"/>
    <cellStyle name="AeE­_¸n·I-±a°e_AIA§-es2A÷" xfId="13756" xr:uid="{00000000-0005-0000-0000-00007D320000}"/>
    <cellStyle name="ÅëÈ­_¸ñ·Ï-±â°è_ÀÏÀ§-es2Â÷" xfId="13757" xr:uid="{00000000-0005-0000-0000-00007E320000}"/>
    <cellStyle name="AeE­_¸n-E?" xfId="13758" xr:uid="{00000000-0005-0000-0000-00007F320000}"/>
    <cellStyle name="ÅëÈ­_¸ñ-È¯" xfId="13759" xr:uid="{00000000-0005-0000-0000-000080320000}"/>
    <cellStyle name="AeE­_¿­¸° INT" xfId="13760" xr:uid="{00000000-0005-0000-0000-000081320000}"/>
    <cellStyle name="ÅëÈ­_¿¹»ê¼­" xfId="10977" xr:uid="{00000000-0005-0000-0000-000082320000}"/>
    <cellStyle name="AeE­_±a°e¼³ºn-AIA§¸n·I " xfId="13761" xr:uid="{00000000-0005-0000-0000-000083320000}"/>
    <cellStyle name="ÅëÈ­_±â°è¼³ºñ-ÀÏÀ§¸ñ·Ï " xfId="13762" xr:uid="{00000000-0005-0000-0000-000084320000}"/>
    <cellStyle name="AeE­_±a°e¼³ºn-AIA§¸n·I _기계-밀양(최종)" xfId="13763" xr:uid="{00000000-0005-0000-0000-000085320000}"/>
    <cellStyle name="ÅëÈ­_±â°è¼³ºñ-ÀÏÀ§¸ñ·Ï _기계-밀양(최종)" xfId="13764" xr:uid="{00000000-0005-0000-0000-000086320000}"/>
    <cellStyle name="AeE­_±a°e¼³ºn-AIA§¸n·I _소각-기계(5차)" xfId="13765" xr:uid="{00000000-0005-0000-0000-000087320000}"/>
    <cellStyle name="ÅëÈ­_±â°è¼³ºñ-ÀÏÀ§¸ñ·Ï _소각-기계(5차)" xfId="13766" xr:uid="{00000000-0005-0000-0000-000088320000}"/>
    <cellStyle name="AeE­_±a°e¼³ºn-AIA§¸n·I _파주기계단가" xfId="13767" xr:uid="{00000000-0005-0000-0000-000089320000}"/>
    <cellStyle name="ÅëÈ­_±â°è¼³ºñ-ÀÏÀ§¸ñ·Ï _파주기계단가" xfId="13768" xr:uid="{00000000-0005-0000-0000-00008A320000}"/>
    <cellStyle name="AeE­_°ø≫cºn¿¹≫e¼­" xfId="13769" xr:uid="{00000000-0005-0000-0000-00008B320000}"/>
    <cellStyle name="ÅëÈ­_¼³ºñÀÏÀ§" xfId="13770" xr:uid="{00000000-0005-0000-0000-00008C320000}"/>
    <cellStyle name="AeE­_¼oAI¼º " xfId="13771" xr:uid="{00000000-0005-0000-0000-00008D320000}"/>
    <cellStyle name="ÅëÈ­_42°³¿ù" xfId="13772" xr:uid="{00000000-0005-0000-0000-00008E320000}"/>
    <cellStyle name="AeE­_AIA§-es2A÷" xfId="13773" xr:uid="{00000000-0005-0000-0000-00008F320000}"/>
    <cellStyle name="ÅëÈ­_ÀÏÀ§-es2Â÷" xfId="13774" xr:uid="{00000000-0005-0000-0000-000090320000}"/>
    <cellStyle name="AeE­_AMT " xfId="13775" xr:uid="{00000000-0005-0000-0000-000091320000}"/>
    <cellStyle name="ÅëÈ­_Áý°èÇ¥°ÇÃàºÐ" xfId="13776" xr:uid="{00000000-0005-0000-0000-000092320000}"/>
    <cellStyle name="AeE­_BOM°eAa" xfId="13777" xr:uid="{00000000-0005-0000-0000-000093320000}"/>
    <cellStyle name="ÅëÈ­_BOM°èÀå" xfId="13778" xr:uid="{00000000-0005-0000-0000-000094320000}"/>
    <cellStyle name="AeE­_INQUIRY ¿μ¾÷AßAø " xfId="2997" xr:uid="{00000000-0005-0000-0000-000095320000}"/>
    <cellStyle name="ÅëÈ­_laroux" xfId="13779" xr:uid="{00000000-0005-0000-0000-000096320000}"/>
    <cellStyle name="AeE­_laroux_1" xfId="13780" xr:uid="{00000000-0005-0000-0000-000097320000}"/>
    <cellStyle name="ÅëÈ­_laroux_1" xfId="13781" xr:uid="{00000000-0005-0000-0000-000098320000}"/>
    <cellStyle name="AeE­_laroux_2" xfId="13782" xr:uid="{00000000-0005-0000-0000-000099320000}"/>
    <cellStyle name="ÅëÈ­_laroux_2" xfId="13783" xr:uid="{00000000-0005-0000-0000-00009A320000}"/>
    <cellStyle name="AeE­_º≫¼± ±æ¾i±uºI ¼o·R Ay°eC￥ " xfId="2998" xr:uid="{00000000-0005-0000-0000-00009B320000}"/>
    <cellStyle name="ÅëÈ­_Sheet1" xfId="13784" xr:uid="{00000000-0005-0000-0000-00009C320000}"/>
    <cellStyle name="Aee¡" xfId="2999" xr:uid="{00000000-0005-0000-0000-00009D320000}"/>
    <cellStyle name="AeE¡ⓒ [0]_￠?i¡ieE¡ⓒ¡¤A ¡¾a¡¾￠￢A￠OA¡AC¡I" xfId="13785" xr:uid="{00000000-0005-0000-0000-00009E320000}"/>
    <cellStyle name="AeE¡ⓒ_￠?i¡ieE¡ⓒ¡¤A ¡¾a¡¾￠￢A￠OA¡AC¡I" xfId="13786" xr:uid="{00000000-0005-0000-0000-00009F320000}"/>
    <cellStyle name="Æu¼ " xfId="10978" xr:uid="{00000000-0005-0000-0000-0000A0320000}"/>
    <cellStyle name="Æu¼  2" xfId="13787" xr:uid="{00000000-0005-0000-0000-0000A1320000}"/>
    <cellStyle name="ÆÛ¼¾Æ®" xfId="13788" xr:uid="{00000000-0005-0000-0000-0000A2320000}"/>
    <cellStyle name="ÆU¼¾ÆR" xfId="171" xr:uid="{00000000-0005-0000-0000-0000A3320000}"/>
    <cellStyle name="ÆU¼¾ÆR 2" xfId="13789" xr:uid="{00000000-0005-0000-0000-0000A4320000}"/>
    <cellStyle name="ÆU¼¾ÆR 3" xfId="13790" xr:uid="{00000000-0005-0000-0000-0000A5320000}"/>
    <cellStyle name="ALIGNMENT" xfId="172" xr:uid="{00000000-0005-0000-0000-0000A6320000}"/>
    <cellStyle name="args.style" xfId="3000" xr:uid="{00000000-0005-0000-0000-0000A7320000}"/>
    <cellStyle name="Aþ" xfId="13791" xr:uid="{00000000-0005-0000-0000-0000A8320000}"/>
    <cellStyle name="Äþ" xfId="13792" xr:uid="{00000000-0005-0000-0000-0000A9320000}"/>
    <cellStyle name="Aþ_마곡보완" xfId="13793" xr:uid="{00000000-0005-0000-0000-0000AA320000}"/>
    <cellStyle name="Äþ_마곡보완" xfId="13794" xr:uid="{00000000-0005-0000-0000-0000AB320000}"/>
    <cellStyle name="Aþ_신태인배수장제진기" xfId="13795" xr:uid="{00000000-0005-0000-0000-0000AC320000}"/>
    <cellStyle name="Äþ_율북보완" xfId="13796" xr:uid="{00000000-0005-0000-0000-0000AD320000}"/>
    <cellStyle name="Aþ¸" xfId="3001" xr:uid="{00000000-0005-0000-0000-0000AE320000}"/>
    <cellStyle name="Aþ¸¶ [" xfId="13797" xr:uid="{00000000-0005-0000-0000-0000AF320000}"/>
    <cellStyle name="Äþ¸¶ [" xfId="13798" xr:uid="{00000000-0005-0000-0000-0000B0320000}"/>
    <cellStyle name="Aþ¸¶ [_마곡보완" xfId="13799" xr:uid="{00000000-0005-0000-0000-0000B1320000}"/>
    <cellStyle name="Äþ¸¶ [_마곡보완" xfId="13800" xr:uid="{00000000-0005-0000-0000-0000B2320000}"/>
    <cellStyle name="Aþ¸¶ [_신태인배수장제진기" xfId="13801" xr:uid="{00000000-0005-0000-0000-0000B3320000}"/>
    <cellStyle name="Äþ¸¶ [_율북보완" xfId="13802" xr:uid="{00000000-0005-0000-0000-0000B4320000}"/>
    <cellStyle name="AÞ¸¶ [0]_  A¾  CO  " xfId="13803" xr:uid="{00000000-0005-0000-0000-0000B5320000}"/>
    <cellStyle name="ÄÞ¸¶ [0]_¸ðÇü¸·" xfId="13804" xr:uid="{00000000-0005-0000-0000-0000B6320000}"/>
    <cellStyle name="AÞ¸¶ [0]_¸n·I-±a°e" xfId="13805" xr:uid="{00000000-0005-0000-0000-0000B7320000}"/>
    <cellStyle name="ÄÞ¸¶ [0]_¸ñ·Ï-±â°è" xfId="13806" xr:uid="{00000000-0005-0000-0000-0000B8320000}"/>
    <cellStyle name="AÞ¸¶ [0]_¸n·I-±a°e_AIA§-es2A÷" xfId="13807" xr:uid="{00000000-0005-0000-0000-0000B9320000}"/>
    <cellStyle name="ÄÞ¸¶ [0]_¸ñ·Ï-±â°è_ÀÏÀ§-es2Â÷" xfId="13808" xr:uid="{00000000-0005-0000-0000-0000BA320000}"/>
    <cellStyle name="AÞ¸¶ [0]_¸n-E?" xfId="13809" xr:uid="{00000000-0005-0000-0000-0000BB320000}"/>
    <cellStyle name="ÄÞ¸¶ [0]_¸ñ-È¯" xfId="13810" xr:uid="{00000000-0005-0000-0000-0000BC320000}"/>
    <cellStyle name="AÞ¸¶ [0]_¿­¸° INT" xfId="13811" xr:uid="{00000000-0005-0000-0000-0000BD320000}"/>
    <cellStyle name="ÄÞ¸¶ [0]_¿¹»ê¼­" xfId="10979" xr:uid="{00000000-0005-0000-0000-0000BE320000}"/>
    <cellStyle name="AÞ¸¶ [0]_±a°e¼³ºn-AIA§¸n·I " xfId="13812" xr:uid="{00000000-0005-0000-0000-0000BF320000}"/>
    <cellStyle name="ÄÞ¸¶ [0]_±â°è¼³ºñ-ÀÏÀ§¸ñ·Ï " xfId="13813" xr:uid="{00000000-0005-0000-0000-0000C0320000}"/>
    <cellStyle name="AÞ¸¶ [0]_±a°e¼³ºn-AIA§¸n·I _기계-밀양(최종)" xfId="13814" xr:uid="{00000000-0005-0000-0000-0000C1320000}"/>
    <cellStyle name="ÄÞ¸¶ [0]_±â°è¼³ºñ-ÀÏÀ§¸ñ·Ï _기계-밀양(최종)" xfId="13815" xr:uid="{00000000-0005-0000-0000-0000C2320000}"/>
    <cellStyle name="AÞ¸¶ [0]_±a°e¼³ºn-AIA§¸n·I _소각-기계(5차)" xfId="13816" xr:uid="{00000000-0005-0000-0000-0000C3320000}"/>
    <cellStyle name="ÄÞ¸¶ [0]_±â°è¼³ºñ-ÀÏÀ§¸ñ·Ï _소각-기계(5차)" xfId="13817" xr:uid="{00000000-0005-0000-0000-0000C4320000}"/>
    <cellStyle name="AÞ¸¶ [0]_±a°e¼³ºn-AIA§¸n·I _파주기계단가" xfId="13818" xr:uid="{00000000-0005-0000-0000-0000C5320000}"/>
    <cellStyle name="ÄÞ¸¶ [0]_±â°è¼³ºñ-ÀÏÀ§¸ñ·Ï _파주기계단가" xfId="13819" xr:uid="{00000000-0005-0000-0000-0000C6320000}"/>
    <cellStyle name="AÞ¸¶ [0]_°¡³ª´U " xfId="13820" xr:uid="{00000000-0005-0000-0000-0000C7320000}"/>
    <cellStyle name="ÄÞ¸¶ [0]_¼³ºñÀÏÀ§" xfId="13821" xr:uid="{00000000-0005-0000-0000-0000C8320000}"/>
    <cellStyle name="AÞ¸¶ [0]_¼oAI¼º " xfId="13822" xr:uid="{00000000-0005-0000-0000-0000C9320000}"/>
    <cellStyle name="ÄÞ¸¶ [0]_42°³¿ù" xfId="13823" xr:uid="{00000000-0005-0000-0000-0000CA320000}"/>
    <cellStyle name="AÞ¸¶ [0]_AIA§-es2A÷" xfId="13824" xr:uid="{00000000-0005-0000-0000-0000CB320000}"/>
    <cellStyle name="ÄÞ¸¶ [0]_ÀÏÀ§-es2Â÷" xfId="13825" xr:uid="{00000000-0005-0000-0000-0000CC320000}"/>
    <cellStyle name="AÞ¸¶ [0]_AN°y(1.25) " xfId="13826" xr:uid="{00000000-0005-0000-0000-0000CD320000}"/>
    <cellStyle name="ÄÞ¸¶ [0]_Áý°èÇ¥°ÇÃàºÐ" xfId="13827" xr:uid="{00000000-0005-0000-0000-0000CE320000}"/>
    <cellStyle name="AÞ¸¶ [0]_BOM°eAa" xfId="13828" xr:uid="{00000000-0005-0000-0000-0000CF320000}"/>
    <cellStyle name="ÄÞ¸¶ [0]_BOM°èÀå" xfId="13829" xr:uid="{00000000-0005-0000-0000-0000D0320000}"/>
    <cellStyle name="AÞ¸¶ [0]_INQUIRY ¿μ¾÷AßAø " xfId="3002" xr:uid="{00000000-0005-0000-0000-0000D1320000}"/>
    <cellStyle name="ÄÞ¸¶ [0]_laroux" xfId="13830" xr:uid="{00000000-0005-0000-0000-0000D2320000}"/>
    <cellStyle name="AÞ¸¶ [0]_º≫¼± ±æ¾i±uºI ¼o·R Ay°eC￥ " xfId="3003" xr:uid="{00000000-0005-0000-0000-0000D3320000}"/>
    <cellStyle name="ÄÞ¸¶ [0]_Sheet1" xfId="13831" xr:uid="{00000000-0005-0000-0000-0000D4320000}"/>
    <cellStyle name="AÞ¸¶_  A¾  CO  " xfId="13832" xr:uid="{00000000-0005-0000-0000-0000D5320000}"/>
    <cellStyle name="ÄÞ¸¶_¸ðÇü¸·" xfId="13833" xr:uid="{00000000-0005-0000-0000-0000D6320000}"/>
    <cellStyle name="AÞ¸¶_¸n·I-±a°e" xfId="13834" xr:uid="{00000000-0005-0000-0000-0000D7320000}"/>
    <cellStyle name="ÄÞ¸¶_¸ñ·Ï-±â°è" xfId="13835" xr:uid="{00000000-0005-0000-0000-0000D8320000}"/>
    <cellStyle name="AÞ¸¶_¸n·I-±a°e_AIA§-es2A÷" xfId="13836" xr:uid="{00000000-0005-0000-0000-0000D9320000}"/>
    <cellStyle name="ÄÞ¸¶_¸ñ·Ï-±â°è_ÀÏÀ§-es2Â÷" xfId="13837" xr:uid="{00000000-0005-0000-0000-0000DA320000}"/>
    <cellStyle name="AÞ¸¶_¸n-E?" xfId="13838" xr:uid="{00000000-0005-0000-0000-0000DB320000}"/>
    <cellStyle name="ÄÞ¸¶_¸ñ-È¯" xfId="13839" xr:uid="{00000000-0005-0000-0000-0000DC320000}"/>
    <cellStyle name="AÞ¸¶_¿­¸° INT" xfId="13840" xr:uid="{00000000-0005-0000-0000-0000DD320000}"/>
    <cellStyle name="ÄÞ¸¶_¿¹»ê¼­" xfId="10980" xr:uid="{00000000-0005-0000-0000-0000DE320000}"/>
    <cellStyle name="AÞ¸¶_±a°e¼³ºn-AIA§¸n·I " xfId="13841" xr:uid="{00000000-0005-0000-0000-0000DF320000}"/>
    <cellStyle name="ÄÞ¸¶_±â°è¼³ºñ-ÀÏÀ§¸ñ·Ï " xfId="13842" xr:uid="{00000000-0005-0000-0000-0000E0320000}"/>
    <cellStyle name="AÞ¸¶_±a°e¼³ºn-AIA§¸n·I _기계-밀양(최종)" xfId="13843" xr:uid="{00000000-0005-0000-0000-0000E1320000}"/>
    <cellStyle name="ÄÞ¸¶_±â°è¼³ºñ-ÀÏÀ§¸ñ·Ï _기계-밀양(최종)" xfId="13844" xr:uid="{00000000-0005-0000-0000-0000E2320000}"/>
    <cellStyle name="AÞ¸¶_±a°e¼³ºn-AIA§¸n·I _소각-기계(5차)" xfId="13845" xr:uid="{00000000-0005-0000-0000-0000E3320000}"/>
    <cellStyle name="ÄÞ¸¶_±â°è¼³ºñ-ÀÏÀ§¸ñ·Ï _소각-기계(5차)" xfId="13846" xr:uid="{00000000-0005-0000-0000-0000E4320000}"/>
    <cellStyle name="AÞ¸¶_±a°e¼³ºn-AIA§¸n·I _파주기계단가" xfId="13847" xr:uid="{00000000-0005-0000-0000-0000E5320000}"/>
    <cellStyle name="ÄÞ¸¶_±â°è¼³ºñ-ÀÏÀ§¸ñ·Ï _파주기계단가" xfId="13848" xr:uid="{00000000-0005-0000-0000-0000E6320000}"/>
    <cellStyle name="AÞ¸¶_°ø≫cºn¿¹≫e¼­" xfId="13849" xr:uid="{00000000-0005-0000-0000-0000E7320000}"/>
    <cellStyle name="ÄÞ¸¶_¼³ºñÀÏÀ§" xfId="13850" xr:uid="{00000000-0005-0000-0000-0000E8320000}"/>
    <cellStyle name="AÞ¸¶_¼oAI¼º " xfId="13851" xr:uid="{00000000-0005-0000-0000-0000E9320000}"/>
    <cellStyle name="ÄÞ¸¶_42°³¿ù" xfId="13852" xr:uid="{00000000-0005-0000-0000-0000EA320000}"/>
    <cellStyle name="AÞ¸¶_AIA§-es2A÷" xfId="13853" xr:uid="{00000000-0005-0000-0000-0000EB320000}"/>
    <cellStyle name="ÄÞ¸¶_ÀÏÀ§-es2Â÷" xfId="13854" xr:uid="{00000000-0005-0000-0000-0000EC320000}"/>
    <cellStyle name="AÞ¸¶_AN°y(1.25) " xfId="13855" xr:uid="{00000000-0005-0000-0000-0000ED320000}"/>
    <cellStyle name="ÄÞ¸¶_Áý°èÇ¥°ÇÃàºÐ" xfId="13856" xr:uid="{00000000-0005-0000-0000-0000EE320000}"/>
    <cellStyle name="AÞ¸¶_BOM°eAa" xfId="13857" xr:uid="{00000000-0005-0000-0000-0000EF320000}"/>
    <cellStyle name="ÄÞ¸¶_BOM°èÀå" xfId="13858" xr:uid="{00000000-0005-0000-0000-0000F0320000}"/>
    <cellStyle name="AÞ¸¶_INQUIRY ¿μ¾÷AßAø " xfId="3004" xr:uid="{00000000-0005-0000-0000-0000F1320000}"/>
    <cellStyle name="ÄÞ¸¶_laroux" xfId="13859" xr:uid="{00000000-0005-0000-0000-0000F2320000}"/>
    <cellStyle name="AÞ¸¶_º≫¼± ±æ¾i±uºI ¼o·R Ay°eC￥ " xfId="3005" xr:uid="{00000000-0005-0000-0000-0000F3320000}"/>
    <cellStyle name="ÄÞ¸¶_Sheet1" xfId="13860" xr:uid="{00000000-0005-0000-0000-0000F4320000}"/>
    <cellStyle name="ÀÚ¸®¼ö" xfId="13861" xr:uid="{00000000-0005-0000-0000-0000F5320000}"/>
    <cellStyle name="ÀÚ¸®¼ö0" xfId="13862" xr:uid="{00000000-0005-0000-0000-0000F6320000}"/>
    <cellStyle name="Au¸r " xfId="10981" xr:uid="{00000000-0005-0000-0000-0000F7320000}"/>
    <cellStyle name="Au¸r  2" xfId="13863" xr:uid="{00000000-0005-0000-0000-0000F8320000}"/>
    <cellStyle name="Au¸r¼" xfId="10982" xr:uid="{00000000-0005-0000-0000-0000F9320000}"/>
    <cellStyle name="Au¸r¼ 2" xfId="13864" xr:uid="{00000000-0005-0000-0000-0000FA320000}"/>
    <cellStyle name="AU¸R¼o" xfId="173" xr:uid="{00000000-0005-0000-0000-0000FB320000}"/>
    <cellStyle name="AU¸R¼o0" xfId="174" xr:uid="{00000000-0005-0000-0000-0000FC320000}"/>
    <cellStyle name="AU¸R¼o0 2" xfId="13865" xr:uid="{00000000-0005-0000-0000-0000FD320000}"/>
    <cellStyle name="AU¸R¼o0 3" xfId="13866" xr:uid="{00000000-0005-0000-0000-0000FE320000}"/>
    <cellStyle name="_x0001_b" xfId="3006" xr:uid="{00000000-0005-0000-0000-0000FF320000}"/>
    <cellStyle name="BA" xfId="13867" xr:uid="{00000000-0005-0000-0000-000000330000}"/>
    <cellStyle name="Background" xfId="13868" xr:uid="{00000000-0005-0000-0000-000001330000}"/>
    <cellStyle name="blank" xfId="3007" xr:uid="{00000000-0005-0000-0000-000002330000}"/>
    <cellStyle name="blank - Style1" xfId="3008" xr:uid="{00000000-0005-0000-0000-000003330000}"/>
    <cellStyle name="body" xfId="3009" xr:uid="{00000000-0005-0000-0000-000004330000}"/>
    <cellStyle name="BoldHdr" xfId="13869" xr:uid="{00000000-0005-0000-0000-000005330000}"/>
    <cellStyle name="Bridge " xfId="10983" xr:uid="{00000000-0005-0000-0000-000006330000}"/>
    <cellStyle name="b椬ៜ_x000c_Comma_ODCOS " xfId="13870" xr:uid="{00000000-0005-0000-0000-000007330000}"/>
    <cellStyle name="C" xfId="3010" xr:uid="{00000000-0005-0000-0000-000008330000}"/>
    <cellStyle name="C_Book1" xfId="3011" xr:uid="{00000000-0005-0000-0000-000009330000}"/>
    <cellStyle name="C_수량산출" xfId="3012" xr:uid="{00000000-0005-0000-0000-00000A330000}"/>
    <cellStyle name="C_우배수공집계-전체분" xfId="3013" xr:uid="{00000000-0005-0000-0000-00000B330000}"/>
    <cellStyle name="C¡IA¨ª_¡ic¨u¡A¨￢I¨￢¡Æ AN¡Æe " xfId="175" xr:uid="{00000000-0005-0000-0000-00000C330000}"/>
    <cellStyle name="C￥" xfId="13871" xr:uid="{00000000-0005-0000-0000-00000D330000}"/>
    <cellStyle name="Ç¥" xfId="13872" xr:uid="{00000000-0005-0000-0000-00000E330000}"/>
    <cellStyle name="C￥_마곡보완" xfId="13873" xr:uid="{00000000-0005-0000-0000-00000F330000}"/>
    <cellStyle name="Ç¥_마곡보완" xfId="13874" xr:uid="{00000000-0005-0000-0000-000010330000}"/>
    <cellStyle name="C￥_신태인배수장제진기" xfId="13875" xr:uid="{00000000-0005-0000-0000-000011330000}"/>
    <cellStyle name="Ç¥_율북보완" xfId="13876" xr:uid="{00000000-0005-0000-0000-000012330000}"/>
    <cellStyle name="C￥AØ_  A¾  CO  " xfId="13877" xr:uid="{00000000-0005-0000-0000-000013330000}"/>
    <cellStyle name="Ç¥ÁØ_#3E4¿î»ê" xfId="10984" xr:uid="{00000000-0005-0000-0000-000014330000}"/>
    <cellStyle name="C￥AØ_(%)ºn¸n±ººÐ·uC￥_1" xfId="13878" xr:uid="{00000000-0005-0000-0000-000015330000}"/>
    <cellStyle name="Ç¥ÁØ_(%)ºñ¸ñ±ººÐ·ùÇ¥_1" xfId="13879" xr:uid="{00000000-0005-0000-0000-000016330000}"/>
    <cellStyle name="C￥AØ_(%)ºn¸n±ººÐ·uC￥_1_매립-토목(5차)" xfId="13880" xr:uid="{00000000-0005-0000-0000-000017330000}"/>
    <cellStyle name="Ç¥ÁØ_´ëºñÇ¥ (2)_1_ºÎ´ëÅä°ø " xfId="13881" xr:uid="{00000000-0005-0000-0000-000018330000}"/>
    <cellStyle name="C￥AØ_´eºnC￥ (2)_ºI´eAa°ø " xfId="3014" xr:uid="{00000000-0005-0000-0000-000019330000}"/>
    <cellStyle name="Ç¥ÁØ_´ëºñÇ¥ (2)_ºÎ´ëÅä°ø " xfId="3015" xr:uid="{00000000-0005-0000-0000-00001A330000}"/>
    <cellStyle name="C￥AØ_´eºnC￥ (2)_ºI´eAa°ø  2" xfId="13882" xr:uid="{00000000-0005-0000-0000-00001B330000}"/>
    <cellStyle name="Ç¥ÁØ_´ëºñÇ¥ (2)_ºÎ´ëÅä°ø  2" xfId="13883" xr:uid="{00000000-0005-0000-0000-00001C330000}"/>
    <cellStyle name="C￥AØ_¸n·I-±a°e_1" xfId="13884" xr:uid="{00000000-0005-0000-0000-00001D330000}"/>
    <cellStyle name="Ç¥ÁØ_¸ñ·Ï-±â°è_1" xfId="13885" xr:uid="{00000000-0005-0000-0000-00001E330000}"/>
    <cellStyle name="C￥AØ_¸n·I-±a°e_1_매립-토목(5차)" xfId="13886" xr:uid="{00000000-0005-0000-0000-00001F330000}"/>
    <cellStyle name="Ç¥ÁØ_¸ñ·Ï-±â°è_ÀÏÀ§-es2Â÷" xfId="13887" xr:uid="{00000000-0005-0000-0000-000020330000}"/>
    <cellStyle name="C￥AØ_¸n·I-±a°e_AIA§-es2A÷_목록-조경 (2)" xfId="13888" xr:uid="{00000000-0005-0000-0000-000021330000}"/>
    <cellStyle name="Ç¥ÁØ_¸ñ-È¯" xfId="13889" xr:uid="{00000000-0005-0000-0000-000022330000}"/>
    <cellStyle name="C￥AØ_¿­¸° INT" xfId="13890" xr:uid="{00000000-0005-0000-0000-000023330000}"/>
    <cellStyle name="Ç¥ÁØ_±â°è(4)" xfId="13891" xr:uid="{00000000-0005-0000-0000-000024330000}"/>
    <cellStyle name="C￥AØ_±a°e(4)_매립-토목(5차)" xfId="13892" xr:uid="{00000000-0005-0000-0000-000025330000}"/>
    <cellStyle name="Ç¥ÁØ_±â°è(5)" xfId="13893" xr:uid="{00000000-0005-0000-0000-000026330000}"/>
    <cellStyle name="C￥AØ_±a°e(5)_HY-단산출" xfId="13894" xr:uid="{00000000-0005-0000-0000-000027330000}"/>
    <cellStyle name="Ç¥ÁØ_±â°è-¸ñ·Ï" xfId="13895" xr:uid="{00000000-0005-0000-0000-000028330000}"/>
    <cellStyle name="C￥AØ_±a°e-¸n·I_목록-조경 (2)" xfId="13896" xr:uid="{00000000-0005-0000-0000-000029330000}"/>
    <cellStyle name="Ç¥ÁØ_±â°è¼³ºñ-ÀÏÀ§¸ñ·Ï " xfId="13897" xr:uid="{00000000-0005-0000-0000-00002A330000}"/>
    <cellStyle name="C￥AØ_±a°e¼³ºn-AIA§¸n·I _일-토목" xfId="13898" xr:uid="{00000000-0005-0000-0000-00002B330000}"/>
    <cellStyle name="Ç¥ÁØ_±â¾È¿ëÁö" xfId="13899" xr:uid="{00000000-0005-0000-0000-00002C330000}"/>
    <cellStyle name="C￥AØ_±aA¸ºn¸n±ºAo¼o≫eAa¼­ (2)" xfId="13900" xr:uid="{00000000-0005-0000-0000-00002D330000}"/>
    <cellStyle name="Ç¥ÁØ_»ç¾÷ºÎº° ÃÑ°è " xfId="3016" xr:uid="{00000000-0005-0000-0000-00002E330000}"/>
    <cellStyle name="C￥AØ_≫c¾÷ºIº° AN°e " xfId="3017" xr:uid="{00000000-0005-0000-0000-00002F330000}"/>
    <cellStyle name="Ç¥ÁØ_°­´ç (2)" xfId="13901" xr:uid="{00000000-0005-0000-0000-000030330000}"/>
    <cellStyle name="C￥AØ_°­´c (2)_광명견적대비1010" xfId="13902" xr:uid="{00000000-0005-0000-0000-000031330000}"/>
    <cellStyle name="Ç¥ÁØ_°­´ç (2)_광명견적대비1010" xfId="13903" xr:uid="{00000000-0005-0000-0000-000032330000}"/>
    <cellStyle name="C￥AØ_°­´c (2)_광명견적대비1010_동아대부민캠퍼스내역서" xfId="13904" xr:uid="{00000000-0005-0000-0000-000033330000}"/>
    <cellStyle name="Ç¥ÁØ_°­´ç (2)_광명견적대비1010_동아대부민캠퍼스내역서" xfId="13905" xr:uid="{00000000-0005-0000-0000-000034330000}"/>
    <cellStyle name="C￥AØ_°­´c (2)_광명관급" xfId="13906" xr:uid="{00000000-0005-0000-0000-000035330000}"/>
    <cellStyle name="Ç¥ÁØ_°­´ç (2)_광명관급" xfId="13907" xr:uid="{00000000-0005-0000-0000-000036330000}"/>
    <cellStyle name="C￥AØ_°­´c (2)_금광" xfId="13908" xr:uid="{00000000-0005-0000-0000-000037330000}"/>
    <cellStyle name="Ç¥ÁØ_°­´ç (2)_금광" xfId="13909" xr:uid="{00000000-0005-0000-0000-000038330000}"/>
    <cellStyle name="C￥AØ_°­´c (2)_금광_동아대부민캠퍼스내역서" xfId="13910" xr:uid="{00000000-0005-0000-0000-000039330000}"/>
    <cellStyle name="Ç¥ÁØ_°­´ç (2)_금광_동아대부민캠퍼스내역서" xfId="13911" xr:uid="{00000000-0005-0000-0000-00003A330000}"/>
    <cellStyle name="C￥AØ_°­´c (2)_삼사" xfId="13912" xr:uid="{00000000-0005-0000-0000-00003B330000}"/>
    <cellStyle name="Ç¥ÁØ_°­´ç (2)_삼사" xfId="13913" xr:uid="{00000000-0005-0000-0000-00003C330000}"/>
    <cellStyle name="C￥AØ_°­´c (2)_삼사_동아대부민캠퍼스내역서" xfId="13914" xr:uid="{00000000-0005-0000-0000-00003D330000}"/>
    <cellStyle name="Ç¥ÁØ_°­´ç (2)_삼사_동아대부민캠퍼스내역서" xfId="13915" xr:uid="{00000000-0005-0000-0000-00003E330000}"/>
    <cellStyle name="C￥AØ_°CAa(1)_IL-건축" xfId="13916" xr:uid="{00000000-0005-0000-0000-00003F330000}"/>
    <cellStyle name="Ç¥ÁØ_°ÇÃà(4)" xfId="13917" xr:uid="{00000000-0005-0000-0000-000040330000}"/>
    <cellStyle name="C￥AØ_°CAa(4)_목록-조경 (2)" xfId="13918" xr:uid="{00000000-0005-0000-0000-000041330000}"/>
    <cellStyle name="Ç¥ÁØ_°ÇÃà(5)" xfId="13919" xr:uid="{00000000-0005-0000-0000-000042330000}"/>
    <cellStyle name="C￥AØ_°CAa(5)_목록-조경 (2)" xfId="13920" xr:uid="{00000000-0005-0000-0000-000043330000}"/>
    <cellStyle name="Ç¥ÁØ_°ÇÃà(6)" xfId="13921" xr:uid="{00000000-0005-0000-0000-000044330000}"/>
    <cellStyle name="C￥AØ_°CAa(6)_일-토목" xfId="13922" xr:uid="{00000000-0005-0000-0000-000045330000}"/>
    <cellStyle name="Ç¥ÁØ_°ÇÃàµµ±Þ" xfId="13923" xr:uid="{00000000-0005-0000-0000-000046330000}"/>
    <cellStyle name="C￥AØ_°CAa-1" xfId="13924" xr:uid="{00000000-0005-0000-0000-000047330000}"/>
    <cellStyle name="Ç¥ÁØ_°ÇÃà-1" xfId="13925" xr:uid="{00000000-0005-0000-0000-000048330000}"/>
    <cellStyle name="C￥AØ_°CAa-1_매립-토목(5차)" xfId="13926" xr:uid="{00000000-0005-0000-0000-000049330000}"/>
    <cellStyle name="Ç¥ÁØ_°èÀå" xfId="13927" xr:uid="{00000000-0005-0000-0000-00004A330000}"/>
    <cellStyle name="C￥AØ_°eAa_목록-조경 (2)" xfId="13928" xr:uid="{00000000-0005-0000-0000-00004B330000}"/>
    <cellStyle name="Ç¥ÁØ_°ø»çºñ¸ñ±ººÐ·ùÇ¥" xfId="13929" xr:uid="{00000000-0005-0000-0000-00004C330000}"/>
    <cellStyle name="C￥AØ_°ø≫cºn¸n±ººÐ·uC￥" xfId="13930" xr:uid="{00000000-0005-0000-0000-00004D330000}"/>
    <cellStyle name="Ç¥ÁØ_°ßÀû" xfId="176" xr:uid="{00000000-0005-0000-0000-00004E330000}"/>
    <cellStyle name="C￥AØ_¼³ºnAIA§_HY-단산출" xfId="13931" xr:uid="{00000000-0005-0000-0000-00004F330000}"/>
    <cellStyle name="Ç¥ÁØ_¼ÒÈ­" xfId="13932" xr:uid="{00000000-0005-0000-0000-000050330000}"/>
    <cellStyle name="C￥AØ_¼OE­_일-토목" xfId="13933" xr:uid="{00000000-0005-0000-0000-000051330000}"/>
    <cellStyle name="Ç¥ÁØ_½½·¡ºêÃ¶±ÙÁý°è " xfId="10985" xr:uid="{00000000-0005-0000-0000-000052330000}"/>
    <cellStyle name="C￥AØ_½AAß³eAO´U°¡C￥_일-토목" xfId="13934" xr:uid="{00000000-0005-0000-0000-000053330000}"/>
    <cellStyle name="Ç¥ÁØ_½ÃÁß³ëÀÓÆò±Õ" xfId="13935" xr:uid="{00000000-0005-0000-0000-000054330000}"/>
    <cellStyle name="C￥AØ_½AAß³eAOÆo±O_목록-조경 (2)" xfId="13936" xr:uid="{00000000-0005-0000-0000-000055330000}"/>
    <cellStyle name="Ç¥ÁØ_1" xfId="13937" xr:uid="{00000000-0005-0000-0000-000056330000}"/>
    <cellStyle name="C￥AØ_1_일-토목" xfId="13938" xr:uid="{00000000-0005-0000-0000-000057330000}"/>
    <cellStyle name="Ç¥ÁØ_¹®Á¥¿ª»ç" xfId="13939" xr:uid="{00000000-0005-0000-0000-000058330000}"/>
    <cellStyle name="C￥AØ_¹°°¡º?μ¿(±a°e)" xfId="13940" xr:uid="{00000000-0005-0000-0000-000059330000}"/>
    <cellStyle name="Ç¥ÁØ_¹°°¡º¯µ¿(±â°è)" xfId="13941" xr:uid="{00000000-0005-0000-0000-00005A330000}"/>
    <cellStyle name="C￥AØ_¹RA￥¿ª≫c" xfId="13942" xr:uid="{00000000-0005-0000-0000-00005B330000}"/>
    <cellStyle name="Ç¥ÁØ_2" xfId="13943" xr:uid="{00000000-0005-0000-0000-00005C330000}"/>
    <cellStyle name="C￥AØ_2_일-토목" xfId="13944" xr:uid="{00000000-0005-0000-0000-00005D330000}"/>
    <cellStyle name="Ç¥ÁØ_³»¿ª¼­" xfId="13945" xr:uid="{00000000-0005-0000-0000-00005E330000}"/>
    <cellStyle name="C￥AØ_³≫¿ª¼­" xfId="13946" xr:uid="{00000000-0005-0000-0000-00005F330000}"/>
    <cellStyle name="Ç¥ÁØ_³ëÀÓ´Ü°¡ " xfId="13947" xr:uid="{00000000-0005-0000-0000-000060330000}"/>
    <cellStyle name="C￥AØ_95010 (2)" xfId="13948" xr:uid="{00000000-0005-0000-0000-000061330000}"/>
    <cellStyle name="Ç¥ÁØ_95010 (2)" xfId="13949" xr:uid="{00000000-0005-0000-0000-000062330000}"/>
    <cellStyle name="C￥AØ_95010 (2)_매립-토목(5차)" xfId="13950" xr:uid="{00000000-0005-0000-0000-000063330000}"/>
    <cellStyle name="Ç¥ÁØ_95020" xfId="13951" xr:uid="{00000000-0005-0000-0000-000064330000}"/>
    <cellStyle name="C￥AØ_95020 (2)" xfId="13952" xr:uid="{00000000-0005-0000-0000-000065330000}"/>
    <cellStyle name="Ç¥ÁØ_95020 (2)" xfId="13953" xr:uid="{00000000-0005-0000-0000-000066330000}"/>
    <cellStyle name="C￥AØ_95020 (2)_매립-토목(5차)" xfId="13954" xr:uid="{00000000-0005-0000-0000-000067330000}"/>
    <cellStyle name="Ç¥ÁØ_95030" xfId="13955" xr:uid="{00000000-0005-0000-0000-000068330000}"/>
    <cellStyle name="C￥AØ_95030 (2)" xfId="13956" xr:uid="{00000000-0005-0000-0000-000069330000}"/>
    <cellStyle name="Ç¥ÁØ_95030 (2)" xfId="13957" xr:uid="{00000000-0005-0000-0000-00006A330000}"/>
    <cellStyle name="C￥AØ_95030 (2)_매립-토목(5차)" xfId="13958" xr:uid="{00000000-0005-0000-0000-00006B330000}"/>
    <cellStyle name="Ç¥ÁØ_95050" xfId="13959" xr:uid="{00000000-0005-0000-0000-00006C330000}"/>
    <cellStyle name="C￥AØ_95050_목록-조경 (2)" xfId="13960" xr:uid="{00000000-0005-0000-0000-00006D330000}"/>
    <cellStyle name="Ç¥ÁØ_95060" xfId="13961" xr:uid="{00000000-0005-0000-0000-00006E330000}"/>
    <cellStyle name="C￥AØ_95060_목록-조경 (2)" xfId="13962" xr:uid="{00000000-0005-0000-0000-00006F330000}"/>
    <cellStyle name="Ç¥ÁØ_95070" xfId="13963" xr:uid="{00000000-0005-0000-0000-000070330000}"/>
    <cellStyle name="C￥AØ_95070_일-토목" xfId="13964" xr:uid="{00000000-0005-0000-0000-000071330000}"/>
    <cellStyle name="Ç¥ÁØ_À§»ý" xfId="13965" xr:uid="{00000000-0005-0000-0000-000072330000}"/>
    <cellStyle name="C￥AØ_A§≫y" xfId="13966" xr:uid="{00000000-0005-0000-0000-000073330000}"/>
    <cellStyle name="Ç¥ÁØ_Åä¸ñ(5)" xfId="13967" xr:uid="{00000000-0005-0000-0000-000074330000}"/>
    <cellStyle name="C￥AØ_Aa¸n(5)_목록-조경 (2)" xfId="13968" xr:uid="{00000000-0005-0000-0000-000075330000}"/>
    <cellStyle name="Ç¥ÁØ_Àå-1" xfId="13969" xr:uid="{00000000-0005-0000-0000-000076330000}"/>
    <cellStyle name="C￥AØ_Aa-1_목록-조경 (2)" xfId="13970" xr:uid="{00000000-0005-0000-0000-000077330000}"/>
    <cellStyle name="Ç¥ÁØ_ÀåÁö¿ª»ç" xfId="13971" xr:uid="{00000000-0005-0000-0000-000078330000}"/>
    <cellStyle name="C￥AØ_AaAo¿ª≫c" xfId="13972" xr:uid="{00000000-0005-0000-0000-000079330000}"/>
    <cellStyle name="Ç¥ÁØ_ÀåÁö-2" xfId="13973" xr:uid="{00000000-0005-0000-0000-00007A330000}"/>
    <cellStyle name="C￥AØ_AaAo-2_일-토목" xfId="13974" xr:uid="{00000000-0005-0000-0000-00007B330000}"/>
    <cellStyle name="Ç¥ÁØ_ÀåÁö-3" xfId="13975" xr:uid="{00000000-0005-0000-0000-00007C330000}"/>
    <cellStyle name="C￥AØ_AaAo-3_일-토목" xfId="13976" xr:uid="{00000000-0005-0000-0000-00007D330000}"/>
    <cellStyle name="Ç¥ÁØ_ÀåÁö-4" xfId="13977" xr:uid="{00000000-0005-0000-0000-00007E330000}"/>
    <cellStyle name="C￥AØ_AaAo-4_일-토목" xfId="13978" xr:uid="{00000000-0005-0000-0000-00007F330000}"/>
    <cellStyle name="Ç¥ÁØ_ÀåÁö-5" xfId="13979" xr:uid="{00000000-0005-0000-0000-000080330000}"/>
    <cellStyle name="C￥AØ_AaAo-5_일-토목" xfId="13980" xr:uid="{00000000-0005-0000-0000-000081330000}"/>
    <cellStyle name="Ç¥ÁØ_ÀåÁöÁý°è" xfId="13981" xr:uid="{00000000-0005-0000-0000-000082330000}"/>
    <cellStyle name="C￥AØ_AaAoAy°e_일-토목" xfId="13982" xr:uid="{00000000-0005-0000-0000-000083330000}"/>
    <cellStyle name="Ç¥ÁØ_Àç·áºñºñ¸ñº¯µ¿À²" xfId="13983" xr:uid="{00000000-0005-0000-0000-000084330000}"/>
    <cellStyle name="C￥AØ_AI-±a" xfId="13984" xr:uid="{00000000-0005-0000-0000-000085330000}"/>
    <cellStyle name="Ç¥ÁØ_ÀÏ-±â" xfId="13985" xr:uid="{00000000-0005-0000-0000-000086330000}"/>
    <cellStyle name="C￥AØ_AI-±a_매립-토목(5차)" xfId="13986" xr:uid="{00000000-0005-0000-0000-000087330000}"/>
    <cellStyle name="Ç¥ÁØ_ÀÏÀ§´ë°¡ (2)" xfId="13987" xr:uid="{00000000-0005-0000-0000-000088330000}"/>
    <cellStyle name="C￥AØ_AIA§-es2A÷_일-토목" xfId="13988" xr:uid="{00000000-0005-0000-0000-000089330000}"/>
    <cellStyle name="Ç¥ÁØ_Áö¼öÁ¶Á¤À²" xfId="13989" xr:uid="{00000000-0005-0000-0000-00008A330000}"/>
    <cellStyle name="C￥AØ_Ao¼oA¶A¤A²(±Øμ¿)" xfId="13990" xr:uid="{00000000-0005-0000-0000-00008B330000}"/>
    <cellStyle name="Ç¥ÁØ_Áö¼öÁ¶Á¤À²_±âÅ¸ºñ¸ñ±ºÁö¼ö»êÃâ¼­" xfId="13991" xr:uid="{00000000-0005-0000-0000-00008C330000}"/>
    <cellStyle name="C￥AØ_Ao¼oA¶A¤A²_±aA¸ºn¸n±ºAo¼o≫eAa¼­" xfId="13992" xr:uid="{00000000-0005-0000-0000-00008D330000}"/>
    <cellStyle name="Ç¥ÁØ_Áö¼öÁ¶Á¤À²_1" xfId="13993" xr:uid="{00000000-0005-0000-0000-00008E330000}"/>
    <cellStyle name="C￥AØ_Ao¼oA¶A¤A²_1_목록-조경 (2)" xfId="13994" xr:uid="{00000000-0005-0000-0000-00008F330000}"/>
    <cellStyle name="Ç¥ÁØ_Áö¼öÁ¶Á¤À²_Àç·áºñºñ¸ñº¯µ¿À²" xfId="13995" xr:uid="{00000000-0005-0000-0000-000090330000}"/>
    <cellStyle name="C￥AØ_Ao¼oA¶A¤A²_HY-단산출" xfId="13996" xr:uid="{00000000-0005-0000-0000-000091330000}"/>
    <cellStyle name="Ç¥ÁØ_Áö¼öÁ¶Á¤À²_KIM" xfId="13997" xr:uid="{00000000-0005-0000-0000-000092330000}"/>
    <cellStyle name="C￥AØ_Ao¼oA¶A¤A²_KIM_il-건축" xfId="13998" xr:uid="{00000000-0005-0000-0000-000093330000}"/>
    <cellStyle name="Ç¥ÁØ_Áö¼öÁ¶Á¤À²_ºñ¸ñ±ºÆò±ÕÁö¼ö" xfId="13999" xr:uid="{00000000-0005-0000-0000-000094330000}"/>
    <cellStyle name="C￥AØ_Ao¼oA¶A¤A²_ºn¸n±ºÆo±OAo¼o_일-토목" xfId="14000" xr:uid="{00000000-0005-0000-0000-000095330000}"/>
    <cellStyle name="Ç¥ÁØ_Áö¼öÁ¶Á¤À²2" xfId="14001" xr:uid="{00000000-0005-0000-0000-000096330000}"/>
    <cellStyle name="C￥AØ_Ao¼oA¶A¤A²2_HY-단산출" xfId="14002" xr:uid="{00000000-0005-0000-0000-000097330000}"/>
    <cellStyle name="Ç¥ÁØ_Àü±â»êÃâ" xfId="14003" xr:uid="{00000000-0005-0000-0000-000098330000}"/>
    <cellStyle name="C￥AØ_Au±a≫eAa" xfId="14004" xr:uid="{00000000-0005-0000-0000-000099330000}"/>
    <cellStyle name="Ç¥ÁØ_ÀÚµ¿Á¦¾î" xfId="14005" xr:uid="{00000000-0005-0000-0000-00009A330000}"/>
    <cellStyle name="C￥AØ_Au·A¼OAIºÐ¼R" xfId="3018" xr:uid="{00000000-0005-0000-0000-00009B330000}"/>
    <cellStyle name="Ç¥ÁØ_Áý°è" xfId="14006" xr:uid="{00000000-0005-0000-0000-00009C330000}"/>
    <cellStyle name="C￥AØ_Ay°e_일-토목" xfId="14007" xr:uid="{00000000-0005-0000-0000-00009D330000}"/>
    <cellStyle name="Ç¥ÁØ_Áý°èÇ¥(2¿ù) " xfId="3019" xr:uid="{00000000-0005-0000-0000-00009E330000}"/>
    <cellStyle name="C￥AØ_Ay°eC￥°CAaºÐ_일-토목" xfId="14008" xr:uid="{00000000-0005-0000-0000-00009F330000}"/>
    <cellStyle name="Ç¥ÁØ_B" xfId="14009" xr:uid="{00000000-0005-0000-0000-0000A0330000}"/>
    <cellStyle name="C￥AØ_B_목록-조경 (2)" xfId="14010" xr:uid="{00000000-0005-0000-0000-0000A1330000}"/>
    <cellStyle name="Ç¥ÁØ_BOB-1" xfId="14011" xr:uid="{00000000-0005-0000-0000-0000A2330000}"/>
    <cellStyle name="C￥AØ_BOB-1_목록-조경 (2)" xfId="14012" xr:uid="{00000000-0005-0000-0000-0000A3330000}"/>
    <cellStyle name="Ç¥ÁØ_BOB-2" xfId="14013" xr:uid="{00000000-0005-0000-0000-0000A4330000}"/>
    <cellStyle name="C￥AØ_BOB-2_목록-조경 (2)" xfId="14014" xr:uid="{00000000-0005-0000-0000-0000A5330000}"/>
    <cellStyle name="Ç¥ÁØ_BOM°èÀå" xfId="14015" xr:uid="{00000000-0005-0000-0000-0000A6330000}"/>
    <cellStyle name="C￥AØ_BOM°eAa_일-토목" xfId="14016" xr:uid="{00000000-0005-0000-0000-0000A7330000}"/>
    <cellStyle name="Ç¥ÁØ_Ç°¼À(ÁöÀÔ) " xfId="14017" xr:uid="{00000000-0005-0000-0000-0000A8330000}"/>
    <cellStyle name="C￥AØ_HHHH001" xfId="14018" xr:uid="{00000000-0005-0000-0000-0000A9330000}"/>
    <cellStyle name="Ç¥ÁØ_HHHH001" xfId="14019" xr:uid="{00000000-0005-0000-0000-0000AA330000}"/>
    <cellStyle name="C￥AØ_HHHH001_HY-단산출" xfId="14020" xr:uid="{00000000-0005-0000-0000-0000AB330000}"/>
    <cellStyle name="Ç¥ÁØ_HHHHH002" xfId="14021" xr:uid="{00000000-0005-0000-0000-0000AC330000}"/>
    <cellStyle name="C￥AØ_HHHHH002_일-토목" xfId="14022" xr:uid="{00000000-0005-0000-0000-0000AD330000}"/>
    <cellStyle name="Ç¥ÁØ_JENAE01" xfId="14023" xr:uid="{00000000-0005-0000-0000-0000AE330000}"/>
    <cellStyle name="C￥AØ_JENAE01_일-토목" xfId="14024" xr:uid="{00000000-0005-0000-0000-0000AF330000}"/>
    <cellStyle name="Ç¥ÁØ_JUN-MS05" xfId="14025" xr:uid="{00000000-0005-0000-0000-0000B0330000}"/>
    <cellStyle name="C￥AØ_JUN-MS05_일-토목" xfId="14026" xr:uid="{00000000-0005-0000-0000-0000B1330000}"/>
    <cellStyle name="Ç¥ÁØ_JUN-MS06" xfId="14027" xr:uid="{00000000-0005-0000-0000-0000B2330000}"/>
    <cellStyle name="C￥AØ_JUN-MS06_일-토목" xfId="14028" xr:uid="{00000000-0005-0000-0000-0000B3330000}"/>
    <cellStyle name="Ç¥ÁØ_KANG" xfId="14029" xr:uid="{00000000-0005-0000-0000-0000B4330000}"/>
    <cellStyle name="C￥AØ_KANG_일-토목" xfId="14030" xr:uid="{00000000-0005-0000-0000-0000B5330000}"/>
    <cellStyle name="Ç¥ÁØ_KUN" xfId="14031" xr:uid="{00000000-0005-0000-0000-0000B6330000}"/>
    <cellStyle name="C￥AØ_KUN_il-건축" xfId="14032" xr:uid="{00000000-0005-0000-0000-0000B7330000}"/>
    <cellStyle name="Ç¥ÁØ_laroux" xfId="14033" xr:uid="{00000000-0005-0000-0000-0000B8330000}"/>
    <cellStyle name="C￥AØ_laroux_°ø≫cºn¿¹≫e¼­" xfId="14034" xr:uid="{00000000-0005-0000-0000-0000B9330000}"/>
    <cellStyle name="Ç¥ÁØ_laroux_1" xfId="14035" xr:uid="{00000000-0005-0000-0000-0000BA330000}"/>
    <cellStyle name="C￥AØ_laroux_1_°ø≫cºn¿¹≫e¼­" xfId="14036" xr:uid="{00000000-0005-0000-0000-0000BB330000}"/>
    <cellStyle name="Ç¥ÁØ_laroux_1_Áý°èÇ¥°ÇÃàºÐ" xfId="14037" xr:uid="{00000000-0005-0000-0000-0000BC330000}"/>
    <cellStyle name="C￥AØ_laroux_1_Ay°eC￥°CAaºÐ_HY-단산출" xfId="14038" xr:uid="{00000000-0005-0000-0000-0000BD330000}"/>
    <cellStyle name="Ç¥ÁØ_laroux_1_laroux" xfId="14039" xr:uid="{00000000-0005-0000-0000-0000BE330000}"/>
    <cellStyle name="C￥AØ_laroux_1_laroux_일-토목" xfId="14040" xr:uid="{00000000-0005-0000-0000-0000BF330000}"/>
    <cellStyle name="Ç¥ÁØ_laroux_2" xfId="14041" xr:uid="{00000000-0005-0000-0000-0000C0330000}"/>
    <cellStyle name="C￥AØ_laroux_2_일-토목" xfId="14042" xr:uid="{00000000-0005-0000-0000-0000C1330000}"/>
    <cellStyle name="Ç¥ÁØ_laroux_3" xfId="14043" xr:uid="{00000000-0005-0000-0000-0000C2330000}"/>
    <cellStyle name="C￥AØ_laroux_3_목록-조경 (2)" xfId="14044" xr:uid="{00000000-0005-0000-0000-0000C3330000}"/>
    <cellStyle name="Ç¥ÁØ_laroux_4" xfId="14045" xr:uid="{00000000-0005-0000-0000-0000C4330000}"/>
    <cellStyle name="C￥AØ_laroux_5" xfId="14046" xr:uid="{00000000-0005-0000-0000-0000C5330000}"/>
    <cellStyle name="Ç¥ÁØ_laroux_5" xfId="14047" xr:uid="{00000000-0005-0000-0000-0000C6330000}"/>
    <cellStyle name="C￥AØ_laroux_5_매립-토목(5차)" xfId="14048" xr:uid="{00000000-0005-0000-0000-0000C7330000}"/>
    <cellStyle name="Ç¥ÁØ_laroux_Áý°èÇ¥°ÇÃàºÐ" xfId="14049" xr:uid="{00000000-0005-0000-0000-0000C8330000}"/>
    <cellStyle name="C￥AØ_laroux_Ay°eC￥°CAaºÐ_목록-조경 (2)" xfId="14050" xr:uid="{00000000-0005-0000-0000-0000C9330000}"/>
    <cellStyle name="Ç¥ÁØ_laroux_laroux" xfId="14051" xr:uid="{00000000-0005-0000-0000-0000CA330000}"/>
    <cellStyle name="C￥AØ_laroux_laroux_목록-조경 (2)" xfId="14052" xr:uid="{00000000-0005-0000-0000-0000CB330000}"/>
    <cellStyle name="Ç¥ÁØ_LIST01" xfId="14053" xr:uid="{00000000-0005-0000-0000-0000CC330000}"/>
    <cellStyle name="C￥AØ_LIST01_목록-조경 (2)" xfId="14054" xr:uid="{00000000-0005-0000-0000-0000CD330000}"/>
    <cellStyle name="Ç¥ÁØ_LIST03" xfId="14055" xr:uid="{00000000-0005-0000-0000-0000CE330000}"/>
    <cellStyle name="C￥AØ_LIST03_일-토목" xfId="14056" xr:uid="{00000000-0005-0000-0000-0000CF330000}"/>
    <cellStyle name="Ç¥ÁØ_NAE101" xfId="14057" xr:uid="{00000000-0005-0000-0000-0000D0330000}"/>
    <cellStyle name="C￥AØ_NAE101 (2)" xfId="14058" xr:uid="{00000000-0005-0000-0000-0000D1330000}"/>
    <cellStyle name="Ç¥ÁØ_NAE101 (2)" xfId="14059" xr:uid="{00000000-0005-0000-0000-0000D2330000}"/>
    <cellStyle name="C￥AØ_NAE101 (2)_매립-토목(5차)" xfId="14060" xr:uid="{00000000-0005-0000-0000-0000D3330000}"/>
    <cellStyle name="Ç¥ÁØ_NAE201" xfId="14061" xr:uid="{00000000-0005-0000-0000-0000D4330000}"/>
    <cellStyle name="C￥AØ_NAE201_일-토목" xfId="14062" xr:uid="{00000000-0005-0000-0000-0000D5330000}"/>
    <cellStyle name="Ç¥ÁØ_NAE202" xfId="14063" xr:uid="{00000000-0005-0000-0000-0000D6330000}"/>
    <cellStyle name="C￥AØ_NAE202_목록-조경 (2)" xfId="14064" xr:uid="{00000000-0005-0000-0000-0000D7330000}"/>
    <cellStyle name="Ç¥ÁØ_NAE203" xfId="14065" xr:uid="{00000000-0005-0000-0000-0000D8330000}"/>
    <cellStyle name="C￥AØ_NAE203_HY-단산출" xfId="14066" xr:uid="{00000000-0005-0000-0000-0000D9330000}"/>
    <cellStyle name="Ç¥ÁØ_NAE204" xfId="14067" xr:uid="{00000000-0005-0000-0000-0000DA330000}"/>
    <cellStyle name="C￥AØ_NAE204_일-토목" xfId="14068" xr:uid="{00000000-0005-0000-0000-0000DB330000}"/>
    <cellStyle name="Ç¥ÁØ_NAE301" xfId="14069" xr:uid="{00000000-0005-0000-0000-0000DC330000}"/>
    <cellStyle name="C￥AØ_NAE301_목록-조경 (2)" xfId="14070" xr:uid="{00000000-0005-0000-0000-0000DD330000}"/>
    <cellStyle name="Ç¥ÁØ_º»¼±" xfId="14071" xr:uid="{00000000-0005-0000-0000-0000DE330000}"/>
    <cellStyle name="C￥AØ_º≫¼±" xfId="14072" xr:uid="{00000000-0005-0000-0000-0000DF330000}"/>
    <cellStyle name="Ç¥ÁØ_ºñ¸ñ±º(±â°è)" xfId="14073" xr:uid="{00000000-0005-0000-0000-0000E0330000}"/>
    <cellStyle name="C￥AØ_ºn¸n±º(±a°e)_목록-조경 (2)" xfId="14074" xr:uid="{00000000-0005-0000-0000-0000E1330000}"/>
    <cellStyle name="Ç¥ÁØ_ºñ¸ñ±º(°ÇÃà)" xfId="14075" xr:uid="{00000000-0005-0000-0000-0000E2330000}"/>
    <cellStyle name="C￥AØ_ºn¸n±º(°CAa)_목록-조경 (2)" xfId="14076" xr:uid="{00000000-0005-0000-0000-0000E3330000}"/>
    <cellStyle name="Ç¥ÁØ_ºñ¸ñ±ºÆò±ÕÁö¼ö" xfId="14077" xr:uid="{00000000-0005-0000-0000-0000E4330000}"/>
    <cellStyle name="C￥AØ_ºn¸n±ºÆo±OAo¼o_HY-단산출" xfId="14078" xr:uid="{00000000-0005-0000-0000-0000E5330000}"/>
    <cellStyle name="Ç¥ÁØ_Sheet1" xfId="14079" xr:uid="{00000000-0005-0000-0000-0000E6330000}"/>
    <cellStyle name="C￥AØ_Sheet1_일-토목" xfId="14080" xr:uid="{00000000-0005-0000-0000-0000E7330000}"/>
    <cellStyle name="Calc Currency (0)" xfId="177" xr:uid="{00000000-0005-0000-0000-0000E8330000}"/>
    <cellStyle name="Calc Currency (0) 2" xfId="10986" xr:uid="{00000000-0005-0000-0000-0000E9330000}"/>
    <cellStyle name="Calc Currency (0) 2 2" xfId="14081" xr:uid="{00000000-0005-0000-0000-0000EA330000}"/>
    <cellStyle name="Calc Currency (0) 3" xfId="14082" xr:uid="{00000000-0005-0000-0000-0000EB330000}"/>
    <cellStyle name="Calc Currency (0) 4" xfId="14083" xr:uid="{00000000-0005-0000-0000-0000EC330000}"/>
    <cellStyle name="Calc Currency (0) 5" xfId="14084" xr:uid="{00000000-0005-0000-0000-0000ED330000}"/>
    <cellStyle name="Calc Currency (2)" xfId="178" xr:uid="{00000000-0005-0000-0000-0000EE330000}"/>
    <cellStyle name="Calc Currency (2) 2" xfId="14085" xr:uid="{00000000-0005-0000-0000-0000EF330000}"/>
    <cellStyle name="Calc Currency (2) 3" xfId="14086" xr:uid="{00000000-0005-0000-0000-0000F0330000}"/>
    <cellStyle name="Calc Percent (0)" xfId="179" xr:uid="{00000000-0005-0000-0000-0000F1330000}"/>
    <cellStyle name="Calc Percent (0) 2" xfId="14087" xr:uid="{00000000-0005-0000-0000-0000F2330000}"/>
    <cellStyle name="Calc Percent (0) 3" xfId="14088" xr:uid="{00000000-0005-0000-0000-0000F3330000}"/>
    <cellStyle name="Calc Percent (1)" xfId="180" xr:uid="{00000000-0005-0000-0000-0000F4330000}"/>
    <cellStyle name="Calc Percent (1) 2" xfId="14089" xr:uid="{00000000-0005-0000-0000-0000F5330000}"/>
    <cellStyle name="Calc Percent (1) 3" xfId="14090" xr:uid="{00000000-0005-0000-0000-0000F6330000}"/>
    <cellStyle name="Calc Percent (2)" xfId="181" xr:uid="{00000000-0005-0000-0000-0000F7330000}"/>
    <cellStyle name="Calc Percent (2) 2" xfId="14091" xr:uid="{00000000-0005-0000-0000-0000F8330000}"/>
    <cellStyle name="Calc Percent (2) 3" xfId="14092" xr:uid="{00000000-0005-0000-0000-0000F9330000}"/>
    <cellStyle name="Calc Units (0)" xfId="182" xr:uid="{00000000-0005-0000-0000-0000FA330000}"/>
    <cellStyle name="Calc Units (0) 2" xfId="14093" xr:uid="{00000000-0005-0000-0000-0000FB330000}"/>
    <cellStyle name="Calc Units (0) 3" xfId="14094" xr:uid="{00000000-0005-0000-0000-0000FC330000}"/>
    <cellStyle name="Calc Units (1)" xfId="183" xr:uid="{00000000-0005-0000-0000-0000FD330000}"/>
    <cellStyle name="Calc Units (1) 2" xfId="14095" xr:uid="{00000000-0005-0000-0000-0000FE330000}"/>
    <cellStyle name="Calc Units (1) 3" xfId="14096" xr:uid="{00000000-0005-0000-0000-0000FF330000}"/>
    <cellStyle name="Calc Units (2)" xfId="184" xr:uid="{00000000-0005-0000-0000-000000340000}"/>
    <cellStyle name="Calc Units (2) 2" xfId="14097" xr:uid="{00000000-0005-0000-0000-000001340000}"/>
    <cellStyle name="Calc Units (2) 3" xfId="14098" xr:uid="{00000000-0005-0000-0000-000002340000}"/>
    <cellStyle name="category" xfId="185" xr:uid="{00000000-0005-0000-0000-000003340000}"/>
    <cellStyle name="CIAIÆU¸μAⓒ" xfId="3020" xr:uid="{00000000-0005-0000-0000-000004340000}"/>
    <cellStyle name="ⓒo" xfId="3021" xr:uid="{00000000-0005-0000-0000-000005340000}"/>
    <cellStyle name="ÇÕ»ê" xfId="14099" xr:uid="{00000000-0005-0000-0000-000006340000}"/>
    <cellStyle name="Co≫" xfId="10987" xr:uid="{00000000-0005-0000-0000-000007340000}"/>
    <cellStyle name="Co≫ 2" xfId="14100" xr:uid="{00000000-0005-0000-0000-000008340000}"/>
    <cellStyle name="CO≫e" xfId="186" xr:uid="{00000000-0005-0000-0000-000009340000}"/>
    <cellStyle name="ColHdr" xfId="14101" xr:uid="{00000000-0005-0000-0000-00000A340000}"/>
    <cellStyle name="Column Headings" xfId="14102" xr:uid="{00000000-0005-0000-0000-00000B340000}"/>
    <cellStyle name="columns_array" xfId="187" xr:uid="{00000000-0005-0000-0000-00000C340000}"/>
    <cellStyle name="Comma" xfId="188" xr:uid="{00000000-0005-0000-0000-00000D340000}"/>
    <cellStyle name="Comma  - Style2" xfId="3022" xr:uid="{00000000-0005-0000-0000-00000E340000}"/>
    <cellStyle name="Comma  - Style3" xfId="3023" xr:uid="{00000000-0005-0000-0000-00000F340000}"/>
    <cellStyle name="Comma  - Style4" xfId="3024" xr:uid="{00000000-0005-0000-0000-000010340000}"/>
    <cellStyle name="Comma  - Style5" xfId="3025" xr:uid="{00000000-0005-0000-0000-000011340000}"/>
    <cellStyle name="Comma  - Style6" xfId="3026" xr:uid="{00000000-0005-0000-0000-000012340000}"/>
    <cellStyle name="Comma  - Style7" xfId="3027" xr:uid="{00000000-0005-0000-0000-000013340000}"/>
    <cellStyle name="Comma  - Style8" xfId="3028" xr:uid="{00000000-0005-0000-0000-000014340000}"/>
    <cellStyle name="Comma [0]" xfId="189" xr:uid="{00000000-0005-0000-0000-000015340000}"/>
    <cellStyle name="Comma [0] 2" xfId="3029" xr:uid="{00000000-0005-0000-0000-000016340000}"/>
    <cellStyle name="Comma [00]" xfId="190" xr:uid="{00000000-0005-0000-0000-000017340000}"/>
    <cellStyle name="Comma [00] 2" xfId="14103" xr:uid="{00000000-0005-0000-0000-000018340000}"/>
    <cellStyle name="Comma [00] 3" xfId="14104" xr:uid="{00000000-0005-0000-0000-000019340000}"/>
    <cellStyle name="Comma 2" xfId="14105" xr:uid="{00000000-0005-0000-0000-00001A340000}"/>
    <cellStyle name="Comma 3" xfId="14106" xr:uid="{00000000-0005-0000-0000-00001B340000}"/>
    <cellStyle name="Comma 4" xfId="14107" xr:uid="{00000000-0005-0000-0000-00001C340000}"/>
    <cellStyle name="Comma 5" xfId="14108" xr:uid="{00000000-0005-0000-0000-00001D340000}"/>
    <cellStyle name="comma zerodec" xfId="191" xr:uid="{00000000-0005-0000-0000-00001E340000}"/>
    <cellStyle name="comma zerodec 2" xfId="14109" xr:uid="{00000000-0005-0000-0000-00001F340000}"/>
    <cellStyle name="comma zerodec 3" xfId="14110" xr:uid="{00000000-0005-0000-0000-000020340000}"/>
    <cellStyle name="Comma_ SG&amp;A Bridge" xfId="3030" xr:uid="{00000000-0005-0000-0000-000021340000}"/>
    <cellStyle name="Comma0" xfId="192" xr:uid="{00000000-0005-0000-0000-000022340000}"/>
    <cellStyle name="Comma0 2" xfId="14111" xr:uid="{00000000-0005-0000-0000-000023340000}"/>
    <cellStyle name="Comma0 3" xfId="14112" xr:uid="{00000000-0005-0000-0000-000024340000}"/>
    <cellStyle name="Commm_laroux_12~3SO2_97회비_laroux" xfId="193" xr:uid="{00000000-0005-0000-0000-000025340000}"/>
    <cellStyle name="Comm뼬_E&amp;ONW2" xfId="14113" xr:uid="{00000000-0005-0000-0000-000026340000}"/>
    <cellStyle name="Company Info" xfId="14114" xr:uid="{00000000-0005-0000-0000-000027340000}"/>
    <cellStyle name="Contents Heading 1" xfId="14115" xr:uid="{00000000-0005-0000-0000-000028340000}"/>
    <cellStyle name="Contents Heading 2" xfId="14116" xr:uid="{00000000-0005-0000-0000-000029340000}"/>
    <cellStyle name="Contents Heading 3" xfId="14117" xr:uid="{00000000-0005-0000-0000-00002A340000}"/>
    <cellStyle name="Copied" xfId="194" xr:uid="{00000000-0005-0000-0000-00002B340000}"/>
    <cellStyle name="CoverHeadline1" xfId="14118" xr:uid="{00000000-0005-0000-0000-00002C340000}"/>
    <cellStyle name="Curr" xfId="14119" xr:uid="{00000000-0005-0000-0000-00002D340000}"/>
    <cellStyle name="Curren" xfId="10988" xr:uid="{00000000-0005-0000-0000-00002E340000}"/>
    <cellStyle name="Curren?_x0012_퐀_x0017_?" xfId="195" xr:uid="{00000000-0005-0000-0000-00002F340000}"/>
    <cellStyle name="Currenby_Cash&amp;DSO Chart" xfId="10989" xr:uid="{00000000-0005-0000-0000-000030340000}"/>
    <cellStyle name="Currency" xfId="196" xr:uid="{00000000-0005-0000-0000-000031340000}"/>
    <cellStyle name="Currency [0]" xfId="197" xr:uid="{00000000-0005-0000-0000-000032340000}"/>
    <cellStyle name="Currency [0] 2" xfId="3031" xr:uid="{00000000-0005-0000-0000-000033340000}"/>
    <cellStyle name="Currency [0] 2 2" xfId="14120" xr:uid="{00000000-0005-0000-0000-000034340000}"/>
    <cellStyle name="Currency [0] 2 3" xfId="14121" xr:uid="{00000000-0005-0000-0000-000035340000}"/>
    <cellStyle name="Currency [0] 3" xfId="14122" xr:uid="{00000000-0005-0000-0000-000036340000}"/>
    <cellStyle name="Currency [0] 4" xfId="14123" xr:uid="{00000000-0005-0000-0000-000037340000}"/>
    <cellStyle name="Currency [0] 5" xfId="14124" xr:uid="{00000000-0005-0000-0000-000038340000}"/>
    <cellStyle name="Currency [0]_5.0순공사비산출서(전체)" xfId="3032" xr:uid="{00000000-0005-0000-0000-000039340000}"/>
    <cellStyle name="Currency [00]" xfId="198" xr:uid="{00000000-0005-0000-0000-00003A340000}"/>
    <cellStyle name="Currency [00] 2" xfId="14125" xr:uid="{00000000-0005-0000-0000-00003B340000}"/>
    <cellStyle name="Currency [00] 3" xfId="14126" xr:uid="{00000000-0005-0000-0000-00003C340000}"/>
    <cellStyle name="Currency [ﺜ]_P&amp;L_laroux" xfId="10990" xr:uid="{00000000-0005-0000-0000-00003D340000}"/>
    <cellStyle name="Currency 2" xfId="3033" xr:uid="{00000000-0005-0000-0000-00003E340000}"/>
    <cellStyle name="Currency 2 2" xfId="14127" xr:uid="{00000000-0005-0000-0000-00003F340000}"/>
    <cellStyle name="Currency 2 3" xfId="14128" xr:uid="{00000000-0005-0000-0000-000040340000}"/>
    <cellStyle name="Currency 3" xfId="3034" xr:uid="{00000000-0005-0000-0000-000041340000}"/>
    <cellStyle name="Currency 4" xfId="14129" xr:uid="{00000000-0005-0000-0000-000042340000}"/>
    <cellStyle name="Currency 5" xfId="14130" xr:uid="{00000000-0005-0000-0000-000043340000}"/>
    <cellStyle name="Currency 6" xfId="14131" xr:uid="{00000000-0005-0000-0000-000044340000}"/>
    <cellStyle name="currency-$" xfId="199" xr:uid="{00000000-0005-0000-0000-000045340000}"/>
    <cellStyle name="currency-$ 2" xfId="14132" xr:uid="{00000000-0005-0000-0000-000046340000}"/>
    <cellStyle name="currency-$ 3" xfId="14133" xr:uid="{00000000-0005-0000-0000-000047340000}"/>
    <cellStyle name="Currency(￦)" xfId="14134" xr:uid="{00000000-0005-0000-0000-000048340000}"/>
    <cellStyle name="Currency_ SG&amp;A Bridge " xfId="200" xr:uid="{00000000-0005-0000-0000-000049340000}"/>
    <cellStyle name="Currency0" xfId="201" xr:uid="{00000000-0005-0000-0000-00004A340000}"/>
    <cellStyle name="Currency0 2" xfId="14135" xr:uid="{00000000-0005-0000-0000-00004B340000}"/>
    <cellStyle name="Currency0 3" xfId="14136" xr:uid="{00000000-0005-0000-0000-00004C340000}"/>
    <cellStyle name="Currency1" xfId="202" xr:uid="{00000000-0005-0000-0000-00004D340000}"/>
    <cellStyle name="Currency1 2" xfId="3035" xr:uid="{00000000-0005-0000-0000-00004E340000}"/>
    <cellStyle name="Currency1 2 2" xfId="14137" xr:uid="{00000000-0005-0000-0000-00004F340000}"/>
    <cellStyle name="Currency1 2 3" xfId="14138" xr:uid="{00000000-0005-0000-0000-000050340000}"/>
    <cellStyle name="Currency1 3" xfId="14139" xr:uid="{00000000-0005-0000-0000-000051340000}"/>
    <cellStyle name="Currency1 4" xfId="14140" xr:uid="{00000000-0005-0000-0000-000052340000}"/>
    <cellStyle name="Currency1 5" xfId="14141" xr:uid="{00000000-0005-0000-0000-000053340000}"/>
    <cellStyle name="Currency1_5.0순공사비산출서(전체)" xfId="3036" xr:uid="{00000000-0005-0000-0000-000054340000}"/>
    <cellStyle name="Data" xfId="14142" xr:uid="{00000000-0005-0000-0000-000055340000}"/>
    <cellStyle name="Date" xfId="203" xr:uid="{00000000-0005-0000-0000-000056340000}"/>
    <cellStyle name="Date 10" xfId="10991" xr:uid="{00000000-0005-0000-0000-000057340000}"/>
    <cellStyle name="Date 11" xfId="14143" xr:uid="{00000000-0005-0000-0000-000058340000}"/>
    <cellStyle name="Date 12" xfId="14144" xr:uid="{00000000-0005-0000-0000-000059340000}"/>
    <cellStyle name="Date 13" xfId="14145" xr:uid="{00000000-0005-0000-0000-00005A340000}"/>
    <cellStyle name="Date 2" xfId="10992" xr:uid="{00000000-0005-0000-0000-00005B340000}"/>
    <cellStyle name="Date 2 2" xfId="14146" xr:uid="{00000000-0005-0000-0000-00005C340000}"/>
    <cellStyle name="Date 3" xfId="10993" xr:uid="{00000000-0005-0000-0000-00005D340000}"/>
    <cellStyle name="Date 4" xfId="10994" xr:uid="{00000000-0005-0000-0000-00005E340000}"/>
    <cellStyle name="Date 5" xfId="10995" xr:uid="{00000000-0005-0000-0000-00005F340000}"/>
    <cellStyle name="Date 6" xfId="10996" xr:uid="{00000000-0005-0000-0000-000060340000}"/>
    <cellStyle name="Date 7" xfId="10997" xr:uid="{00000000-0005-0000-0000-000061340000}"/>
    <cellStyle name="Date 8" xfId="10998" xr:uid="{00000000-0005-0000-0000-000062340000}"/>
    <cellStyle name="Date 9" xfId="10999" xr:uid="{00000000-0005-0000-0000-000063340000}"/>
    <cellStyle name="Date Short" xfId="204" xr:uid="{00000000-0005-0000-0000-000064340000}"/>
    <cellStyle name="Date_2 토공(수정)" xfId="3037" xr:uid="{00000000-0005-0000-0000-000065340000}"/>
    <cellStyle name="DD" xfId="14147" xr:uid="{00000000-0005-0000-0000-000066340000}"/>
    <cellStyle name="de" xfId="14148" xr:uid="{00000000-0005-0000-0000-000067340000}"/>
    <cellStyle name="DELTA" xfId="3038" xr:uid="{00000000-0005-0000-0000-000068340000}"/>
    <cellStyle name="Dezimal [0]_Ausdruck RUND (D)" xfId="14149" xr:uid="{00000000-0005-0000-0000-000069340000}"/>
    <cellStyle name="Dezimal_Ausdruck RUND (D)" xfId="14150" xr:uid="{00000000-0005-0000-0000-00006A340000}"/>
    <cellStyle name="Display" xfId="14151" xr:uid="{00000000-0005-0000-0000-00006B340000}"/>
    <cellStyle name="Display Price" xfId="14152" xr:uid="{00000000-0005-0000-0000-00006C340000}"/>
    <cellStyle name="Dollar (zero dec)" xfId="205" xr:uid="{00000000-0005-0000-0000-00006D340000}"/>
    <cellStyle name="Dollar (zero dec) 2" xfId="14153" xr:uid="{00000000-0005-0000-0000-00006E340000}"/>
    <cellStyle name="Dollar (zero dec) 3" xfId="14154" xr:uid="{00000000-0005-0000-0000-00006F340000}"/>
    <cellStyle name="DRAGON" xfId="3039" xr:uid="{00000000-0005-0000-0000-000070340000}"/>
    <cellStyle name="EA" xfId="11000" xr:uid="{00000000-0005-0000-0000-000071340000}"/>
    <cellStyle name="E­æo±" xfId="11001" xr:uid="{00000000-0005-0000-0000-000072340000}"/>
    <cellStyle name="E­æo± 2" xfId="14155" xr:uid="{00000000-0005-0000-0000-000073340000}"/>
    <cellStyle name="E­æo±a" xfId="11002" xr:uid="{00000000-0005-0000-0000-000074340000}"/>
    <cellStyle name="E­æo±a 2" xfId="14156" xr:uid="{00000000-0005-0000-0000-000075340000}"/>
    <cellStyle name="E­Æo±aE￡" xfId="206" xr:uid="{00000000-0005-0000-0000-000076340000}"/>
    <cellStyle name="È­Æó±âÈ£" xfId="14157" xr:uid="{00000000-0005-0000-0000-000077340000}"/>
    <cellStyle name="E­Æo±aE￡ 2" xfId="14158" xr:uid="{00000000-0005-0000-0000-000078340000}"/>
    <cellStyle name="E­Æo±aE￡ 3" xfId="14159" xr:uid="{00000000-0005-0000-0000-000079340000}"/>
    <cellStyle name="E­Æo±aE￡_03.안리전기내역서" xfId="14160" xr:uid="{00000000-0005-0000-0000-00007A340000}"/>
    <cellStyle name="È­Æó±âÈ£_대산기계내역서(계약심사후)" xfId="14161" xr:uid="{00000000-0005-0000-0000-00007B340000}"/>
    <cellStyle name="E­Æo±aE￡_일-토목" xfId="14162" xr:uid="{00000000-0005-0000-0000-00007C340000}"/>
    <cellStyle name="È­Æó±âÈ£_전기일위" xfId="14163" xr:uid="{00000000-0005-0000-0000-00007D340000}"/>
    <cellStyle name="E­Æo±aE￡_토목-집하(파주)" xfId="14164" xr:uid="{00000000-0005-0000-0000-00007E340000}"/>
    <cellStyle name="È­Æó±âÈ£_파주기계,토목단가" xfId="14165" xr:uid="{00000000-0005-0000-0000-00007F340000}"/>
    <cellStyle name="E­Æo±aE￡0" xfId="207" xr:uid="{00000000-0005-0000-0000-000080340000}"/>
    <cellStyle name="È­Æó±âÈ£0" xfId="14166" xr:uid="{00000000-0005-0000-0000-000081340000}"/>
    <cellStyle name="E­Æo±aE￡0 2" xfId="14167" xr:uid="{00000000-0005-0000-0000-000082340000}"/>
    <cellStyle name="E­Æo±aE￡0 3" xfId="14168" xr:uid="{00000000-0005-0000-0000-000083340000}"/>
    <cellStyle name="E­Æo±aE￡0_03.안리전기내역서" xfId="14169" xr:uid="{00000000-0005-0000-0000-000084340000}"/>
    <cellStyle name="È­Æó±âÈ£0_대산기계내역서(계약심사후)" xfId="14170" xr:uid="{00000000-0005-0000-0000-000085340000}"/>
    <cellStyle name="E­Æo±aE￡0_일-토목" xfId="14171" xr:uid="{00000000-0005-0000-0000-000086340000}"/>
    <cellStyle name="È­Æó±âÈ£0_전기일위" xfId="14172" xr:uid="{00000000-0005-0000-0000-000087340000}"/>
    <cellStyle name="Enter Currency (0)" xfId="208" xr:uid="{00000000-0005-0000-0000-000088340000}"/>
    <cellStyle name="Enter Currency (0) 2" xfId="14173" xr:uid="{00000000-0005-0000-0000-000089340000}"/>
    <cellStyle name="Enter Currency (0) 3" xfId="14174" xr:uid="{00000000-0005-0000-0000-00008A340000}"/>
    <cellStyle name="Enter Currency (2)" xfId="209" xr:uid="{00000000-0005-0000-0000-00008B340000}"/>
    <cellStyle name="Enter Currency (2) 2" xfId="14175" xr:uid="{00000000-0005-0000-0000-00008C340000}"/>
    <cellStyle name="Enter Currency (2) 3" xfId="14176" xr:uid="{00000000-0005-0000-0000-00008D340000}"/>
    <cellStyle name="Enter Units (0)" xfId="210" xr:uid="{00000000-0005-0000-0000-00008E340000}"/>
    <cellStyle name="Enter Units (0) 2" xfId="14177" xr:uid="{00000000-0005-0000-0000-00008F340000}"/>
    <cellStyle name="Enter Units (0) 3" xfId="14178" xr:uid="{00000000-0005-0000-0000-000090340000}"/>
    <cellStyle name="Enter Units (1)" xfId="211" xr:uid="{00000000-0005-0000-0000-000091340000}"/>
    <cellStyle name="Enter Units (1) 2" xfId="14179" xr:uid="{00000000-0005-0000-0000-000092340000}"/>
    <cellStyle name="Enter Units (1) 3" xfId="14180" xr:uid="{00000000-0005-0000-0000-000093340000}"/>
    <cellStyle name="Enter Units (2)" xfId="212" xr:uid="{00000000-0005-0000-0000-000094340000}"/>
    <cellStyle name="Enter Units (2) 2" xfId="14181" xr:uid="{00000000-0005-0000-0000-000095340000}"/>
    <cellStyle name="Enter Units (2) 3" xfId="14182" xr:uid="{00000000-0005-0000-0000-000096340000}"/>
    <cellStyle name="Entered" xfId="213" xr:uid="{00000000-0005-0000-0000-000097340000}"/>
    <cellStyle name="Euro" xfId="214" xr:uid="{00000000-0005-0000-0000-000098340000}"/>
    <cellStyle name="Euro 2" xfId="14183" xr:uid="{00000000-0005-0000-0000-000099340000}"/>
    <cellStyle name="Euro 3" xfId="14184" xr:uid="{00000000-0005-0000-0000-00009A340000}"/>
    <cellStyle name="F2" xfId="215" xr:uid="{00000000-0005-0000-0000-00009B340000}"/>
    <cellStyle name="F2 2" xfId="14185" xr:uid="{00000000-0005-0000-0000-00009C340000}"/>
    <cellStyle name="F2 3" xfId="14186" xr:uid="{00000000-0005-0000-0000-00009D340000}"/>
    <cellStyle name="F3" xfId="216" xr:uid="{00000000-0005-0000-0000-00009E340000}"/>
    <cellStyle name="F3 2" xfId="14187" xr:uid="{00000000-0005-0000-0000-00009F340000}"/>
    <cellStyle name="F3 3" xfId="14188" xr:uid="{00000000-0005-0000-0000-0000A0340000}"/>
    <cellStyle name="F4" xfId="217" xr:uid="{00000000-0005-0000-0000-0000A1340000}"/>
    <cellStyle name="F4 2" xfId="14189" xr:uid="{00000000-0005-0000-0000-0000A2340000}"/>
    <cellStyle name="F4 3" xfId="14190" xr:uid="{00000000-0005-0000-0000-0000A3340000}"/>
    <cellStyle name="F5" xfId="218" xr:uid="{00000000-0005-0000-0000-0000A4340000}"/>
    <cellStyle name="F5 2" xfId="14191" xr:uid="{00000000-0005-0000-0000-0000A5340000}"/>
    <cellStyle name="F5 3" xfId="14192" xr:uid="{00000000-0005-0000-0000-0000A6340000}"/>
    <cellStyle name="F6" xfId="219" xr:uid="{00000000-0005-0000-0000-0000A7340000}"/>
    <cellStyle name="F6 2" xfId="14193" xr:uid="{00000000-0005-0000-0000-0000A8340000}"/>
    <cellStyle name="F6 3" xfId="14194" xr:uid="{00000000-0005-0000-0000-0000A9340000}"/>
    <cellStyle name="F7" xfId="220" xr:uid="{00000000-0005-0000-0000-0000AA340000}"/>
    <cellStyle name="F7 2" xfId="14195" xr:uid="{00000000-0005-0000-0000-0000AB340000}"/>
    <cellStyle name="F7 3" xfId="14196" xr:uid="{00000000-0005-0000-0000-0000AC340000}"/>
    <cellStyle name="F8" xfId="221" xr:uid="{00000000-0005-0000-0000-0000AD340000}"/>
    <cellStyle name="F8 2" xfId="14197" xr:uid="{00000000-0005-0000-0000-0000AE340000}"/>
    <cellStyle name="F8 3" xfId="14198" xr:uid="{00000000-0005-0000-0000-0000AF340000}"/>
    <cellStyle name="FinePrint" xfId="14199" xr:uid="{00000000-0005-0000-0000-0000B0340000}"/>
    <cellStyle name="Fixed" xfId="222" xr:uid="{00000000-0005-0000-0000-0000B1340000}"/>
    <cellStyle name="Fixed 10" xfId="11003" xr:uid="{00000000-0005-0000-0000-0000B2340000}"/>
    <cellStyle name="Fixed 11" xfId="14200" xr:uid="{00000000-0005-0000-0000-0000B3340000}"/>
    <cellStyle name="Fixed 12" xfId="14201" xr:uid="{00000000-0005-0000-0000-0000B4340000}"/>
    <cellStyle name="Fixed 13" xfId="14202" xr:uid="{00000000-0005-0000-0000-0000B5340000}"/>
    <cellStyle name="Fixed 2" xfId="11004" xr:uid="{00000000-0005-0000-0000-0000B6340000}"/>
    <cellStyle name="Fixed 2 2" xfId="14203" xr:uid="{00000000-0005-0000-0000-0000B7340000}"/>
    <cellStyle name="Fixed 3" xfId="11005" xr:uid="{00000000-0005-0000-0000-0000B8340000}"/>
    <cellStyle name="Fixed 4" xfId="11006" xr:uid="{00000000-0005-0000-0000-0000B9340000}"/>
    <cellStyle name="Fixed 5" xfId="11007" xr:uid="{00000000-0005-0000-0000-0000BA340000}"/>
    <cellStyle name="Fixed 6" xfId="11008" xr:uid="{00000000-0005-0000-0000-0000BB340000}"/>
    <cellStyle name="Fixed 7" xfId="11009" xr:uid="{00000000-0005-0000-0000-0000BC340000}"/>
    <cellStyle name="Fixed 8" xfId="11010" xr:uid="{00000000-0005-0000-0000-0000BD340000}"/>
    <cellStyle name="Fixed 9" xfId="11011" xr:uid="{00000000-0005-0000-0000-0000BE340000}"/>
    <cellStyle name="Followed Hyperlink" xfId="223" xr:uid="{00000000-0005-0000-0000-0000BF340000}"/>
    <cellStyle name="G" xfId="11012" xr:uid="{00000000-0005-0000-0000-0000C0340000}"/>
    <cellStyle name="G 2" xfId="14204" xr:uid="{00000000-0005-0000-0000-0000C1340000}"/>
    <cellStyle name="G/표준" xfId="3040" xr:uid="{00000000-0005-0000-0000-0000C2340000}"/>
    <cellStyle name="G10" xfId="3041" xr:uid="{00000000-0005-0000-0000-0000C3340000}"/>
    <cellStyle name="Grey" xfId="224" xr:uid="{00000000-0005-0000-0000-0000C4340000}"/>
    <cellStyle name="H1" xfId="11013" xr:uid="{00000000-0005-0000-0000-0000C5340000}"/>
    <cellStyle name="H2" xfId="11014" xr:uid="{00000000-0005-0000-0000-0000C6340000}"/>
    <cellStyle name="head" xfId="3042" xr:uid="{00000000-0005-0000-0000-0000C7340000}"/>
    <cellStyle name="head 1" xfId="3043" xr:uid="{00000000-0005-0000-0000-0000C8340000}"/>
    <cellStyle name="head 1-1" xfId="3044" xr:uid="{00000000-0005-0000-0000-0000C9340000}"/>
    <cellStyle name="HEADER" xfId="225" xr:uid="{00000000-0005-0000-0000-0000CA340000}"/>
    <cellStyle name="Header1" xfId="226" xr:uid="{00000000-0005-0000-0000-0000CB340000}"/>
    <cellStyle name="Header2" xfId="227" xr:uid="{00000000-0005-0000-0000-0000CC340000}"/>
    <cellStyle name="Header2 2" xfId="14205" xr:uid="{00000000-0005-0000-0000-0000CD340000}"/>
    <cellStyle name="Header2 3" xfId="14206" xr:uid="{00000000-0005-0000-0000-0000CE340000}"/>
    <cellStyle name="Heading" xfId="14207" xr:uid="{00000000-0005-0000-0000-0000CF340000}"/>
    <cellStyle name="Heading 1" xfId="228" xr:uid="{00000000-0005-0000-0000-0000D0340000}"/>
    <cellStyle name="Heading 1 2" xfId="14208" xr:uid="{00000000-0005-0000-0000-0000D1340000}"/>
    <cellStyle name="Heading 1 3" xfId="14209" xr:uid="{00000000-0005-0000-0000-0000D2340000}"/>
    <cellStyle name="Heading 2" xfId="229" xr:uid="{00000000-0005-0000-0000-0000D3340000}"/>
    <cellStyle name="Heading 2 2" xfId="14210" xr:uid="{00000000-0005-0000-0000-0000D4340000}"/>
    <cellStyle name="Heading 2 3" xfId="14211" xr:uid="{00000000-0005-0000-0000-0000D5340000}"/>
    <cellStyle name="Heading 3" xfId="14212" xr:uid="{00000000-0005-0000-0000-0000D6340000}"/>
    <cellStyle name="Heading1" xfId="230" xr:uid="{00000000-0005-0000-0000-0000D7340000}"/>
    <cellStyle name="Heading1 2" xfId="14213" xr:uid="{00000000-0005-0000-0000-0000D8340000}"/>
    <cellStyle name="Heading1 3" xfId="14214" xr:uid="{00000000-0005-0000-0000-0000D9340000}"/>
    <cellStyle name="Heading1 4" xfId="14215" xr:uid="{00000000-0005-0000-0000-0000DA340000}"/>
    <cellStyle name="Heading1 5" xfId="14216" xr:uid="{00000000-0005-0000-0000-0000DB340000}"/>
    <cellStyle name="Heading2" xfId="231" xr:uid="{00000000-0005-0000-0000-0000DC340000}"/>
    <cellStyle name="Heading2 2" xfId="14217" xr:uid="{00000000-0005-0000-0000-0000DD340000}"/>
    <cellStyle name="Heading2 3" xfId="14218" xr:uid="{00000000-0005-0000-0000-0000DE340000}"/>
    <cellStyle name="Heading2 4" xfId="14219" xr:uid="{00000000-0005-0000-0000-0000DF340000}"/>
    <cellStyle name="Heading2 5" xfId="14220" xr:uid="{00000000-0005-0000-0000-0000E0340000}"/>
    <cellStyle name="Heading2Divider" xfId="14221" xr:uid="{00000000-0005-0000-0000-0000E1340000}"/>
    <cellStyle name="Heading3" xfId="14222" xr:uid="{00000000-0005-0000-0000-0000E2340000}"/>
    <cellStyle name="Heading4" xfId="14223" xr:uid="{00000000-0005-0000-0000-0000E3340000}"/>
    <cellStyle name="HEADINGS" xfId="3045" xr:uid="{00000000-0005-0000-0000-0000E4340000}"/>
    <cellStyle name="HEADINGSTOP" xfId="3046" xr:uid="{00000000-0005-0000-0000-0000E5340000}"/>
    <cellStyle name="HelpStyle" xfId="232" xr:uid="{00000000-0005-0000-0000-0000E6340000}"/>
    <cellStyle name="Helv8_PFD4.XLS" xfId="3047" xr:uid="{00000000-0005-0000-0000-0000E7340000}"/>
    <cellStyle name="HIGHLIGHT" xfId="14224" xr:uid="{00000000-0005-0000-0000-0000E8340000}"/>
    <cellStyle name="Hyperlink" xfId="233" xr:uid="{00000000-0005-0000-0000-0000E9340000}"/>
    <cellStyle name="Hyperlink 2" xfId="14225" xr:uid="{00000000-0005-0000-0000-0000EA340000}"/>
    <cellStyle name="Hyperlink 3" xfId="14226" xr:uid="{00000000-0005-0000-0000-0000EB340000}"/>
    <cellStyle name="Hyperlink 4" xfId="14227" xr:uid="{00000000-0005-0000-0000-0000EC340000}"/>
    <cellStyle name="Hyperlink 5" xfId="14228" xr:uid="{00000000-0005-0000-0000-0000ED340000}"/>
    <cellStyle name="iles|_x0005_h" xfId="14229" xr:uid="{00000000-0005-0000-0000-0000EE340000}"/>
    <cellStyle name="Input" xfId="14230" xr:uid="{00000000-0005-0000-0000-0000EF340000}"/>
    <cellStyle name="Input [yellow]" xfId="234" xr:uid="{00000000-0005-0000-0000-0000F0340000}"/>
    <cellStyle name="Input [yellow] 2" xfId="14231" xr:uid="{00000000-0005-0000-0000-0000F1340000}"/>
    <cellStyle name="Input [yellow] 3" xfId="14232" xr:uid="{00000000-0005-0000-0000-0000F2340000}"/>
    <cellStyle name="Input Price" xfId="14233" xr:uid="{00000000-0005-0000-0000-0000F3340000}"/>
    <cellStyle name="Input Quantity" xfId="14234" xr:uid="{00000000-0005-0000-0000-0000F4340000}"/>
    <cellStyle name="Input Single Cell" xfId="14235" xr:uid="{00000000-0005-0000-0000-0000F5340000}"/>
    <cellStyle name="InputBodyCurr" xfId="14236" xr:uid="{00000000-0005-0000-0000-0000F6340000}"/>
    <cellStyle name="InputBodyDate" xfId="14237" xr:uid="{00000000-0005-0000-0000-0000F7340000}"/>
    <cellStyle name="InputBodyText" xfId="14238" xr:uid="{00000000-0005-0000-0000-0000F8340000}"/>
    <cellStyle name="InputColor" xfId="14239" xr:uid="{00000000-0005-0000-0000-0000F9340000}"/>
    <cellStyle name="Item" xfId="14240" xr:uid="{00000000-0005-0000-0000-0000FA340000}"/>
    <cellStyle name="Item Input" xfId="14241" xr:uid="{00000000-0005-0000-0000-0000FB340000}"/>
    <cellStyle name="kg" xfId="3048" xr:uid="{00000000-0005-0000-0000-0000FC340000}"/>
    <cellStyle name="Komma [0]_BINV" xfId="235" xr:uid="{00000000-0005-0000-0000-0000FD340000}"/>
    <cellStyle name="Komma_BINV" xfId="236" xr:uid="{00000000-0005-0000-0000-0000FE340000}"/>
    <cellStyle name="L`" xfId="3049" xr:uid="{00000000-0005-0000-0000-0000FF340000}"/>
    <cellStyle name="left" xfId="237" xr:uid="{00000000-0005-0000-0000-000000350000}"/>
    <cellStyle name="les" xfId="14242" xr:uid="{00000000-0005-0000-0000-000001350000}"/>
    <cellStyle name="Link Currency (0)" xfId="238" xr:uid="{00000000-0005-0000-0000-000002350000}"/>
    <cellStyle name="Link Currency (0) 2" xfId="14243" xr:uid="{00000000-0005-0000-0000-000003350000}"/>
    <cellStyle name="Link Currency (0) 3" xfId="14244" xr:uid="{00000000-0005-0000-0000-000004350000}"/>
    <cellStyle name="Link Currency (2)" xfId="239" xr:uid="{00000000-0005-0000-0000-000005350000}"/>
    <cellStyle name="Link Currency (2) 2" xfId="14245" xr:uid="{00000000-0005-0000-0000-000006350000}"/>
    <cellStyle name="Link Currency (2) 3" xfId="14246" xr:uid="{00000000-0005-0000-0000-000007350000}"/>
    <cellStyle name="Link Units (0)" xfId="240" xr:uid="{00000000-0005-0000-0000-000008350000}"/>
    <cellStyle name="Link Units (0) 2" xfId="14247" xr:uid="{00000000-0005-0000-0000-000009350000}"/>
    <cellStyle name="Link Units (0) 3" xfId="14248" xr:uid="{00000000-0005-0000-0000-00000A350000}"/>
    <cellStyle name="Link Units (1)" xfId="241" xr:uid="{00000000-0005-0000-0000-00000B350000}"/>
    <cellStyle name="Link Units (1) 2" xfId="14249" xr:uid="{00000000-0005-0000-0000-00000C350000}"/>
    <cellStyle name="Link Units (1) 3" xfId="14250" xr:uid="{00000000-0005-0000-0000-00000D350000}"/>
    <cellStyle name="Link Units (2)" xfId="242" xr:uid="{00000000-0005-0000-0000-00000E350000}"/>
    <cellStyle name="Link Units (2) 2" xfId="14251" xr:uid="{00000000-0005-0000-0000-00000F350000}"/>
    <cellStyle name="Link Units (2) 3" xfId="14252" xr:uid="{00000000-0005-0000-0000-000010350000}"/>
    <cellStyle name="M" xfId="3050" xr:uid="{00000000-0005-0000-0000-000011350000}"/>
    <cellStyle name="M2" xfId="3051" xr:uid="{00000000-0005-0000-0000-000012350000}"/>
    <cellStyle name="M3" xfId="3052" xr:uid="{00000000-0005-0000-0000-000013350000}"/>
    <cellStyle name="Midtitle" xfId="243" xr:uid="{00000000-0005-0000-0000-000014350000}"/>
    <cellStyle name="Milliers [0]_399GC10" xfId="14253" xr:uid="{00000000-0005-0000-0000-000015350000}"/>
    <cellStyle name="Milliers_399GC10" xfId="14254" xr:uid="{00000000-0005-0000-0000-000016350000}"/>
    <cellStyle name="Model" xfId="244" xr:uid="{00000000-0005-0000-0000-000017350000}"/>
    <cellStyle name="Mon?aire [0]_399GC10" xfId="14255" xr:uid="{00000000-0005-0000-0000-000018350000}"/>
    <cellStyle name="Mon?aire_399GC10" xfId="14256" xr:uid="{00000000-0005-0000-0000-000019350000}"/>
    <cellStyle name="moon" xfId="14257" xr:uid="{00000000-0005-0000-0000-00001A350000}"/>
    <cellStyle name="MS Proofing Tools" xfId="245" xr:uid="{00000000-0005-0000-0000-00001B350000}"/>
    <cellStyle name="n" xfId="14258" xr:uid="{00000000-0005-0000-0000-00001C350000}"/>
    <cellStyle name="N?rmal_MCOE Summary (5)_98선급금" xfId="3053" xr:uid="{00000000-0005-0000-0000-00001D350000}"/>
    <cellStyle name="no dec" xfId="246" xr:uid="{00000000-0005-0000-0000-00001E350000}"/>
    <cellStyle name="nohs" xfId="14259" xr:uid="{00000000-0005-0000-0000-00001F350000}"/>
    <cellStyle name="Normal" xfId="3054" xr:uid="{00000000-0005-0000-0000-000020350000}"/>
    <cellStyle name="Normal - Style1" xfId="247" xr:uid="{00000000-0005-0000-0000-000021350000}"/>
    <cellStyle name="Normal - Style1 2" xfId="14260" xr:uid="{00000000-0005-0000-0000-000022350000}"/>
    <cellStyle name="Normal - Style1 3" xfId="14261" xr:uid="{00000000-0005-0000-0000-000023350000}"/>
    <cellStyle name="Normal - Style1 4" xfId="14262" xr:uid="{00000000-0005-0000-0000-000024350000}"/>
    <cellStyle name="Normal - Style1 5" xfId="14263" xr:uid="{00000000-0005-0000-0000-000025350000}"/>
    <cellStyle name="Normal - Style2" xfId="3055" xr:uid="{00000000-0005-0000-0000-000026350000}"/>
    <cellStyle name="Normal - Style3" xfId="3056" xr:uid="{00000000-0005-0000-0000-000027350000}"/>
    <cellStyle name="Normal - Style4" xfId="3057" xr:uid="{00000000-0005-0000-0000-000028350000}"/>
    <cellStyle name="Normal - Style5" xfId="3058" xr:uid="{00000000-0005-0000-0000-000029350000}"/>
    <cellStyle name="Normal - Style6" xfId="3059" xr:uid="{00000000-0005-0000-0000-00002A350000}"/>
    <cellStyle name="Normal - Style7" xfId="3060" xr:uid="{00000000-0005-0000-0000-00002B350000}"/>
    <cellStyle name="Normal - Style8" xfId="3061" xr:uid="{00000000-0005-0000-0000-00002C350000}"/>
    <cellStyle name="Normal - 유형1" xfId="248" xr:uid="{00000000-0005-0000-0000-00002D350000}"/>
    <cellStyle name="Normal 2" xfId="14264" xr:uid="{00000000-0005-0000-0000-00002E350000}"/>
    <cellStyle name="Normal 3" xfId="14265" xr:uid="{00000000-0005-0000-0000-00002F350000}"/>
    <cellStyle name="Normal_ SG&amp;A Bridge " xfId="249" xr:uid="{00000000-0005-0000-0000-000030350000}"/>
    <cellStyle name="Noroal_ SG&amp;A Bridge " xfId="14266" xr:uid="{00000000-0005-0000-0000-000031350000}"/>
    <cellStyle name="N䁯rmal_MCOE Summary (5)_98선급금" xfId="3062" xr:uid="{00000000-0005-0000-0000-000032350000}"/>
    <cellStyle name="O" xfId="14267" xr:uid="{00000000-0005-0000-0000-000033350000}"/>
    <cellStyle name="OD" xfId="14268" xr:uid="{00000000-0005-0000-0000-000034350000}"/>
    <cellStyle name="Œ…?æ맖?e [0.00]_laroux" xfId="250" xr:uid="{00000000-0005-0000-0000-000035350000}"/>
    <cellStyle name="Œ…?æ맖?e_laroux" xfId="251" xr:uid="{00000000-0005-0000-0000-000036350000}"/>
    <cellStyle name="oft Excel]_x000d__x000a_Comment=The open=/f lines load custom functions into the Paste Function list._x000d__x000a_Maximized=3_x000d__x000a_AutoFormat=" xfId="14269" xr:uid="{00000000-0005-0000-0000-000037350000}"/>
    <cellStyle name="oh" xfId="3063" xr:uid="{00000000-0005-0000-0000-000038350000}"/>
    <cellStyle name="ok" xfId="3064" xr:uid="{00000000-0005-0000-0000-000039350000}"/>
    <cellStyle name="Output Single Cell" xfId="14270" xr:uid="{00000000-0005-0000-0000-00003A350000}"/>
    <cellStyle name="Package Size" xfId="14271" xr:uid="{00000000-0005-0000-0000-00003B350000}"/>
    <cellStyle name="Percent" xfId="252" xr:uid="{00000000-0005-0000-0000-00003C350000}"/>
    <cellStyle name="Percent [0]" xfId="253" xr:uid="{00000000-0005-0000-0000-00003D350000}"/>
    <cellStyle name="Percent [0] 2" xfId="14272" xr:uid="{00000000-0005-0000-0000-00003E350000}"/>
    <cellStyle name="Percent [0] 3" xfId="14273" xr:uid="{00000000-0005-0000-0000-00003F350000}"/>
    <cellStyle name="Percent [00]" xfId="254" xr:uid="{00000000-0005-0000-0000-000040350000}"/>
    <cellStyle name="Percent [00] 2" xfId="14274" xr:uid="{00000000-0005-0000-0000-000041350000}"/>
    <cellStyle name="Percent [00] 3" xfId="14275" xr:uid="{00000000-0005-0000-0000-000042350000}"/>
    <cellStyle name="Percent [2]" xfId="255" xr:uid="{00000000-0005-0000-0000-000043350000}"/>
    <cellStyle name="Percent 2" xfId="3065" xr:uid="{00000000-0005-0000-0000-000044350000}"/>
    <cellStyle name="Percent 2 2" xfId="14276" xr:uid="{00000000-0005-0000-0000-000045350000}"/>
    <cellStyle name="Percent 2 3" xfId="14277" xr:uid="{00000000-0005-0000-0000-000046350000}"/>
    <cellStyle name="Percent 3" xfId="3066" xr:uid="{00000000-0005-0000-0000-000047350000}"/>
    <cellStyle name="Percent 4" xfId="14278" xr:uid="{00000000-0005-0000-0000-000048350000}"/>
    <cellStyle name="Percent 5" xfId="14279" xr:uid="{00000000-0005-0000-0000-000049350000}"/>
    <cellStyle name="Percent 6" xfId="14280" xr:uid="{00000000-0005-0000-0000-00004A350000}"/>
    <cellStyle name="Percent_#6 Temps &amp; Contractors" xfId="256" xr:uid="{00000000-0005-0000-0000-00004B350000}"/>
    <cellStyle name="PrePop Currency (0)" xfId="257" xr:uid="{00000000-0005-0000-0000-00004C350000}"/>
    <cellStyle name="PrePop Currency (0) 2" xfId="14281" xr:uid="{00000000-0005-0000-0000-00004D350000}"/>
    <cellStyle name="PrePop Currency (0) 3" xfId="14282" xr:uid="{00000000-0005-0000-0000-00004E350000}"/>
    <cellStyle name="PrePop Currency (2)" xfId="258" xr:uid="{00000000-0005-0000-0000-00004F350000}"/>
    <cellStyle name="PrePop Currency (2) 2" xfId="14283" xr:uid="{00000000-0005-0000-0000-000050350000}"/>
    <cellStyle name="PrePop Currency (2) 3" xfId="14284" xr:uid="{00000000-0005-0000-0000-000051350000}"/>
    <cellStyle name="PrePop Units (0)" xfId="259" xr:uid="{00000000-0005-0000-0000-000052350000}"/>
    <cellStyle name="PrePop Units (0) 2" xfId="14285" xr:uid="{00000000-0005-0000-0000-000053350000}"/>
    <cellStyle name="PrePop Units (0) 3" xfId="14286" xr:uid="{00000000-0005-0000-0000-000054350000}"/>
    <cellStyle name="PrePop Units (1)" xfId="260" xr:uid="{00000000-0005-0000-0000-000055350000}"/>
    <cellStyle name="PrePop Units (1) 2" xfId="14287" xr:uid="{00000000-0005-0000-0000-000056350000}"/>
    <cellStyle name="PrePop Units (1) 3" xfId="14288" xr:uid="{00000000-0005-0000-0000-000057350000}"/>
    <cellStyle name="PrePop Units (2)" xfId="261" xr:uid="{00000000-0005-0000-0000-000058350000}"/>
    <cellStyle name="PrePop Units (2) 2" xfId="14289" xr:uid="{00000000-0005-0000-0000-000059350000}"/>
    <cellStyle name="PrePop Units (2) 3" xfId="14290" xr:uid="{00000000-0005-0000-0000-00005A350000}"/>
    <cellStyle name="PRICE2" xfId="3067" xr:uid="{00000000-0005-0000-0000-00005B350000}"/>
    <cellStyle name="Print Heading" xfId="14291" xr:uid="{00000000-0005-0000-0000-00005C350000}"/>
    <cellStyle name="Procent_BINV" xfId="262" xr:uid="{00000000-0005-0000-0000-00005D350000}"/>
    <cellStyle name="Q1" xfId="14292" xr:uid="{00000000-0005-0000-0000-00005E350000}"/>
    <cellStyle name="Q4" xfId="14293" xr:uid="{00000000-0005-0000-0000-00005F350000}"/>
    <cellStyle name="R?" xfId="14294" xr:uid="{00000000-0005-0000-0000-000060350000}"/>
    <cellStyle name="Recipe" xfId="14295" xr:uid="{00000000-0005-0000-0000-000061350000}"/>
    <cellStyle name="Recipe Heading" xfId="14296" xr:uid="{00000000-0005-0000-0000-000062350000}"/>
    <cellStyle name="Revenue" xfId="14297" xr:uid="{00000000-0005-0000-0000-000063350000}"/>
    <cellStyle name="RevList" xfId="263" xr:uid="{00000000-0005-0000-0000-000064350000}"/>
    <cellStyle name="RevList 2" xfId="14298" xr:uid="{00000000-0005-0000-0000-000065350000}"/>
    <cellStyle name="RevList 3" xfId="14299" xr:uid="{00000000-0005-0000-0000-000066350000}"/>
    <cellStyle name="rld Wide" xfId="11015" xr:uid="{00000000-0005-0000-0000-000067350000}"/>
    <cellStyle name="RptTitle" xfId="14300" xr:uid="{00000000-0005-0000-0000-000068350000}"/>
    <cellStyle name="s" xfId="14301" xr:uid="{00000000-0005-0000-0000-000069350000}"/>
    <cellStyle name="S " xfId="14302" xr:uid="{00000000-0005-0000-0000-00006A350000}"/>
    <cellStyle name="sche|_x0005_" xfId="14303" xr:uid="{00000000-0005-0000-0000-00006B350000}"/>
    <cellStyle name="sh" xfId="3068" xr:uid="{00000000-0005-0000-0000-00006C350000}"/>
    <cellStyle name="SHIM" xfId="14304" xr:uid="{00000000-0005-0000-0000-00006D350000}"/>
    <cellStyle name="SS" xfId="3069" xr:uid="{00000000-0005-0000-0000-00006E350000}"/>
    <cellStyle name="ssh" xfId="3070" xr:uid="{00000000-0005-0000-0000-00006F350000}"/>
    <cellStyle name="Standaard_BINV" xfId="264" xr:uid="{00000000-0005-0000-0000-000070350000}"/>
    <cellStyle name="STANDARD" xfId="3071" xr:uid="{00000000-0005-0000-0000-000071350000}"/>
    <cellStyle name="STD" xfId="3072" xr:uid="{00000000-0005-0000-0000-000072350000}"/>
    <cellStyle name="Sub" xfId="3073" xr:uid="{00000000-0005-0000-0000-000073350000}"/>
    <cellStyle name="subhead" xfId="265" xr:uid="{00000000-0005-0000-0000-000074350000}"/>
    <cellStyle name="SubHeading" xfId="14305" xr:uid="{00000000-0005-0000-0000-000075350000}"/>
    <cellStyle name="Subtotal" xfId="266" xr:uid="{00000000-0005-0000-0000-000076350000}"/>
    <cellStyle name="Subtotal 1" xfId="14306" xr:uid="{00000000-0005-0000-0000-000077350000}"/>
    <cellStyle name="Suggested Quantity" xfId="14307" xr:uid="{00000000-0005-0000-0000-000078350000}"/>
    <cellStyle name="t1" xfId="14308" xr:uid="{00000000-0005-0000-0000-000079350000}"/>
    <cellStyle name="testtitle" xfId="267" xr:uid="{00000000-0005-0000-0000-00007A350000}"/>
    <cellStyle name="Text Indent A" xfId="268" xr:uid="{00000000-0005-0000-0000-00007B350000}"/>
    <cellStyle name="Text Indent B" xfId="269" xr:uid="{00000000-0005-0000-0000-00007C350000}"/>
    <cellStyle name="Text Indent B 2" xfId="14309" xr:uid="{00000000-0005-0000-0000-00007D350000}"/>
    <cellStyle name="Text Indent B 3" xfId="14310" xr:uid="{00000000-0005-0000-0000-00007E350000}"/>
    <cellStyle name="Text Indent C" xfId="270" xr:uid="{00000000-0005-0000-0000-00007F350000}"/>
    <cellStyle name="Text Indent C 2" xfId="14311" xr:uid="{00000000-0005-0000-0000-000080350000}"/>
    <cellStyle name="Text Indent C 3" xfId="14312" xr:uid="{00000000-0005-0000-0000-000081350000}"/>
    <cellStyle name="Title" xfId="3074" xr:uid="{00000000-0005-0000-0000-000082350000}"/>
    <cellStyle name="title [1]" xfId="271" xr:uid="{00000000-0005-0000-0000-000083350000}"/>
    <cellStyle name="title [2]" xfId="272" xr:uid="{00000000-0005-0000-0000-000084350000}"/>
    <cellStyle name="Title_101207(수정) 상동하수종말처리시설 전기공사-펌프장3개소추가" xfId="14313" xr:uid="{00000000-0005-0000-0000-000085350000}"/>
    <cellStyle name="Title2" xfId="3075" xr:uid="{00000000-0005-0000-0000-000086350000}"/>
    <cellStyle name="ton" xfId="11016" xr:uid="{00000000-0005-0000-0000-000087350000}"/>
    <cellStyle name="Total" xfId="273" xr:uid="{00000000-0005-0000-0000-000088350000}"/>
    <cellStyle name="Total 10" xfId="11017" xr:uid="{00000000-0005-0000-0000-000089350000}"/>
    <cellStyle name="Total 11" xfId="14314" xr:uid="{00000000-0005-0000-0000-00008A350000}"/>
    <cellStyle name="Total 12" xfId="14315" xr:uid="{00000000-0005-0000-0000-00008B350000}"/>
    <cellStyle name="Total 13" xfId="14316" xr:uid="{00000000-0005-0000-0000-00008C350000}"/>
    <cellStyle name="Total 2" xfId="11018" xr:uid="{00000000-0005-0000-0000-00008D350000}"/>
    <cellStyle name="Total 2 2" xfId="14317" xr:uid="{00000000-0005-0000-0000-00008E350000}"/>
    <cellStyle name="Total 3" xfId="11019" xr:uid="{00000000-0005-0000-0000-00008F350000}"/>
    <cellStyle name="Total 4" xfId="11020" xr:uid="{00000000-0005-0000-0000-000090350000}"/>
    <cellStyle name="Total 5" xfId="11021" xr:uid="{00000000-0005-0000-0000-000091350000}"/>
    <cellStyle name="Total 6" xfId="11022" xr:uid="{00000000-0005-0000-0000-000092350000}"/>
    <cellStyle name="Total 7" xfId="11023" xr:uid="{00000000-0005-0000-0000-000093350000}"/>
    <cellStyle name="Total 8" xfId="11024" xr:uid="{00000000-0005-0000-0000-000094350000}"/>
    <cellStyle name="Total 9" xfId="11025" xr:uid="{00000000-0005-0000-0000-000095350000}"/>
    <cellStyle name="TotalCurr" xfId="14318" xr:uid="{00000000-0005-0000-0000-000096350000}"/>
    <cellStyle name="TotalHdr" xfId="14319" xr:uid="{00000000-0005-0000-0000-000097350000}"/>
    <cellStyle name="UM" xfId="3076" xr:uid="{00000000-0005-0000-0000-000098350000}"/>
    <cellStyle name="Unprot" xfId="14320" xr:uid="{00000000-0005-0000-0000-000099350000}"/>
    <cellStyle name="Unprot$" xfId="14321" xr:uid="{00000000-0005-0000-0000-00009A350000}"/>
    <cellStyle name="Unprotect" xfId="14322" xr:uid="{00000000-0005-0000-0000-00009B350000}"/>
    <cellStyle name="Valuta [0]_BINV" xfId="274" xr:uid="{00000000-0005-0000-0000-00009C350000}"/>
    <cellStyle name="Valuta_BINV" xfId="275" xr:uid="{00000000-0005-0000-0000-00009D350000}"/>
    <cellStyle name="W?rung [0]_Ausdruck RUND (D)" xfId="14323" xr:uid="{00000000-0005-0000-0000-00009E350000}"/>
    <cellStyle name="W?rung_Ausdruck RUND (D)" xfId="14324" xr:uid="{00000000-0005-0000-0000-00009F350000}"/>
    <cellStyle name="Währung [0]_Kalkmilchbedarf" xfId="14325" xr:uid="{00000000-0005-0000-0000-0000A0350000}"/>
    <cellStyle name="Währung_Kalkmilchbedarf" xfId="14326" xr:uid="{00000000-0005-0000-0000-0000A1350000}"/>
    <cellStyle name="wrap" xfId="276" xr:uid="{00000000-0005-0000-0000-0000A2350000}"/>
    <cellStyle name="XLS'|_x0005_t" xfId="14327" xr:uid="{00000000-0005-0000-0000-0000A3350000}"/>
    <cellStyle name="μU¿¡ ¿A´A CIAIÆU¸μAⓒ" xfId="3077" xr:uid="{00000000-0005-0000-0000-0000A4350000}"/>
    <cellStyle name="ଃਁȋ⤂Ā飰ˠ" xfId="14328" xr:uid="{00000000-0005-0000-0000-0000A5350000}"/>
    <cellStyle name="|?ドE" xfId="3078" xr:uid="{00000000-0005-0000-0000-0000A6350000}"/>
    <cellStyle name="|?ドE 2" xfId="14329" xr:uid="{00000000-0005-0000-0000-0000A7350000}"/>
    <cellStyle name="|?ドE 3" xfId="14330" xr:uid="{00000000-0005-0000-0000-0000A8350000}"/>
    <cellStyle name="" xfId="3079" xr:uid="{00000000-0005-0000-0000-0000A9350000}"/>
    <cellStyle name="가운데" xfId="14331" xr:uid="{00000000-0005-0000-0000-0000AA350000}"/>
    <cellStyle name="강조색1 2" xfId="11026" xr:uid="{00000000-0005-0000-0000-0000AB350000}"/>
    <cellStyle name="강조색1 3" xfId="11027" xr:uid="{00000000-0005-0000-0000-0000AC350000}"/>
    <cellStyle name="강조색1 4" xfId="11028" xr:uid="{00000000-0005-0000-0000-0000AD350000}"/>
    <cellStyle name="강조색1 5" xfId="11029" xr:uid="{00000000-0005-0000-0000-0000AE350000}"/>
    <cellStyle name="강조색2 2" xfId="11030" xr:uid="{00000000-0005-0000-0000-0000AF350000}"/>
    <cellStyle name="강조색2 3" xfId="11031" xr:uid="{00000000-0005-0000-0000-0000B0350000}"/>
    <cellStyle name="강조색2 4" xfId="11032" xr:uid="{00000000-0005-0000-0000-0000B1350000}"/>
    <cellStyle name="강조색2 5" xfId="11033" xr:uid="{00000000-0005-0000-0000-0000B2350000}"/>
    <cellStyle name="강조색3 2" xfId="11034" xr:uid="{00000000-0005-0000-0000-0000B3350000}"/>
    <cellStyle name="강조색3 3" xfId="11035" xr:uid="{00000000-0005-0000-0000-0000B4350000}"/>
    <cellStyle name="강조색3 4" xfId="11036" xr:uid="{00000000-0005-0000-0000-0000B5350000}"/>
    <cellStyle name="강조색3 5" xfId="11037" xr:uid="{00000000-0005-0000-0000-0000B6350000}"/>
    <cellStyle name="강조색4 2" xfId="11038" xr:uid="{00000000-0005-0000-0000-0000B7350000}"/>
    <cellStyle name="강조색4 3" xfId="11039" xr:uid="{00000000-0005-0000-0000-0000B8350000}"/>
    <cellStyle name="강조색4 4" xfId="11040" xr:uid="{00000000-0005-0000-0000-0000B9350000}"/>
    <cellStyle name="강조색4 5" xfId="11041" xr:uid="{00000000-0005-0000-0000-0000BA350000}"/>
    <cellStyle name="강조색5 2" xfId="11042" xr:uid="{00000000-0005-0000-0000-0000BB350000}"/>
    <cellStyle name="강조색5 3" xfId="11043" xr:uid="{00000000-0005-0000-0000-0000BC350000}"/>
    <cellStyle name="강조색5 4" xfId="11044" xr:uid="{00000000-0005-0000-0000-0000BD350000}"/>
    <cellStyle name="강조색5 5" xfId="11045" xr:uid="{00000000-0005-0000-0000-0000BE350000}"/>
    <cellStyle name="강조색6 2" xfId="11046" xr:uid="{00000000-0005-0000-0000-0000BF350000}"/>
    <cellStyle name="강조색6 3" xfId="11047" xr:uid="{00000000-0005-0000-0000-0000C0350000}"/>
    <cellStyle name="강조색6 4" xfId="11048" xr:uid="{00000000-0005-0000-0000-0000C1350000}"/>
    <cellStyle name="강조색6 5" xfId="11049" xr:uid="{00000000-0005-0000-0000-0000C2350000}"/>
    <cellStyle name="견적" xfId="14332" xr:uid="{00000000-0005-0000-0000-0000C3350000}"/>
    <cellStyle name="견적부" xfId="14333" xr:uid="{00000000-0005-0000-0000-0000C4350000}"/>
    <cellStyle name="경고문 2" xfId="11050" xr:uid="{00000000-0005-0000-0000-0000C5350000}"/>
    <cellStyle name="경고문 3" xfId="11051" xr:uid="{00000000-0005-0000-0000-0000C6350000}"/>
    <cellStyle name="경고문 4" xfId="11052" xr:uid="{00000000-0005-0000-0000-0000C7350000}"/>
    <cellStyle name="경고문 5" xfId="11053" xr:uid="{00000000-0005-0000-0000-0000C8350000}"/>
    <cellStyle name="계산 2" xfId="11054" xr:uid="{00000000-0005-0000-0000-0000C9350000}"/>
    <cellStyle name="계산 3" xfId="11055" xr:uid="{00000000-0005-0000-0000-0000CA350000}"/>
    <cellStyle name="계산 4" xfId="11056" xr:uid="{00000000-0005-0000-0000-0000CB350000}"/>
    <cellStyle name="계산 5" xfId="11057" xr:uid="{00000000-0005-0000-0000-0000CC350000}"/>
    <cellStyle name="고정소숫점" xfId="277" xr:uid="{00000000-0005-0000-0000-0000CD350000}"/>
    <cellStyle name="고정소숫점 2" xfId="14334" xr:uid="{00000000-0005-0000-0000-0000CE350000}"/>
    <cellStyle name="고정소숫점 3" xfId="14335" xr:uid="{00000000-0005-0000-0000-0000CF350000}"/>
    <cellStyle name="고정소숫점 4" xfId="14336" xr:uid="{00000000-0005-0000-0000-0000D0350000}"/>
    <cellStyle name="고정소숫점 5" xfId="14337" xr:uid="{00000000-0005-0000-0000-0000D1350000}"/>
    <cellStyle name="고정출력1" xfId="278" xr:uid="{00000000-0005-0000-0000-0000D2350000}"/>
    <cellStyle name="고정출력1 2" xfId="14338" xr:uid="{00000000-0005-0000-0000-0000D3350000}"/>
    <cellStyle name="고정출력1 3" xfId="14339" xr:uid="{00000000-0005-0000-0000-0000D4350000}"/>
    <cellStyle name="고정출력2" xfId="279" xr:uid="{00000000-0005-0000-0000-0000D5350000}"/>
    <cellStyle name="고정출력2 2" xfId="14340" xr:uid="{00000000-0005-0000-0000-0000D6350000}"/>
    <cellStyle name="고정출력2 3" xfId="14341" xr:uid="{00000000-0005-0000-0000-0000D7350000}"/>
    <cellStyle name="공사원가계산서(조경)" xfId="3080" xr:uid="{00000000-0005-0000-0000-0000D8350000}"/>
    <cellStyle name="공종" xfId="3081" xr:uid="{00000000-0005-0000-0000-0000D9350000}"/>
    <cellStyle name="공종-규격" xfId="14342" xr:uid="{00000000-0005-0000-0000-0000DA350000}"/>
    <cellStyle name="咬訌裝?INCOM1" xfId="280" xr:uid="{00000000-0005-0000-0000-0000DB350000}"/>
    <cellStyle name="咬訌裝?INCOM1 2" xfId="14343" xr:uid="{00000000-0005-0000-0000-0000DC350000}"/>
    <cellStyle name="咬訌裝?INCOM1 3" xfId="14344" xr:uid="{00000000-0005-0000-0000-0000DD350000}"/>
    <cellStyle name="咬訌裝?INCOM10" xfId="281" xr:uid="{00000000-0005-0000-0000-0000DE350000}"/>
    <cellStyle name="咬訌裝?INCOM10 2" xfId="14345" xr:uid="{00000000-0005-0000-0000-0000DF350000}"/>
    <cellStyle name="咬訌裝?INCOM10 3" xfId="14346" xr:uid="{00000000-0005-0000-0000-0000E0350000}"/>
    <cellStyle name="咬訌裝?INCOM2" xfId="282" xr:uid="{00000000-0005-0000-0000-0000E1350000}"/>
    <cellStyle name="咬訌裝?INCOM2 2" xfId="14347" xr:uid="{00000000-0005-0000-0000-0000E2350000}"/>
    <cellStyle name="咬訌裝?INCOM2 3" xfId="14348" xr:uid="{00000000-0005-0000-0000-0000E3350000}"/>
    <cellStyle name="咬訌裝?INCOM3" xfId="283" xr:uid="{00000000-0005-0000-0000-0000E4350000}"/>
    <cellStyle name="咬訌裝?INCOM3 2" xfId="14349" xr:uid="{00000000-0005-0000-0000-0000E5350000}"/>
    <cellStyle name="咬訌裝?INCOM3 3" xfId="14350" xr:uid="{00000000-0005-0000-0000-0000E6350000}"/>
    <cellStyle name="咬訌裝?INCOM4" xfId="284" xr:uid="{00000000-0005-0000-0000-0000E7350000}"/>
    <cellStyle name="咬訌裝?INCOM4 2" xfId="14351" xr:uid="{00000000-0005-0000-0000-0000E8350000}"/>
    <cellStyle name="咬訌裝?INCOM4 3" xfId="14352" xr:uid="{00000000-0005-0000-0000-0000E9350000}"/>
    <cellStyle name="咬訌裝?INCOM5" xfId="285" xr:uid="{00000000-0005-0000-0000-0000EA350000}"/>
    <cellStyle name="咬訌裝?INCOM5 2" xfId="14353" xr:uid="{00000000-0005-0000-0000-0000EB350000}"/>
    <cellStyle name="咬訌裝?INCOM5 3" xfId="14354" xr:uid="{00000000-0005-0000-0000-0000EC350000}"/>
    <cellStyle name="咬訌裝?INCOM6" xfId="286" xr:uid="{00000000-0005-0000-0000-0000ED350000}"/>
    <cellStyle name="咬訌裝?INCOM6 2" xfId="14355" xr:uid="{00000000-0005-0000-0000-0000EE350000}"/>
    <cellStyle name="咬訌裝?INCOM6 3" xfId="14356" xr:uid="{00000000-0005-0000-0000-0000EF350000}"/>
    <cellStyle name="咬訌裝?INCOM7" xfId="287" xr:uid="{00000000-0005-0000-0000-0000F0350000}"/>
    <cellStyle name="咬訌裝?INCOM7 2" xfId="14357" xr:uid="{00000000-0005-0000-0000-0000F1350000}"/>
    <cellStyle name="咬訌裝?INCOM7 3" xfId="14358" xr:uid="{00000000-0005-0000-0000-0000F2350000}"/>
    <cellStyle name="咬訌裝?INCOM8" xfId="288" xr:uid="{00000000-0005-0000-0000-0000F3350000}"/>
    <cellStyle name="咬訌裝?INCOM8 2" xfId="14359" xr:uid="{00000000-0005-0000-0000-0000F4350000}"/>
    <cellStyle name="咬訌裝?INCOM8 3" xfId="14360" xr:uid="{00000000-0005-0000-0000-0000F5350000}"/>
    <cellStyle name="咬訌裝?INCOM9" xfId="289" xr:uid="{00000000-0005-0000-0000-0000F6350000}"/>
    <cellStyle name="咬訌裝?INCOM9 2" xfId="14361" xr:uid="{00000000-0005-0000-0000-0000F7350000}"/>
    <cellStyle name="咬訌裝?INCOM9 3" xfId="14362" xr:uid="{00000000-0005-0000-0000-0000F8350000}"/>
    <cellStyle name="咬訌裝?PRIB11" xfId="290" xr:uid="{00000000-0005-0000-0000-0000F9350000}"/>
    <cellStyle name="咬訌裝?PRIB11 2" xfId="14363" xr:uid="{00000000-0005-0000-0000-0000FA350000}"/>
    <cellStyle name="咬訌裝?PRIB11 3" xfId="14364" xr:uid="{00000000-0005-0000-0000-0000FB350000}"/>
    <cellStyle name="국종합건설" xfId="3082" xr:uid="{00000000-0005-0000-0000-0000FC350000}"/>
    <cellStyle name="금액" xfId="291" xr:uid="{00000000-0005-0000-0000-0000FD350000}"/>
    <cellStyle name="금액 2" xfId="14365" xr:uid="{00000000-0005-0000-0000-0000FE350000}"/>
    <cellStyle name="금액 3" xfId="14366" xr:uid="{00000000-0005-0000-0000-0000FF350000}"/>
    <cellStyle name="기계" xfId="3083" xr:uid="{00000000-0005-0000-0000-000000360000}"/>
    <cellStyle name="기계 2" xfId="14367" xr:uid="{00000000-0005-0000-0000-000001360000}"/>
    <cellStyle name="기계 3" xfId="14368" xr:uid="{00000000-0005-0000-0000-000002360000}"/>
    <cellStyle name="끼_x0001_?" xfId="3084" xr:uid="{00000000-0005-0000-0000-000003360000}"/>
    <cellStyle name="끼_x0001_? 2" xfId="14369" xr:uid="{00000000-0005-0000-0000-000004360000}"/>
    <cellStyle name="끼_x0001_? 3" xfId="14370" xr:uid="{00000000-0005-0000-0000-000005360000}"/>
    <cellStyle name="나쁨 2" xfId="11058" xr:uid="{00000000-0005-0000-0000-000006360000}"/>
    <cellStyle name="나쁨 3" xfId="11059" xr:uid="{00000000-0005-0000-0000-000007360000}"/>
    <cellStyle name="나쁨 4" xfId="11060" xr:uid="{00000000-0005-0000-0000-000008360000}"/>
    <cellStyle name="나쁨 5" xfId="11061" xr:uid="{00000000-0005-0000-0000-000009360000}"/>
    <cellStyle name="날짜" xfId="292" xr:uid="{00000000-0005-0000-0000-00000A360000}"/>
    <cellStyle name="날짜 2" xfId="14371" xr:uid="{00000000-0005-0000-0000-00000B360000}"/>
    <cellStyle name="날짜 2 2" xfId="14372" xr:uid="{00000000-0005-0000-0000-00000C360000}"/>
    <cellStyle name="날짜 2 3" xfId="14373" xr:uid="{00000000-0005-0000-0000-00000D360000}"/>
    <cellStyle name="날짜 3" xfId="14374" xr:uid="{00000000-0005-0000-0000-00000E360000}"/>
    <cellStyle name="날짜 3 2" xfId="14375" xr:uid="{00000000-0005-0000-0000-00000F360000}"/>
    <cellStyle name="날짜 3 3" xfId="14376" xr:uid="{00000000-0005-0000-0000-000010360000}"/>
    <cellStyle name="내역" xfId="293" xr:uid="{00000000-0005-0000-0000-000011360000}"/>
    <cellStyle name="내역서" xfId="294" xr:uid="{00000000-0005-0000-0000-000012360000}"/>
    <cellStyle name="네모제목" xfId="3085" xr:uid="{00000000-0005-0000-0000-000013360000}"/>
    <cellStyle name="년도" xfId="14377" xr:uid="{00000000-0005-0000-0000-000014360000}"/>
    <cellStyle name="노명용" xfId="14378" xr:uid="{00000000-0005-0000-0000-000015360000}"/>
    <cellStyle name="단위" xfId="295" xr:uid="{00000000-0005-0000-0000-000016360000}"/>
    <cellStyle name="단위-&quot;*&quot;" xfId="14379" xr:uid="{00000000-0005-0000-0000-000017360000}"/>
    <cellStyle name="단위-%" xfId="14380" xr:uid="{00000000-0005-0000-0000-000018360000}"/>
    <cellStyle name="단위(원)" xfId="14381" xr:uid="{00000000-0005-0000-0000-000019360000}"/>
    <cellStyle name="단위-kg" xfId="14382" xr:uid="{00000000-0005-0000-0000-00001A360000}"/>
    <cellStyle name="단위-m" xfId="14383" xr:uid="{00000000-0005-0000-0000-00001B360000}"/>
    <cellStyle name="단위-㎡" xfId="14384" xr:uid="{00000000-0005-0000-0000-00001C360000}"/>
    <cellStyle name="단위-㎡/개소" xfId="14385" xr:uid="{00000000-0005-0000-0000-00001D360000}"/>
    <cellStyle name="단위-㎡_관보호공" xfId="14386" xr:uid="{00000000-0005-0000-0000-00001E360000}"/>
    <cellStyle name="단위-㎥" xfId="14387" xr:uid="{00000000-0005-0000-0000-00001F360000}"/>
    <cellStyle name="단위-t=" xfId="14388" xr:uid="{00000000-0005-0000-0000-000020360000}"/>
    <cellStyle name="달러" xfId="296" xr:uid="{00000000-0005-0000-0000-000021360000}"/>
    <cellStyle name="달러 2" xfId="14389" xr:uid="{00000000-0005-0000-0000-000022360000}"/>
    <cellStyle name="달러 2 2" xfId="14390" xr:uid="{00000000-0005-0000-0000-000023360000}"/>
    <cellStyle name="달러 2 3" xfId="14391" xr:uid="{00000000-0005-0000-0000-000024360000}"/>
    <cellStyle name="달러 3" xfId="14392" xr:uid="{00000000-0005-0000-0000-000025360000}"/>
    <cellStyle name="달러 3 2" xfId="14393" xr:uid="{00000000-0005-0000-0000-000026360000}"/>
    <cellStyle name="달러 3 3" xfId="14394" xr:uid="{00000000-0005-0000-0000-000027360000}"/>
    <cellStyle name="대공종" xfId="14395" xr:uid="{00000000-0005-0000-0000-000028360000}"/>
    <cellStyle name="뒤에 오는 하이퍼링크" xfId="297" xr:uid="{00000000-0005-0000-0000-000029360000}"/>
    <cellStyle name="똿떓죶Ø괻 [0.00]_PRODUCT DETAIL Q1" xfId="298" xr:uid="{00000000-0005-0000-0000-00002A360000}"/>
    <cellStyle name="똿떓죶Ø괻_PRODUCT DETAIL Q1" xfId="299" xr:uid="{00000000-0005-0000-0000-00002B360000}"/>
    <cellStyle name="똿뗦먛귟 [0.00]_laroux" xfId="300" xr:uid="{00000000-0005-0000-0000-00002C360000}"/>
    <cellStyle name="똿뗦먛귟_laroux" xfId="301" xr:uid="{00000000-0005-0000-0000-00002D360000}"/>
    <cellStyle name="마이너스키" xfId="3086" xr:uid="{00000000-0005-0000-0000-00002E360000}"/>
    <cellStyle name="마ㅊ춤" xfId="14396" xr:uid="{00000000-0005-0000-0000-00002F360000}"/>
    <cellStyle name="맞춤" xfId="3087" xr:uid="{00000000-0005-0000-0000-000030360000}"/>
    <cellStyle name="메모 10" xfId="11062" xr:uid="{00000000-0005-0000-0000-000031360000}"/>
    <cellStyle name="메모 11" xfId="11063" xr:uid="{00000000-0005-0000-0000-000032360000}"/>
    <cellStyle name="메모 12" xfId="11064" xr:uid="{00000000-0005-0000-0000-000033360000}"/>
    <cellStyle name="메모 13" xfId="11065" xr:uid="{00000000-0005-0000-0000-000034360000}"/>
    <cellStyle name="메모 14" xfId="11066" xr:uid="{00000000-0005-0000-0000-000035360000}"/>
    <cellStyle name="메모 2" xfId="11067" xr:uid="{00000000-0005-0000-0000-000036360000}"/>
    <cellStyle name="메모 2 10" xfId="11068" xr:uid="{00000000-0005-0000-0000-000037360000}"/>
    <cellStyle name="메모 2 2" xfId="11069" xr:uid="{00000000-0005-0000-0000-000038360000}"/>
    <cellStyle name="메모 2 3" xfId="11070" xr:uid="{00000000-0005-0000-0000-000039360000}"/>
    <cellStyle name="메모 2 4" xfId="11071" xr:uid="{00000000-0005-0000-0000-00003A360000}"/>
    <cellStyle name="메모 2 5" xfId="11072" xr:uid="{00000000-0005-0000-0000-00003B360000}"/>
    <cellStyle name="메모 2 6" xfId="11073" xr:uid="{00000000-0005-0000-0000-00003C360000}"/>
    <cellStyle name="메모 2 7" xfId="11074" xr:uid="{00000000-0005-0000-0000-00003D360000}"/>
    <cellStyle name="메모 2 8" xfId="11075" xr:uid="{00000000-0005-0000-0000-00003E360000}"/>
    <cellStyle name="메모 2 9" xfId="11076" xr:uid="{00000000-0005-0000-0000-00003F360000}"/>
    <cellStyle name="메모 3" xfId="11077" xr:uid="{00000000-0005-0000-0000-000040360000}"/>
    <cellStyle name="메모 4" xfId="11078" xr:uid="{00000000-0005-0000-0000-000041360000}"/>
    <cellStyle name="메모 5" xfId="11079" xr:uid="{00000000-0005-0000-0000-000042360000}"/>
    <cellStyle name="메모 6" xfId="11080" xr:uid="{00000000-0005-0000-0000-000043360000}"/>
    <cellStyle name="메모 7" xfId="11081" xr:uid="{00000000-0005-0000-0000-000044360000}"/>
    <cellStyle name="메모 8" xfId="11082" xr:uid="{00000000-0005-0000-0000-000045360000}"/>
    <cellStyle name="메모 9" xfId="11083" xr:uid="{00000000-0005-0000-0000-000046360000}"/>
    <cellStyle name="묮뎋 [0.00]_PRODUCT DETAIL Q1" xfId="302" xr:uid="{00000000-0005-0000-0000-000047360000}"/>
    <cellStyle name="묮뎋_PRODUCT DETAIL Q1" xfId="303" xr:uid="{00000000-0005-0000-0000-000048360000}"/>
    <cellStyle name="믅됞 [0.00]_laroux" xfId="304" xr:uid="{00000000-0005-0000-0000-000049360000}"/>
    <cellStyle name="믅됞_laroux" xfId="305" xr:uid="{00000000-0005-0000-0000-00004A360000}"/>
    <cellStyle name="박상윤" xfId="14397" xr:uid="{00000000-0005-0000-0000-00004B360000}"/>
    <cellStyle name="배분" xfId="3088" xr:uid="{00000000-0005-0000-0000-00004C360000}"/>
    <cellStyle name="배분 2" xfId="14398" xr:uid="{00000000-0005-0000-0000-00004D360000}"/>
    <cellStyle name="배분 3" xfId="14399" xr:uid="{00000000-0005-0000-0000-00004E360000}"/>
    <cellStyle name="백" xfId="3089" xr:uid="{00000000-0005-0000-0000-00004F360000}"/>
    <cellStyle name="백 " xfId="3090" xr:uid="{00000000-0005-0000-0000-000050360000}"/>
    <cellStyle name="백  2" xfId="14400" xr:uid="{00000000-0005-0000-0000-000051360000}"/>
    <cellStyle name="백  3" xfId="14401" xr:uid="{00000000-0005-0000-0000-000052360000}"/>
    <cellStyle name="백_3.우수" xfId="14402" xr:uid="{00000000-0005-0000-0000-000053360000}"/>
    <cellStyle name="백_4.오수" xfId="14403" xr:uid="{00000000-0005-0000-0000-000054360000}"/>
    <cellStyle name="백_Book1" xfId="3091" xr:uid="{00000000-0005-0000-0000-000055360000}"/>
    <cellStyle name="백_수량산출" xfId="3092" xr:uid="{00000000-0005-0000-0000-000056360000}"/>
    <cellStyle name="백_오수공수량산출서" xfId="14404" xr:uid="{00000000-0005-0000-0000-000057360000}"/>
    <cellStyle name="백_우배수공집계-전체분" xfId="3093" xr:uid="{00000000-0005-0000-0000-000058360000}"/>
    <cellStyle name="백_우수1(변경)" xfId="14405" xr:uid="{00000000-0005-0000-0000-000059360000}"/>
    <cellStyle name="백만단위로" xfId="14406" xr:uid="{00000000-0005-0000-0000-00005A360000}"/>
    <cellStyle name="백분율 [△1]" xfId="3094" xr:uid="{00000000-0005-0000-0000-00005B360000}"/>
    <cellStyle name="백분율 [△2]" xfId="3095" xr:uid="{00000000-0005-0000-0000-00005C360000}"/>
    <cellStyle name="백분율 [0]" xfId="306" xr:uid="{00000000-0005-0000-0000-00005D360000}"/>
    <cellStyle name="백분율 [2]" xfId="307" xr:uid="{00000000-0005-0000-0000-00005E360000}"/>
    <cellStyle name="백분율 2" xfId="308" xr:uid="{00000000-0005-0000-0000-00005F360000}"/>
    <cellStyle name="백분율 2 2" xfId="14407" xr:uid="{00000000-0005-0000-0000-000060360000}"/>
    <cellStyle name="백분율 2 2 2" xfId="14408" xr:uid="{00000000-0005-0000-0000-000061360000}"/>
    <cellStyle name="백분율 2 2 3" xfId="14409" xr:uid="{00000000-0005-0000-0000-000062360000}"/>
    <cellStyle name="백분율 2 2 4" xfId="14410" xr:uid="{00000000-0005-0000-0000-000063360000}"/>
    <cellStyle name="백분율 2 3" xfId="14411" xr:uid="{00000000-0005-0000-0000-000064360000}"/>
    <cellStyle name="백분율 2 4" xfId="14412" xr:uid="{00000000-0005-0000-0000-000065360000}"/>
    <cellStyle name="백분율 2 5" xfId="14413" xr:uid="{00000000-0005-0000-0000-000066360000}"/>
    <cellStyle name="백분율 3" xfId="14414" xr:uid="{00000000-0005-0000-0000-000067360000}"/>
    <cellStyle name="백분율 3 2" xfId="14415" xr:uid="{00000000-0005-0000-0000-000068360000}"/>
    <cellStyle name="백분율 4" xfId="309" xr:uid="{00000000-0005-0000-0000-000069360000}"/>
    <cellStyle name="백분율［△1］" xfId="3096" xr:uid="{00000000-0005-0000-0000-00006A360000}"/>
    <cellStyle name="백분율［△1］ 2" xfId="11084" xr:uid="{00000000-0005-0000-0000-00006B360000}"/>
    <cellStyle name="백분율［△2］" xfId="3097" xr:uid="{00000000-0005-0000-0000-00006C360000}"/>
    <cellStyle name="병합 후 가운데 맞춤" xfId="14416" xr:uid="{00000000-0005-0000-0000-00006D360000}"/>
    <cellStyle name="병합 후 가운데 정열" xfId="14417" xr:uid="{00000000-0005-0000-0000-00006E360000}"/>
    <cellStyle name="보통 2" xfId="11085" xr:uid="{00000000-0005-0000-0000-00006F360000}"/>
    <cellStyle name="보통 3" xfId="11086" xr:uid="{00000000-0005-0000-0000-000070360000}"/>
    <cellStyle name="보통 4" xfId="11087" xr:uid="{00000000-0005-0000-0000-000071360000}"/>
    <cellStyle name="보통 5" xfId="11088" xr:uid="{00000000-0005-0000-0000-000072360000}"/>
    <cellStyle name="본문" xfId="14418" xr:uid="{00000000-0005-0000-0000-000073360000}"/>
    <cellStyle name="부제목" xfId="14419" xr:uid="{00000000-0005-0000-0000-000074360000}"/>
    <cellStyle name="분기" xfId="14420" xr:uid="{00000000-0005-0000-0000-000075360000}"/>
    <cellStyle name="분수" xfId="3098" xr:uid="{00000000-0005-0000-0000-000076360000}"/>
    <cellStyle name="뷭?" xfId="3099" xr:uid="{00000000-0005-0000-0000-000077360000}"/>
    <cellStyle name="뷭? 2" xfId="14421" xr:uid="{00000000-0005-0000-0000-000078360000}"/>
    <cellStyle name="뷭? 3" xfId="14422" xr:uid="{00000000-0005-0000-0000-000079360000}"/>
    <cellStyle name="뷭?_BOOKSHIP" xfId="14423" xr:uid="{00000000-0005-0000-0000-00007A360000}"/>
    <cellStyle name="빨간색" xfId="3100" xr:uid="{00000000-0005-0000-0000-00007B360000}"/>
    <cellStyle name="빨간색 2" xfId="14424" xr:uid="{00000000-0005-0000-0000-00007C360000}"/>
    <cellStyle name="빨간색 3" xfId="14425" xr:uid="{00000000-0005-0000-0000-00007D360000}"/>
    <cellStyle name="산출근거" xfId="14426" xr:uid="{00000000-0005-0000-0000-00007E360000}"/>
    <cellStyle name="산출식" xfId="14427" xr:uid="{00000000-0005-0000-0000-00007F360000}"/>
    <cellStyle name="常规_OPTION_9910" xfId="310" xr:uid="{00000000-0005-0000-0000-000080360000}"/>
    <cellStyle name="선택영역" xfId="14428" xr:uid="{00000000-0005-0000-0000-000081360000}"/>
    <cellStyle name="선택영역 가운데" xfId="11089" xr:uid="{00000000-0005-0000-0000-000082360000}"/>
    <cellStyle name="선택영역 가운데 2" xfId="14429" xr:uid="{00000000-0005-0000-0000-000083360000}"/>
    <cellStyle name="선택영역_토공수량" xfId="14430" xr:uid="{00000000-0005-0000-0000-000084360000}"/>
    <cellStyle name="선택영역의 가운데" xfId="11090" xr:uid="{00000000-0005-0000-0000-000085360000}"/>
    <cellStyle name="선택영역의 가운데 2" xfId="14431" xr:uid="{00000000-0005-0000-0000-000086360000}"/>
    <cellStyle name="선택영역의 가운데로" xfId="3101" xr:uid="{00000000-0005-0000-0000-000087360000}"/>
    <cellStyle name="선택영역의 가운데로 2" xfId="14432" xr:uid="{00000000-0005-0000-0000-000088360000}"/>
    <cellStyle name="선택영역의 가운데로 3" xfId="14433" xr:uid="{00000000-0005-0000-0000-000089360000}"/>
    <cellStyle name="선택영영" xfId="11091" xr:uid="{00000000-0005-0000-0000-00008A360000}"/>
    <cellStyle name="설계서" xfId="3102" xr:uid="{00000000-0005-0000-0000-00008B360000}"/>
    <cellStyle name="설계서-내용" xfId="14434" xr:uid="{00000000-0005-0000-0000-00008C360000}"/>
    <cellStyle name="설계서-내용-소수점" xfId="14435" xr:uid="{00000000-0005-0000-0000-00008D360000}"/>
    <cellStyle name="설계서-내용-우" xfId="14436" xr:uid="{00000000-0005-0000-0000-00008E360000}"/>
    <cellStyle name="설계서-내용-좌" xfId="14437" xr:uid="{00000000-0005-0000-0000-00008F360000}"/>
    <cellStyle name="설계서-소제목" xfId="14438" xr:uid="{00000000-0005-0000-0000-000090360000}"/>
    <cellStyle name="설계서-타이틀" xfId="14439" xr:uid="{00000000-0005-0000-0000-000091360000}"/>
    <cellStyle name="설계서-항목" xfId="14440" xr:uid="{00000000-0005-0000-0000-000092360000}"/>
    <cellStyle name="설명 텍스트 2" xfId="11092" xr:uid="{00000000-0005-0000-0000-000093360000}"/>
    <cellStyle name="설명 텍스트 3" xfId="11093" xr:uid="{00000000-0005-0000-0000-000094360000}"/>
    <cellStyle name="설명 텍스트 4" xfId="11094" xr:uid="{00000000-0005-0000-0000-000095360000}"/>
    <cellStyle name="설명 텍스트 5" xfId="11095" xr:uid="{00000000-0005-0000-0000-000096360000}"/>
    <cellStyle name="셀 확인 2" xfId="11096" xr:uid="{00000000-0005-0000-0000-000097360000}"/>
    <cellStyle name="셀 확인 3" xfId="11097" xr:uid="{00000000-0005-0000-0000-000098360000}"/>
    <cellStyle name="셀 확인 4" xfId="11098" xr:uid="{00000000-0005-0000-0000-000099360000}"/>
    <cellStyle name="셀 확인 5" xfId="11099" xr:uid="{00000000-0005-0000-0000-00009A360000}"/>
    <cellStyle name="셈迷?XLS!check_filesche|_x0005_" xfId="14441" xr:uid="{00000000-0005-0000-0000-00009B360000}"/>
    <cellStyle name="소공종" xfId="14442" xr:uid="{00000000-0005-0000-0000-00009C360000}"/>
    <cellStyle name="소수점" xfId="14443" xr:uid="{00000000-0005-0000-0000-00009D360000}"/>
    <cellStyle name="소수점서식" xfId="14444" xr:uid="{00000000-0005-0000-0000-00009E360000}"/>
    <cellStyle name="소숫점0" xfId="14445" xr:uid="{00000000-0005-0000-0000-00009F360000}"/>
    <cellStyle name="소숫점3" xfId="14446" xr:uid="{00000000-0005-0000-0000-0000A0360000}"/>
    <cellStyle name="손광봉" xfId="14447" xr:uid="{00000000-0005-0000-0000-0000A1360000}"/>
    <cellStyle name="수량" xfId="311" xr:uid="{00000000-0005-0000-0000-0000A2360000}"/>
    <cellStyle name="수량 2" xfId="14448" xr:uid="{00000000-0005-0000-0000-0000A3360000}"/>
    <cellStyle name="수량 3" xfId="14449" xr:uid="{00000000-0005-0000-0000-0000A4360000}"/>
    <cellStyle name="수량1" xfId="3103" xr:uid="{00000000-0005-0000-0000-0000A5360000}"/>
    <cellStyle name="수량산출" xfId="11100" xr:uid="{00000000-0005-0000-0000-0000A6360000}"/>
    <cellStyle name="수목명" xfId="3104" xr:uid="{00000000-0005-0000-0000-0000A7360000}"/>
    <cellStyle name="수목명 2" xfId="14450" xr:uid="{00000000-0005-0000-0000-0000A8360000}"/>
    <cellStyle name="수목명 3" xfId="14451" xr:uid="{00000000-0005-0000-0000-0000A9360000}"/>
    <cellStyle name="숫자" xfId="11101" xr:uid="{00000000-0005-0000-0000-0000AA360000}"/>
    <cellStyle name="숫자 2" xfId="14452" xr:uid="{00000000-0005-0000-0000-0000AB360000}"/>
    <cellStyle name="숫자(R)" xfId="312" xr:uid="{00000000-0005-0000-0000-0000AC360000}"/>
    <cellStyle name="숫자_대산기계내역서(계약심사후)" xfId="14453" xr:uid="{00000000-0005-0000-0000-0000AD360000}"/>
    <cellStyle name="숫자1" xfId="11102" xr:uid="{00000000-0005-0000-0000-0000AE360000}"/>
    <cellStyle name="숫자1 2" xfId="14454" xr:uid="{00000000-0005-0000-0000-0000AF360000}"/>
    <cellStyle name="숫자3" xfId="11103" xr:uid="{00000000-0005-0000-0000-0000B0360000}"/>
    <cellStyle name="숫자3R" xfId="14455" xr:uid="{00000000-0005-0000-0000-0000B1360000}"/>
    <cellStyle name="숫자3자리" xfId="14456" xr:uid="{00000000-0005-0000-0000-0000B2360000}"/>
    <cellStyle name="쉼표 [0]" xfId="11192" builtinId="6"/>
    <cellStyle name="쉼표 [0] 10" xfId="3105" xr:uid="{00000000-0005-0000-0000-0000B4360000}"/>
    <cellStyle name="쉼표 [0] 11" xfId="3106" xr:uid="{00000000-0005-0000-0000-0000B5360000}"/>
    <cellStyle name="쉼표 [0] 12" xfId="3107" xr:uid="{00000000-0005-0000-0000-0000B6360000}"/>
    <cellStyle name="쉼표 [0] 13" xfId="3108" xr:uid="{00000000-0005-0000-0000-0000B7360000}"/>
    <cellStyle name="쉼표 [0] 14" xfId="3109" xr:uid="{00000000-0005-0000-0000-0000B8360000}"/>
    <cellStyle name="쉼표 [0] 15" xfId="3110" xr:uid="{00000000-0005-0000-0000-0000B9360000}"/>
    <cellStyle name="쉼표 [0] 16" xfId="3111" xr:uid="{00000000-0005-0000-0000-0000BA360000}"/>
    <cellStyle name="쉼표 [0] 17" xfId="3112" xr:uid="{00000000-0005-0000-0000-0000BB360000}"/>
    <cellStyle name="쉼표 [0] 18" xfId="3113" xr:uid="{00000000-0005-0000-0000-0000BC360000}"/>
    <cellStyle name="쉼표 [0] 19" xfId="3114" xr:uid="{00000000-0005-0000-0000-0000BD360000}"/>
    <cellStyle name="쉼표 [0] 2" xfId="313" xr:uid="{00000000-0005-0000-0000-0000BE360000}"/>
    <cellStyle name="쉼표 [0] 2 10" xfId="11104" xr:uid="{00000000-0005-0000-0000-0000BF360000}"/>
    <cellStyle name="쉼표 [0] 2 11" xfId="11105" xr:uid="{00000000-0005-0000-0000-0000C0360000}"/>
    <cellStyle name="쉼표 [0] 2 12" xfId="14457" xr:uid="{00000000-0005-0000-0000-0000C1360000}"/>
    <cellStyle name="쉼표 [0] 2 2" xfId="3115" xr:uid="{00000000-0005-0000-0000-0000C2360000}"/>
    <cellStyle name="쉼표 [0] 2 2 10" xfId="11106" xr:uid="{00000000-0005-0000-0000-0000C3360000}"/>
    <cellStyle name="쉼표 [0] 2 2 11" xfId="14458" xr:uid="{00000000-0005-0000-0000-0000C4360000}"/>
    <cellStyle name="쉼표 [0] 2 2 2" xfId="11107" xr:uid="{00000000-0005-0000-0000-0000C5360000}"/>
    <cellStyle name="쉼표 [0] 2 2 2 2" xfId="14459" xr:uid="{00000000-0005-0000-0000-0000C6360000}"/>
    <cellStyle name="쉼표 [0] 2 2 3" xfId="11108" xr:uid="{00000000-0005-0000-0000-0000C7360000}"/>
    <cellStyle name="쉼표 [0] 2 2 4" xfId="11109" xr:uid="{00000000-0005-0000-0000-0000C8360000}"/>
    <cellStyle name="쉼표 [0] 2 2 5" xfId="11110" xr:uid="{00000000-0005-0000-0000-0000C9360000}"/>
    <cellStyle name="쉼표 [0] 2 2 6" xfId="11111" xr:uid="{00000000-0005-0000-0000-0000CA360000}"/>
    <cellStyle name="쉼표 [0] 2 2 7" xfId="11112" xr:uid="{00000000-0005-0000-0000-0000CB360000}"/>
    <cellStyle name="쉼표 [0] 2 2 8" xfId="11113" xr:uid="{00000000-0005-0000-0000-0000CC360000}"/>
    <cellStyle name="쉼표 [0] 2 2 9" xfId="11114" xr:uid="{00000000-0005-0000-0000-0000CD360000}"/>
    <cellStyle name="쉼표 [0] 2 3" xfId="3116" xr:uid="{00000000-0005-0000-0000-0000CE360000}"/>
    <cellStyle name="쉼표 [0] 2 3 2" xfId="14460" xr:uid="{00000000-0005-0000-0000-0000CF360000}"/>
    <cellStyle name="쉼표 [0] 2 3 3" xfId="14461" xr:uid="{00000000-0005-0000-0000-0000D0360000}"/>
    <cellStyle name="쉼표 [0] 2 4" xfId="3434" xr:uid="{00000000-0005-0000-0000-0000D1360000}"/>
    <cellStyle name="쉼표 [0] 2 4 2" xfId="14462" xr:uid="{00000000-0005-0000-0000-0000D2360000}"/>
    <cellStyle name="쉼표 [0] 2 5" xfId="11115" xr:uid="{00000000-0005-0000-0000-0000D3360000}"/>
    <cellStyle name="쉼표 [0] 2 5 2" xfId="14463" xr:uid="{00000000-0005-0000-0000-0000D4360000}"/>
    <cellStyle name="쉼표 [0] 2 6" xfId="11116" xr:uid="{00000000-0005-0000-0000-0000D5360000}"/>
    <cellStyle name="쉼표 [0] 2 6 2" xfId="14464" xr:uid="{00000000-0005-0000-0000-0000D6360000}"/>
    <cellStyle name="쉼표 [0] 2 7" xfId="11117" xr:uid="{00000000-0005-0000-0000-0000D7360000}"/>
    <cellStyle name="쉼표 [0] 2 8" xfId="11118" xr:uid="{00000000-0005-0000-0000-0000D8360000}"/>
    <cellStyle name="쉼표 [0] 2 9" xfId="11119" xr:uid="{00000000-0005-0000-0000-0000D9360000}"/>
    <cellStyle name="쉼표 [0] 2_03.안리전기내역서" xfId="14465" xr:uid="{00000000-0005-0000-0000-0000DA360000}"/>
    <cellStyle name="쉼표 [0] 20" xfId="3117" xr:uid="{00000000-0005-0000-0000-0000DB360000}"/>
    <cellStyle name="쉼표 [0] 21" xfId="3118" xr:uid="{00000000-0005-0000-0000-0000DC360000}"/>
    <cellStyle name="쉼표 [0] 22" xfId="3433" xr:uid="{00000000-0005-0000-0000-0000DD360000}"/>
    <cellStyle name="쉼표 [0] 3" xfId="314" xr:uid="{00000000-0005-0000-0000-0000DE360000}"/>
    <cellStyle name="쉼표 [0] 3 2" xfId="343" xr:uid="{00000000-0005-0000-0000-0000DF360000}"/>
    <cellStyle name="쉼표 [0] 3 2 2" xfId="14466" xr:uid="{00000000-0005-0000-0000-0000E0360000}"/>
    <cellStyle name="쉼표 [0] 3 2 3" xfId="14467" xr:uid="{00000000-0005-0000-0000-0000E1360000}"/>
    <cellStyle name="쉼표 [0] 3 3" xfId="14468" xr:uid="{00000000-0005-0000-0000-0000E2360000}"/>
    <cellStyle name="쉼표 [0] 3 4" xfId="14469" xr:uid="{00000000-0005-0000-0000-0000E3360000}"/>
    <cellStyle name="쉼표 [0] 3 5" xfId="14470" xr:uid="{00000000-0005-0000-0000-0000E4360000}"/>
    <cellStyle name="쉼표 [0] 3 6" xfId="14471" xr:uid="{00000000-0005-0000-0000-0000E5360000}"/>
    <cellStyle name="쉼표 [0] 3 7" xfId="14472" xr:uid="{00000000-0005-0000-0000-0000E6360000}"/>
    <cellStyle name="쉼표 [0] 3_03.안리전기내역서" xfId="14473" xr:uid="{00000000-0005-0000-0000-0000E7360000}"/>
    <cellStyle name="쉼표 [0] 4" xfId="3119" xr:uid="{00000000-0005-0000-0000-0000E8360000}"/>
    <cellStyle name="쉼표 [0] 4 2" xfId="344" xr:uid="{00000000-0005-0000-0000-0000E9360000}"/>
    <cellStyle name="쉼표 [0] 4 2 2" xfId="14474" xr:uid="{00000000-0005-0000-0000-0000EA360000}"/>
    <cellStyle name="쉼표 [0] 4 2 3" xfId="14475" xr:uid="{00000000-0005-0000-0000-0000EB360000}"/>
    <cellStyle name="쉼표 [0] 4 3" xfId="14476" xr:uid="{00000000-0005-0000-0000-0000EC360000}"/>
    <cellStyle name="쉼표 [0] 5" xfId="3120" xr:uid="{00000000-0005-0000-0000-0000ED360000}"/>
    <cellStyle name="쉼표 [0] 5 2" xfId="14477" xr:uid="{00000000-0005-0000-0000-0000EE360000}"/>
    <cellStyle name="쉼표 [0] 5 3" xfId="14478" xr:uid="{00000000-0005-0000-0000-0000EF360000}"/>
    <cellStyle name="쉼표 [0] 5 4" xfId="14479" xr:uid="{00000000-0005-0000-0000-0000F0360000}"/>
    <cellStyle name="쉼표 [0] 5 5" xfId="14480" xr:uid="{00000000-0005-0000-0000-0000F1360000}"/>
    <cellStyle name="쉼표 [0] 6" xfId="3121" xr:uid="{00000000-0005-0000-0000-0000F2360000}"/>
    <cellStyle name="쉼표 [0] 6 2" xfId="14481" xr:uid="{00000000-0005-0000-0000-0000F3360000}"/>
    <cellStyle name="쉼표 [0] 6 3" xfId="14482" xr:uid="{00000000-0005-0000-0000-0000F4360000}"/>
    <cellStyle name="쉼표 [0] 6 4" xfId="14483" xr:uid="{00000000-0005-0000-0000-0000F5360000}"/>
    <cellStyle name="쉼표 [0] 6 5" xfId="14484" xr:uid="{00000000-0005-0000-0000-0000F6360000}"/>
    <cellStyle name="쉼표 [0] 6 6" xfId="14485" xr:uid="{00000000-0005-0000-0000-0000F7360000}"/>
    <cellStyle name="쉼표 [0] 7" xfId="3122" xr:uid="{00000000-0005-0000-0000-0000F8360000}"/>
    <cellStyle name="쉼표 [0] 7 2" xfId="14486" xr:uid="{00000000-0005-0000-0000-0000F9360000}"/>
    <cellStyle name="쉼표 [0] 7 3" xfId="14487" xr:uid="{00000000-0005-0000-0000-0000FA360000}"/>
    <cellStyle name="쉼표 [0] 8" xfId="3123" xr:uid="{00000000-0005-0000-0000-0000FB360000}"/>
    <cellStyle name="쉼표 [0] 9" xfId="3124" xr:uid="{00000000-0005-0000-0000-0000FC360000}"/>
    <cellStyle name="쉼표 [0] 9 2" xfId="14488" xr:uid="{00000000-0005-0000-0000-0000FD360000}"/>
    <cellStyle name="쉼표 [0] 9 3" xfId="14489" xr:uid="{00000000-0005-0000-0000-0000FE360000}"/>
    <cellStyle name="쉼표[0]" xfId="14490" xr:uid="{00000000-0005-0000-0000-0000FF360000}"/>
    <cellStyle name="'쉼표[0]'" xfId="14491" xr:uid="{00000000-0005-0000-0000-000000370000}"/>
    <cellStyle name="스타일 1" xfId="315" xr:uid="{00000000-0005-0000-0000-000001370000}"/>
    <cellStyle name="스타일 1 2" xfId="14492" xr:uid="{00000000-0005-0000-0000-000002370000}"/>
    <cellStyle name="스타일 1 3" xfId="14493" xr:uid="{00000000-0005-0000-0000-000003370000}"/>
    <cellStyle name="스타일 1 4" xfId="14494" xr:uid="{00000000-0005-0000-0000-000004370000}"/>
    <cellStyle name="스타일 1 5" xfId="14495" xr:uid="{00000000-0005-0000-0000-000005370000}"/>
    <cellStyle name="스타일 1 6" xfId="14496" xr:uid="{00000000-0005-0000-0000-000006370000}"/>
    <cellStyle name="스타일 1_03.안리전기내역서" xfId="14497" xr:uid="{00000000-0005-0000-0000-000007370000}"/>
    <cellStyle name="스타일 10" xfId="3125" xr:uid="{00000000-0005-0000-0000-000008370000}"/>
    <cellStyle name="스타일 10 2" xfId="14498" xr:uid="{00000000-0005-0000-0000-000009370000}"/>
    <cellStyle name="스타일 10 3" xfId="14499" xr:uid="{00000000-0005-0000-0000-00000A370000}"/>
    <cellStyle name="스타일 100" xfId="3126" xr:uid="{00000000-0005-0000-0000-00000B370000}"/>
    <cellStyle name="스타일 101" xfId="3127" xr:uid="{00000000-0005-0000-0000-00000C370000}"/>
    <cellStyle name="스타일 102" xfId="3128" xr:uid="{00000000-0005-0000-0000-00000D370000}"/>
    <cellStyle name="스타일 103" xfId="3129" xr:uid="{00000000-0005-0000-0000-00000E370000}"/>
    <cellStyle name="스타일 104" xfId="3130" xr:uid="{00000000-0005-0000-0000-00000F370000}"/>
    <cellStyle name="스타일 105" xfId="3131" xr:uid="{00000000-0005-0000-0000-000010370000}"/>
    <cellStyle name="스타일 106" xfId="3132" xr:uid="{00000000-0005-0000-0000-000011370000}"/>
    <cellStyle name="스타일 107" xfId="3133" xr:uid="{00000000-0005-0000-0000-000012370000}"/>
    <cellStyle name="스타일 108" xfId="3134" xr:uid="{00000000-0005-0000-0000-000013370000}"/>
    <cellStyle name="스타일 109" xfId="3135" xr:uid="{00000000-0005-0000-0000-000014370000}"/>
    <cellStyle name="스타일 11" xfId="3136" xr:uid="{00000000-0005-0000-0000-000015370000}"/>
    <cellStyle name="스타일 11 2" xfId="14500" xr:uid="{00000000-0005-0000-0000-000016370000}"/>
    <cellStyle name="스타일 11 3" xfId="14501" xr:uid="{00000000-0005-0000-0000-000017370000}"/>
    <cellStyle name="스타일 110" xfId="3137" xr:uid="{00000000-0005-0000-0000-000018370000}"/>
    <cellStyle name="스타일 111" xfId="3138" xr:uid="{00000000-0005-0000-0000-000019370000}"/>
    <cellStyle name="스타일 112" xfId="3139" xr:uid="{00000000-0005-0000-0000-00001A370000}"/>
    <cellStyle name="스타일 113" xfId="3140" xr:uid="{00000000-0005-0000-0000-00001B370000}"/>
    <cellStyle name="스타일 114" xfId="3141" xr:uid="{00000000-0005-0000-0000-00001C370000}"/>
    <cellStyle name="스타일 115" xfId="3142" xr:uid="{00000000-0005-0000-0000-00001D370000}"/>
    <cellStyle name="스타일 116" xfId="3143" xr:uid="{00000000-0005-0000-0000-00001E370000}"/>
    <cellStyle name="스타일 117" xfId="3144" xr:uid="{00000000-0005-0000-0000-00001F370000}"/>
    <cellStyle name="스타일 118" xfId="3145" xr:uid="{00000000-0005-0000-0000-000020370000}"/>
    <cellStyle name="스타일 119" xfId="3146" xr:uid="{00000000-0005-0000-0000-000021370000}"/>
    <cellStyle name="스타일 12" xfId="3147" xr:uid="{00000000-0005-0000-0000-000022370000}"/>
    <cellStyle name="스타일 12 2" xfId="14502" xr:uid="{00000000-0005-0000-0000-000023370000}"/>
    <cellStyle name="스타일 12 3" xfId="14503" xr:uid="{00000000-0005-0000-0000-000024370000}"/>
    <cellStyle name="스타일 120" xfId="3148" xr:uid="{00000000-0005-0000-0000-000025370000}"/>
    <cellStyle name="스타일 121" xfId="3149" xr:uid="{00000000-0005-0000-0000-000026370000}"/>
    <cellStyle name="스타일 122" xfId="3150" xr:uid="{00000000-0005-0000-0000-000027370000}"/>
    <cellStyle name="스타일 123" xfId="3151" xr:uid="{00000000-0005-0000-0000-000028370000}"/>
    <cellStyle name="스타일 124" xfId="3152" xr:uid="{00000000-0005-0000-0000-000029370000}"/>
    <cellStyle name="스타일 125" xfId="3153" xr:uid="{00000000-0005-0000-0000-00002A370000}"/>
    <cellStyle name="스타일 126" xfId="3154" xr:uid="{00000000-0005-0000-0000-00002B370000}"/>
    <cellStyle name="스타일 127" xfId="3155" xr:uid="{00000000-0005-0000-0000-00002C370000}"/>
    <cellStyle name="스타일 128" xfId="3156" xr:uid="{00000000-0005-0000-0000-00002D370000}"/>
    <cellStyle name="스타일 129" xfId="3157" xr:uid="{00000000-0005-0000-0000-00002E370000}"/>
    <cellStyle name="스타일 13" xfId="3158" xr:uid="{00000000-0005-0000-0000-00002F370000}"/>
    <cellStyle name="스타일 13 2" xfId="14504" xr:uid="{00000000-0005-0000-0000-000030370000}"/>
    <cellStyle name="스타일 13 3" xfId="14505" xr:uid="{00000000-0005-0000-0000-000031370000}"/>
    <cellStyle name="스타일 130" xfId="3159" xr:uid="{00000000-0005-0000-0000-000032370000}"/>
    <cellStyle name="스타일 131" xfId="3160" xr:uid="{00000000-0005-0000-0000-000033370000}"/>
    <cellStyle name="스타일 132" xfId="3161" xr:uid="{00000000-0005-0000-0000-000034370000}"/>
    <cellStyle name="스타일 133" xfId="3162" xr:uid="{00000000-0005-0000-0000-000035370000}"/>
    <cellStyle name="스타일 134" xfId="3163" xr:uid="{00000000-0005-0000-0000-000036370000}"/>
    <cellStyle name="스타일 135" xfId="3164" xr:uid="{00000000-0005-0000-0000-000037370000}"/>
    <cellStyle name="스타일 136" xfId="3165" xr:uid="{00000000-0005-0000-0000-000038370000}"/>
    <cellStyle name="스타일 137" xfId="3166" xr:uid="{00000000-0005-0000-0000-000039370000}"/>
    <cellStyle name="스타일 138" xfId="3167" xr:uid="{00000000-0005-0000-0000-00003A370000}"/>
    <cellStyle name="스타일 139" xfId="3168" xr:uid="{00000000-0005-0000-0000-00003B370000}"/>
    <cellStyle name="스타일 14" xfId="3169" xr:uid="{00000000-0005-0000-0000-00003C370000}"/>
    <cellStyle name="스타일 14 2" xfId="14506" xr:uid="{00000000-0005-0000-0000-00003D370000}"/>
    <cellStyle name="스타일 14 3" xfId="14507" xr:uid="{00000000-0005-0000-0000-00003E370000}"/>
    <cellStyle name="스타일 140" xfId="3170" xr:uid="{00000000-0005-0000-0000-00003F370000}"/>
    <cellStyle name="스타일 141" xfId="3171" xr:uid="{00000000-0005-0000-0000-000040370000}"/>
    <cellStyle name="스타일 142" xfId="3172" xr:uid="{00000000-0005-0000-0000-000041370000}"/>
    <cellStyle name="스타일 143" xfId="3173" xr:uid="{00000000-0005-0000-0000-000042370000}"/>
    <cellStyle name="스타일 144" xfId="3174" xr:uid="{00000000-0005-0000-0000-000043370000}"/>
    <cellStyle name="스타일 145" xfId="3175" xr:uid="{00000000-0005-0000-0000-000044370000}"/>
    <cellStyle name="스타일 146" xfId="3176" xr:uid="{00000000-0005-0000-0000-000045370000}"/>
    <cellStyle name="스타일 147" xfId="3177" xr:uid="{00000000-0005-0000-0000-000046370000}"/>
    <cellStyle name="스타일 148" xfId="3178" xr:uid="{00000000-0005-0000-0000-000047370000}"/>
    <cellStyle name="스타일 149" xfId="3179" xr:uid="{00000000-0005-0000-0000-000048370000}"/>
    <cellStyle name="스타일 15" xfId="3180" xr:uid="{00000000-0005-0000-0000-000049370000}"/>
    <cellStyle name="스타일 15 2" xfId="14508" xr:uid="{00000000-0005-0000-0000-00004A370000}"/>
    <cellStyle name="스타일 15 3" xfId="14509" xr:uid="{00000000-0005-0000-0000-00004B370000}"/>
    <cellStyle name="스타일 150" xfId="3181" xr:uid="{00000000-0005-0000-0000-00004C370000}"/>
    <cellStyle name="스타일 151" xfId="3182" xr:uid="{00000000-0005-0000-0000-00004D370000}"/>
    <cellStyle name="스타일 152" xfId="3183" xr:uid="{00000000-0005-0000-0000-00004E370000}"/>
    <cellStyle name="스타일 153" xfId="3184" xr:uid="{00000000-0005-0000-0000-00004F370000}"/>
    <cellStyle name="스타일 154" xfId="3185" xr:uid="{00000000-0005-0000-0000-000050370000}"/>
    <cellStyle name="스타일 155" xfId="3186" xr:uid="{00000000-0005-0000-0000-000051370000}"/>
    <cellStyle name="스타일 156" xfId="3187" xr:uid="{00000000-0005-0000-0000-000052370000}"/>
    <cellStyle name="스타일 157" xfId="3188" xr:uid="{00000000-0005-0000-0000-000053370000}"/>
    <cellStyle name="스타일 158" xfId="3189" xr:uid="{00000000-0005-0000-0000-000054370000}"/>
    <cellStyle name="스타일 159" xfId="3190" xr:uid="{00000000-0005-0000-0000-000055370000}"/>
    <cellStyle name="스타일 16" xfId="3191" xr:uid="{00000000-0005-0000-0000-000056370000}"/>
    <cellStyle name="스타일 16 2" xfId="14510" xr:uid="{00000000-0005-0000-0000-000057370000}"/>
    <cellStyle name="스타일 16 3" xfId="14511" xr:uid="{00000000-0005-0000-0000-000058370000}"/>
    <cellStyle name="스타일 160" xfId="3192" xr:uid="{00000000-0005-0000-0000-000059370000}"/>
    <cellStyle name="스타일 161" xfId="3193" xr:uid="{00000000-0005-0000-0000-00005A370000}"/>
    <cellStyle name="스타일 162" xfId="3194" xr:uid="{00000000-0005-0000-0000-00005B370000}"/>
    <cellStyle name="스타일 163" xfId="3195" xr:uid="{00000000-0005-0000-0000-00005C370000}"/>
    <cellStyle name="스타일 164" xfId="3196" xr:uid="{00000000-0005-0000-0000-00005D370000}"/>
    <cellStyle name="스타일 165" xfId="3197" xr:uid="{00000000-0005-0000-0000-00005E370000}"/>
    <cellStyle name="스타일 166" xfId="3198" xr:uid="{00000000-0005-0000-0000-00005F370000}"/>
    <cellStyle name="스타일 167" xfId="3199" xr:uid="{00000000-0005-0000-0000-000060370000}"/>
    <cellStyle name="스타일 168" xfId="3200" xr:uid="{00000000-0005-0000-0000-000061370000}"/>
    <cellStyle name="스타일 169" xfId="3201" xr:uid="{00000000-0005-0000-0000-000062370000}"/>
    <cellStyle name="스타일 17" xfId="3202" xr:uid="{00000000-0005-0000-0000-000063370000}"/>
    <cellStyle name="스타일 17 2" xfId="14512" xr:uid="{00000000-0005-0000-0000-000064370000}"/>
    <cellStyle name="스타일 17 3" xfId="14513" xr:uid="{00000000-0005-0000-0000-000065370000}"/>
    <cellStyle name="스타일 170" xfId="3203" xr:uid="{00000000-0005-0000-0000-000066370000}"/>
    <cellStyle name="스타일 171" xfId="3204" xr:uid="{00000000-0005-0000-0000-000067370000}"/>
    <cellStyle name="스타일 172" xfId="3205" xr:uid="{00000000-0005-0000-0000-000068370000}"/>
    <cellStyle name="스타일 173" xfId="3206" xr:uid="{00000000-0005-0000-0000-000069370000}"/>
    <cellStyle name="스타일 174" xfId="3207" xr:uid="{00000000-0005-0000-0000-00006A370000}"/>
    <cellStyle name="스타일 175" xfId="3208" xr:uid="{00000000-0005-0000-0000-00006B370000}"/>
    <cellStyle name="스타일 176" xfId="3209" xr:uid="{00000000-0005-0000-0000-00006C370000}"/>
    <cellStyle name="스타일 177" xfId="3210" xr:uid="{00000000-0005-0000-0000-00006D370000}"/>
    <cellStyle name="스타일 178" xfId="3211" xr:uid="{00000000-0005-0000-0000-00006E370000}"/>
    <cellStyle name="스타일 179" xfId="3212" xr:uid="{00000000-0005-0000-0000-00006F370000}"/>
    <cellStyle name="스타일 18" xfId="3213" xr:uid="{00000000-0005-0000-0000-000070370000}"/>
    <cellStyle name="스타일 180" xfId="3214" xr:uid="{00000000-0005-0000-0000-000071370000}"/>
    <cellStyle name="스타일 181" xfId="3215" xr:uid="{00000000-0005-0000-0000-000072370000}"/>
    <cellStyle name="스타일 182" xfId="3216" xr:uid="{00000000-0005-0000-0000-000073370000}"/>
    <cellStyle name="스타일 183" xfId="3217" xr:uid="{00000000-0005-0000-0000-000074370000}"/>
    <cellStyle name="스타일 184" xfId="3218" xr:uid="{00000000-0005-0000-0000-000075370000}"/>
    <cellStyle name="스타일 185" xfId="3219" xr:uid="{00000000-0005-0000-0000-000076370000}"/>
    <cellStyle name="스타일 186" xfId="3220" xr:uid="{00000000-0005-0000-0000-000077370000}"/>
    <cellStyle name="스타일 187" xfId="3221" xr:uid="{00000000-0005-0000-0000-000078370000}"/>
    <cellStyle name="스타일 188" xfId="3222" xr:uid="{00000000-0005-0000-0000-000079370000}"/>
    <cellStyle name="스타일 189" xfId="3223" xr:uid="{00000000-0005-0000-0000-00007A370000}"/>
    <cellStyle name="스타일 19" xfId="3224" xr:uid="{00000000-0005-0000-0000-00007B370000}"/>
    <cellStyle name="스타일 190" xfId="3225" xr:uid="{00000000-0005-0000-0000-00007C370000}"/>
    <cellStyle name="스타일 191" xfId="3226" xr:uid="{00000000-0005-0000-0000-00007D370000}"/>
    <cellStyle name="스타일 192" xfId="3227" xr:uid="{00000000-0005-0000-0000-00007E370000}"/>
    <cellStyle name="스타일 193" xfId="3228" xr:uid="{00000000-0005-0000-0000-00007F370000}"/>
    <cellStyle name="스타일 194" xfId="3229" xr:uid="{00000000-0005-0000-0000-000080370000}"/>
    <cellStyle name="스타일 195" xfId="3230" xr:uid="{00000000-0005-0000-0000-000081370000}"/>
    <cellStyle name="스타일 196" xfId="3231" xr:uid="{00000000-0005-0000-0000-000082370000}"/>
    <cellStyle name="스타일 197" xfId="3232" xr:uid="{00000000-0005-0000-0000-000083370000}"/>
    <cellStyle name="스타일 198" xfId="3233" xr:uid="{00000000-0005-0000-0000-000084370000}"/>
    <cellStyle name="스타일 199" xfId="3234" xr:uid="{00000000-0005-0000-0000-000085370000}"/>
    <cellStyle name="스타일 2" xfId="3235" xr:uid="{00000000-0005-0000-0000-000086370000}"/>
    <cellStyle name="스타일 20" xfId="3236" xr:uid="{00000000-0005-0000-0000-000087370000}"/>
    <cellStyle name="스타일 200" xfId="3237" xr:uid="{00000000-0005-0000-0000-000088370000}"/>
    <cellStyle name="스타일 201" xfId="3238" xr:uid="{00000000-0005-0000-0000-000089370000}"/>
    <cellStyle name="스타일 202" xfId="3239" xr:uid="{00000000-0005-0000-0000-00008A370000}"/>
    <cellStyle name="스타일 203" xfId="3240" xr:uid="{00000000-0005-0000-0000-00008B370000}"/>
    <cellStyle name="스타일 204" xfId="3241" xr:uid="{00000000-0005-0000-0000-00008C370000}"/>
    <cellStyle name="스타일 205" xfId="3242" xr:uid="{00000000-0005-0000-0000-00008D370000}"/>
    <cellStyle name="스타일 206" xfId="3243" xr:uid="{00000000-0005-0000-0000-00008E370000}"/>
    <cellStyle name="스타일 207" xfId="3244" xr:uid="{00000000-0005-0000-0000-00008F370000}"/>
    <cellStyle name="스타일 208" xfId="3245" xr:uid="{00000000-0005-0000-0000-000090370000}"/>
    <cellStyle name="스타일 209" xfId="3246" xr:uid="{00000000-0005-0000-0000-000091370000}"/>
    <cellStyle name="스타일 21" xfId="3247" xr:uid="{00000000-0005-0000-0000-000092370000}"/>
    <cellStyle name="스타일 210" xfId="3248" xr:uid="{00000000-0005-0000-0000-000093370000}"/>
    <cellStyle name="스타일 211" xfId="3249" xr:uid="{00000000-0005-0000-0000-000094370000}"/>
    <cellStyle name="스타일 212" xfId="3250" xr:uid="{00000000-0005-0000-0000-000095370000}"/>
    <cellStyle name="스타일 213" xfId="3251" xr:uid="{00000000-0005-0000-0000-000096370000}"/>
    <cellStyle name="스타일 214" xfId="3252" xr:uid="{00000000-0005-0000-0000-000097370000}"/>
    <cellStyle name="스타일 215" xfId="3253" xr:uid="{00000000-0005-0000-0000-000098370000}"/>
    <cellStyle name="스타일 216" xfId="3254" xr:uid="{00000000-0005-0000-0000-000099370000}"/>
    <cellStyle name="스타일 217" xfId="3255" xr:uid="{00000000-0005-0000-0000-00009A370000}"/>
    <cellStyle name="스타일 218" xfId="3256" xr:uid="{00000000-0005-0000-0000-00009B370000}"/>
    <cellStyle name="스타일 219" xfId="3257" xr:uid="{00000000-0005-0000-0000-00009C370000}"/>
    <cellStyle name="스타일 22" xfId="3258" xr:uid="{00000000-0005-0000-0000-00009D370000}"/>
    <cellStyle name="스타일 220" xfId="3259" xr:uid="{00000000-0005-0000-0000-00009E370000}"/>
    <cellStyle name="스타일 221" xfId="3260" xr:uid="{00000000-0005-0000-0000-00009F370000}"/>
    <cellStyle name="스타일 222" xfId="3261" xr:uid="{00000000-0005-0000-0000-0000A0370000}"/>
    <cellStyle name="스타일 223" xfId="3262" xr:uid="{00000000-0005-0000-0000-0000A1370000}"/>
    <cellStyle name="스타일 224" xfId="3263" xr:uid="{00000000-0005-0000-0000-0000A2370000}"/>
    <cellStyle name="스타일 225" xfId="3264" xr:uid="{00000000-0005-0000-0000-0000A3370000}"/>
    <cellStyle name="스타일 226" xfId="3265" xr:uid="{00000000-0005-0000-0000-0000A4370000}"/>
    <cellStyle name="스타일 227" xfId="3266" xr:uid="{00000000-0005-0000-0000-0000A5370000}"/>
    <cellStyle name="스타일 228" xfId="3267" xr:uid="{00000000-0005-0000-0000-0000A6370000}"/>
    <cellStyle name="스타일 229" xfId="3268" xr:uid="{00000000-0005-0000-0000-0000A7370000}"/>
    <cellStyle name="스타일 23" xfId="3269" xr:uid="{00000000-0005-0000-0000-0000A8370000}"/>
    <cellStyle name="스타일 230" xfId="3270" xr:uid="{00000000-0005-0000-0000-0000A9370000}"/>
    <cellStyle name="스타일 231" xfId="3271" xr:uid="{00000000-0005-0000-0000-0000AA370000}"/>
    <cellStyle name="스타일 232" xfId="3272" xr:uid="{00000000-0005-0000-0000-0000AB370000}"/>
    <cellStyle name="스타일 233" xfId="3273" xr:uid="{00000000-0005-0000-0000-0000AC370000}"/>
    <cellStyle name="스타일 234" xfId="3274" xr:uid="{00000000-0005-0000-0000-0000AD370000}"/>
    <cellStyle name="스타일 235" xfId="3275" xr:uid="{00000000-0005-0000-0000-0000AE370000}"/>
    <cellStyle name="스타일 236" xfId="3276" xr:uid="{00000000-0005-0000-0000-0000AF370000}"/>
    <cellStyle name="스타일 237" xfId="3277" xr:uid="{00000000-0005-0000-0000-0000B0370000}"/>
    <cellStyle name="스타일 238" xfId="3278" xr:uid="{00000000-0005-0000-0000-0000B1370000}"/>
    <cellStyle name="스타일 239" xfId="3279" xr:uid="{00000000-0005-0000-0000-0000B2370000}"/>
    <cellStyle name="스타일 24" xfId="3280" xr:uid="{00000000-0005-0000-0000-0000B3370000}"/>
    <cellStyle name="스타일 240" xfId="3281" xr:uid="{00000000-0005-0000-0000-0000B4370000}"/>
    <cellStyle name="스타일 241" xfId="3282" xr:uid="{00000000-0005-0000-0000-0000B5370000}"/>
    <cellStyle name="스타일 242" xfId="3283" xr:uid="{00000000-0005-0000-0000-0000B6370000}"/>
    <cellStyle name="스타일 243" xfId="3284" xr:uid="{00000000-0005-0000-0000-0000B7370000}"/>
    <cellStyle name="스타일 244" xfId="3285" xr:uid="{00000000-0005-0000-0000-0000B8370000}"/>
    <cellStyle name="스타일 245" xfId="3286" xr:uid="{00000000-0005-0000-0000-0000B9370000}"/>
    <cellStyle name="스타일 246" xfId="3287" xr:uid="{00000000-0005-0000-0000-0000BA370000}"/>
    <cellStyle name="스타일 247" xfId="3288" xr:uid="{00000000-0005-0000-0000-0000BB370000}"/>
    <cellStyle name="스타일 248" xfId="3289" xr:uid="{00000000-0005-0000-0000-0000BC370000}"/>
    <cellStyle name="스타일 249" xfId="3290" xr:uid="{00000000-0005-0000-0000-0000BD370000}"/>
    <cellStyle name="스타일 25" xfId="3291" xr:uid="{00000000-0005-0000-0000-0000BE370000}"/>
    <cellStyle name="스타일 250" xfId="3292" xr:uid="{00000000-0005-0000-0000-0000BF370000}"/>
    <cellStyle name="스타일 251" xfId="3293" xr:uid="{00000000-0005-0000-0000-0000C0370000}"/>
    <cellStyle name="스타일 252" xfId="3294" xr:uid="{00000000-0005-0000-0000-0000C1370000}"/>
    <cellStyle name="스타일 253" xfId="3295" xr:uid="{00000000-0005-0000-0000-0000C2370000}"/>
    <cellStyle name="스타일 254" xfId="3296" xr:uid="{00000000-0005-0000-0000-0000C3370000}"/>
    <cellStyle name="스타일 255" xfId="3297" xr:uid="{00000000-0005-0000-0000-0000C4370000}"/>
    <cellStyle name="스타일 26" xfId="3298" xr:uid="{00000000-0005-0000-0000-0000C5370000}"/>
    <cellStyle name="스타일 27" xfId="3299" xr:uid="{00000000-0005-0000-0000-0000C6370000}"/>
    <cellStyle name="스타일 28" xfId="3300" xr:uid="{00000000-0005-0000-0000-0000C7370000}"/>
    <cellStyle name="스타일 29" xfId="3301" xr:uid="{00000000-0005-0000-0000-0000C8370000}"/>
    <cellStyle name="스타일 3" xfId="3302" xr:uid="{00000000-0005-0000-0000-0000C9370000}"/>
    <cellStyle name="스타일 3 2" xfId="14514" xr:uid="{00000000-0005-0000-0000-0000CA370000}"/>
    <cellStyle name="스타일 3 3" xfId="14515" xr:uid="{00000000-0005-0000-0000-0000CB370000}"/>
    <cellStyle name="스타일 30" xfId="3303" xr:uid="{00000000-0005-0000-0000-0000CC370000}"/>
    <cellStyle name="스타일 31" xfId="3304" xr:uid="{00000000-0005-0000-0000-0000CD370000}"/>
    <cellStyle name="스타일 32" xfId="3305" xr:uid="{00000000-0005-0000-0000-0000CE370000}"/>
    <cellStyle name="스타일 33" xfId="3306" xr:uid="{00000000-0005-0000-0000-0000CF370000}"/>
    <cellStyle name="스타일 34" xfId="3307" xr:uid="{00000000-0005-0000-0000-0000D0370000}"/>
    <cellStyle name="스타일 35" xfId="3308" xr:uid="{00000000-0005-0000-0000-0000D1370000}"/>
    <cellStyle name="스타일 36" xfId="3309" xr:uid="{00000000-0005-0000-0000-0000D2370000}"/>
    <cellStyle name="스타일 37" xfId="3310" xr:uid="{00000000-0005-0000-0000-0000D3370000}"/>
    <cellStyle name="스타일 38" xfId="3311" xr:uid="{00000000-0005-0000-0000-0000D4370000}"/>
    <cellStyle name="스타일 39" xfId="3312" xr:uid="{00000000-0005-0000-0000-0000D5370000}"/>
    <cellStyle name="스타일 4" xfId="3313" xr:uid="{00000000-0005-0000-0000-0000D6370000}"/>
    <cellStyle name="스타일 4 2" xfId="14516" xr:uid="{00000000-0005-0000-0000-0000D7370000}"/>
    <cellStyle name="스타일 4 3" xfId="14517" xr:uid="{00000000-0005-0000-0000-0000D8370000}"/>
    <cellStyle name="스타일 40" xfId="3314" xr:uid="{00000000-0005-0000-0000-0000D9370000}"/>
    <cellStyle name="스타일 41" xfId="3315" xr:uid="{00000000-0005-0000-0000-0000DA370000}"/>
    <cellStyle name="스타일 42" xfId="3316" xr:uid="{00000000-0005-0000-0000-0000DB370000}"/>
    <cellStyle name="스타일 43" xfId="3317" xr:uid="{00000000-0005-0000-0000-0000DC370000}"/>
    <cellStyle name="스타일 44" xfId="3318" xr:uid="{00000000-0005-0000-0000-0000DD370000}"/>
    <cellStyle name="스타일 45" xfId="3319" xr:uid="{00000000-0005-0000-0000-0000DE370000}"/>
    <cellStyle name="스타일 46" xfId="3320" xr:uid="{00000000-0005-0000-0000-0000DF370000}"/>
    <cellStyle name="스타일 47" xfId="3321" xr:uid="{00000000-0005-0000-0000-0000E0370000}"/>
    <cellStyle name="스타일 48" xfId="3322" xr:uid="{00000000-0005-0000-0000-0000E1370000}"/>
    <cellStyle name="스타일 49" xfId="3323" xr:uid="{00000000-0005-0000-0000-0000E2370000}"/>
    <cellStyle name="스타일 5" xfId="3324" xr:uid="{00000000-0005-0000-0000-0000E3370000}"/>
    <cellStyle name="스타일 50" xfId="3325" xr:uid="{00000000-0005-0000-0000-0000E4370000}"/>
    <cellStyle name="스타일 51" xfId="3326" xr:uid="{00000000-0005-0000-0000-0000E5370000}"/>
    <cellStyle name="스타일 52" xfId="3327" xr:uid="{00000000-0005-0000-0000-0000E6370000}"/>
    <cellStyle name="스타일 53" xfId="3328" xr:uid="{00000000-0005-0000-0000-0000E7370000}"/>
    <cellStyle name="스타일 54" xfId="3329" xr:uid="{00000000-0005-0000-0000-0000E8370000}"/>
    <cellStyle name="스타일 55" xfId="3330" xr:uid="{00000000-0005-0000-0000-0000E9370000}"/>
    <cellStyle name="스타일 56" xfId="3331" xr:uid="{00000000-0005-0000-0000-0000EA370000}"/>
    <cellStyle name="스타일 57" xfId="3332" xr:uid="{00000000-0005-0000-0000-0000EB370000}"/>
    <cellStyle name="스타일 58" xfId="3333" xr:uid="{00000000-0005-0000-0000-0000EC370000}"/>
    <cellStyle name="스타일 59" xfId="3334" xr:uid="{00000000-0005-0000-0000-0000ED370000}"/>
    <cellStyle name="스타일 6" xfId="3335" xr:uid="{00000000-0005-0000-0000-0000EE370000}"/>
    <cellStyle name="스타일 6 2" xfId="14518" xr:uid="{00000000-0005-0000-0000-0000EF370000}"/>
    <cellStyle name="스타일 6 3" xfId="14519" xr:uid="{00000000-0005-0000-0000-0000F0370000}"/>
    <cellStyle name="스타일 60" xfId="3336" xr:uid="{00000000-0005-0000-0000-0000F1370000}"/>
    <cellStyle name="스타일 61" xfId="3337" xr:uid="{00000000-0005-0000-0000-0000F2370000}"/>
    <cellStyle name="스타일 62" xfId="3338" xr:uid="{00000000-0005-0000-0000-0000F3370000}"/>
    <cellStyle name="스타일 63" xfId="3339" xr:uid="{00000000-0005-0000-0000-0000F4370000}"/>
    <cellStyle name="스타일 64" xfId="3340" xr:uid="{00000000-0005-0000-0000-0000F5370000}"/>
    <cellStyle name="스타일 65" xfId="3341" xr:uid="{00000000-0005-0000-0000-0000F6370000}"/>
    <cellStyle name="스타일 66" xfId="3342" xr:uid="{00000000-0005-0000-0000-0000F7370000}"/>
    <cellStyle name="스타일 67" xfId="3343" xr:uid="{00000000-0005-0000-0000-0000F8370000}"/>
    <cellStyle name="스타일 68" xfId="3344" xr:uid="{00000000-0005-0000-0000-0000F9370000}"/>
    <cellStyle name="스타일 69" xfId="3345" xr:uid="{00000000-0005-0000-0000-0000FA370000}"/>
    <cellStyle name="스타일 7" xfId="3346" xr:uid="{00000000-0005-0000-0000-0000FB370000}"/>
    <cellStyle name="스타일 70" xfId="3347" xr:uid="{00000000-0005-0000-0000-0000FC370000}"/>
    <cellStyle name="스타일 71" xfId="3348" xr:uid="{00000000-0005-0000-0000-0000FD370000}"/>
    <cellStyle name="스타일 72" xfId="3349" xr:uid="{00000000-0005-0000-0000-0000FE370000}"/>
    <cellStyle name="스타일 73" xfId="3350" xr:uid="{00000000-0005-0000-0000-0000FF370000}"/>
    <cellStyle name="스타일 74" xfId="3351" xr:uid="{00000000-0005-0000-0000-000000380000}"/>
    <cellStyle name="스타일 75" xfId="3352" xr:uid="{00000000-0005-0000-0000-000001380000}"/>
    <cellStyle name="스타일 76" xfId="3353" xr:uid="{00000000-0005-0000-0000-000002380000}"/>
    <cellStyle name="스타일 77" xfId="3354" xr:uid="{00000000-0005-0000-0000-000003380000}"/>
    <cellStyle name="스타일 78" xfId="3355" xr:uid="{00000000-0005-0000-0000-000004380000}"/>
    <cellStyle name="스타일 79" xfId="3356" xr:uid="{00000000-0005-0000-0000-000005380000}"/>
    <cellStyle name="스타일 8" xfId="3357" xr:uid="{00000000-0005-0000-0000-000006380000}"/>
    <cellStyle name="스타일 8 2" xfId="14520" xr:uid="{00000000-0005-0000-0000-000007380000}"/>
    <cellStyle name="스타일 8 3" xfId="14521" xr:uid="{00000000-0005-0000-0000-000008380000}"/>
    <cellStyle name="스타일 80" xfId="3358" xr:uid="{00000000-0005-0000-0000-000009380000}"/>
    <cellStyle name="스타일 81" xfId="3359" xr:uid="{00000000-0005-0000-0000-00000A380000}"/>
    <cellStyle name="스타일 82" xfId="3360" xr:uid="{00000000-0005-0000-0000-00000B380000}"/>
    <cellStyle name="스타일 83" xfId="3361" xr:uid="{00000000-0005-0000-0000-00000C380000}"/>
    <cellStyle name="스타일 84" xfId="3362" xr:uid="{00000000-0005-0000-0000-00000D380000}"/>
    <cellStyle name="스타일 85" xfId="3363" xr:uid="{00000000-0005-0000-0000-00000E380000}"/>
    <cellStyle name="스타일 86" xfId="3364" xr:uid="{00000000-0005-0000-0000-00000F380000}"/>
    <cellStyle name="스타일 87" xfId="3365" xr:uid="{00000000-0005-0000-0000-000010380000}"/>
    <cellStyle name="스타일 88" xfId="3366" xr:uid="{00000000-0005-0000-0000-000011380000}"/>
    <cellStyle name="스타일 89" xfId="3367" xr:uid="{00000000-0005-0000-0000-000012380000}"/>
    <cellStyle name="스타일 9" xfId="3368" xr:uid="{00000000-0005-0000-0000-000013380000}"/>
    <cellStyle name="스타일 9 2" xfId="14522" xr:uid="{00000000-0005-0000-0000-000014380000}"/>
    <cellStyle name="스타일 9 3" xfId="14523" xr:uid="{00000000-0005-0000-0000-000015380000}"/>
    <cellStyle name="스타일 90" xfId="3369" xr:uid="{00000000-0005-0000-0000-000016380000}"/>
    <cellStyle name="스타일 91" xfId="3370" xr:uid="{00000000-0005-0000-0000-000017380000}"/>
    <cellStyle name="스타일 92" xfId="3371" xr:uid="{00000000-0005-0000-0000-000018380000}"/>
    <cellStyle name="스타일 93" xfId="3372" xr:uid="{00000000-0005-0000-0000-000019380000}"/>
    <cellStyle name="스타일 94" xfId="3373" xr:uid="{00000000-0005-0000-0000-00001A380000}"/>
    <cellStyle name="스타일 95" xfId="3374" xr:uid="{00000000-0005-0000-0000-00001B380000}"/>
    <cellStyle name="스타일 96" xfId="3375" xr:uid="{00000000-0005-0000-0000-00001C380000}"/>
    <cellStyle name="스타일 97" xfId="3376" xr:uid="{00000000-0005-0000-0000-00001D380000}"/>
    <cellStyle name="스타일 98" xfId="3377" xr:uid="{00000000-0005-0000-0000-00001E380000}"/>
    <cellStyle name="스타일 99" xfId="3378" xr:uid="{00000000-0005-0000-0000-00001F380000}"/>
    <cellStyle name="식" xfId="14524" xr:uid="{00000000-0005-0000-0000-000020380000}"/>
    <cellStyle name="식_FinancialModel1108(2)" xfId="14525" xr:uid="{00000000-0005-0000-0000-000021380000}"/>
    <cellStyle name="식_FinancialModel1108(2)_SG운영비용" xfId="14526" xr:uid="{00000000-0005-0000-0000-000022380000}"/>
    <cellStyle name="식_FinancialModel1108(2)_SG운영비용_수원광명재무모델(제출용)" xfId="14527" xr:uid="{00000000-0005-0000-0000-000023380000}"/>
    <cellStyle name="식_FinancialModel1108(2)_SG운영비용_수원광명재무모델(제출용)_HS-STP재무모델" xfId="14528" xr:uid="{00000000-0005-0000-0000-000024380000}"/>
    <cellStyle name="식_FinancialModel1108(2)_SG운영비용_수원광명재무모델(제출용)_PI-FM(평택)-20030404(최종)" xfId="14529" xr:uid="{00000000-0005-0000-0000-000025380000}"/>
    <cellStyle name="식_FinancialModel1108(2)_SG운영비용_수원광명재무모델(제출용)_순수투자자재무모델(평택)-0226-1" xfId="14530" xr:uid="{00000000-0005-0000-0000-000026380000}"/>
    <cellStyle name="식_FinancialModel1108(2)_SG운영비용_수원광명재무모델(제출용)_순수투자자재무모델(평택)-0303" xfId="14531" xr:uid="{00000000-0005-0000-0000-000027380000}"/>
    <cellStyle name="식_FinancialModel1108(2)_SG운영비용_수원광명재무모델(제출용)_순수투자자재무모델(평택)-0320(DSRA)" xfId="14532" xr:uid="{00000000-0005-0000-0000-000028380000}"/>
    <cellStyle name="식_FinancialModel1108(2)_SG운영비용_수원광명재무모델(제출용)_안산소각로재무모델0128" xfId="14533" xr:uid="{00000000-0005-0000-0000-000029380000}"/>
    <cellStyle name="식_FinancialModel1108(2)_SG운영비용_수원광명재무모델(제출용)_안산소각로재무모델0206" xfId="14534" xr:uid="{00000000-0005-0000-0000-00002A380000}"/>
    <cellStyle name="식_FinancialModel1108(2)_수원광명재무모델(제출용)" xfId="14535" xr:uid="{00000000-0005-0000-0000-00002B380000}"/>
    <cellStyle name="식_FinancialModel1108(2)_수원광명재무모델(제출용)_HS-STP재무모델" xfId="14536" xr:uid="{00000000-0005-0000-0000-00002C380000}"/>
    <cellStyle name="식_FinancialModel1108(2)_수원광명재무모델(제출용)_PI-FM(평택)-20030404(최종)" xfId="14537" xr:uid="{00000000-0005-0000-0000-00002D380000}"/>
    <cellStyle name="식_FinancialModel1108(2)_수원광명재무모델(제출용)_순수투자자재무모델(평택)-0226-1" xfId="14538" xr:uid="{00000000-0005-0000-0000-00002E380000}"/>
    <cellStyle name="식_FinancialModel1108(2)_수원광명재무모델(제출용)_순수투자자재무모델(평택)-0303" xfId="14539" xr:uid="{00000000-0005-0000-0000-00002F380000}"/>
    <cellStyle name="식_FinancialModel1108(2)_수원광명재무모델(제출용)_순수투자자재무모델(평택)-0320(DSRA)" xfId="14540" xr:uid="{00000000-0005-0000-0000-000030380000}"/>
    <cellStyle name="식_FinancialModel1108(2)_수원광명재무모델(제출용)_안산소각로재무모델0128" xfId="14541" xr:uid="{00000000-0005-0000-0000-000031380000}"/>
    <cellStyle name="식_FinancialModel1108(2)_수원광명재무모델(제출용)_안산소각로재무모델0206" xfId="14542" xr:uid="{00000000-0005-0000-0000-000032380000}"/>
    <cellStyle name="식_FinancialModel1108(2)_재무모델정부제출(1단계-기존)" xfId="14543" xr:uid="{00000000-0005-0000-0000-000033380000}"/>
    <cellStyle name="식_FinancialModel1108(2)_재무모델정부제출(1단계-기존)_재무모델" xfId="14544" xr:uid="{00000000-0005-0000-0000-000034380000}"/>
    <cellStyle name="식_FinancialModel1108(2)_재무모델정부제출(1단계-기존)_재무모델1210" xfId="14545" xr:uid="{00000000-0005-0000-0000-000035380000}"/>
    <cellStyle name="식_FinancialModel1108(2)_재무모델정부제출(1단계-기존)_청담주차장FM-0311-3" xfId="14546" xr:uid="{00000000-0005-0000-0000-000036380000}"/>
    <cellStyle name="식_FinancialModel1108(2)_타당성분석(이지작성)" xfId="14547" xr:uid="{00000000-0005-0000-0000-000037380000}"/>
    <cellStyle name="식_FinancialModel1108(2)_타당성분석(이지작성)_수원광명재무모델(제출용)" xfId="14548" xr:uid="{00000000-0005-0000-0000-000038380000}"/>
    <cellStyle name="식_FinancialModel1108(2)_타당성분석(이지작성)_수원광명재무모델(제출용)_HS-STP재무모델" xfId="14549" xr:uid="{00000000-0005-0000-0000-000039380000}"/>
    <cellStyle name="식_FinancialModel1108(2)_타당성분석(이지작성)_수원광명재무모델(제출용)_PI-FM(평택)-20030404(최종)" xfId="14550" xr:uid="{00000000-0005-0000-0000-00003A380000}"/>
    <cellStyle name="식_FinancialModel1108(2)_타당성분석(이지작성)_수원광명재무모델(제출용)_순수투자자재무모델(평택)-0226-1" xfId="14551" xr:uid="{00000000-0005-0000-0000-00003B380000}"/>
    <cellStyle name="식_FinancialModel1108(2)_타당성분석(이지작성)_수원광명재무모델(제출용)_순수투자자재무모델(평택)-0303" xfId="14552" xr:uid="{00000000-0005-0000-0000-00003C380000}"/>
    <cellStyle name="식_FinancialModel1108(2)_타당성분석(이지작성)_수원광명재무모델(제출용)_순수투자자재무모델(평택)-0320(DSRA)" xfId="14553" xr:uid="{00000000-0005-0000-0000-00003D380000}"/>
    <cellStyle name="식_FinancialModel1108(2)_타당성분석(이지작성)_수원광명재무모델(제출용)_안산소각로재무모델0128" xfId="14554" xr:uid="{00000000-0005-0000-0000-00003E380000}"/>
    <cellStyle name="식_FinancialModel1108(2)_타당성분석(이지작성)_수원광명재무모델(제출용)_안산소각로재무모델0206" xfId="14555" xr:uid="{00000000-0005-0000-0000-00003F380000}"/>
    <cellStyle name="식_FinancialModel1108(2)_표지및Index" xfId="14556" xr:uid="{00000000-0005-0000-0000-000040380000}"/>
    <cellStyle name="식_FinancialModel1108(2)_표지및Index_재무모델" xfId="14557" xr:uid="{00000000-0005-0000-0000-000041380000}"/>
    <cellStyle name="식_FinancialModel1108(2)_표지및Index_재무모델1210" xfId="14558" xr:uid="{00000000-0005-0000-0000-000042380000}"/>
    <cellStyle name="식_FinancialModel1108(2)_표지및Index_청담주차장FM-0311-3" xfId="14559" xr:uid="{00000000-0005-0000-0000-000043380000}"/>
    <cellStyle name="식_HS-STP재무모델" xfId="14560" xr:uid="{00000000-0005-0000-0000-000044380000}"/>
    <cellStyle name="식_Model-논산소각장(논산시 용역 분석)" xfId="14561" xr:uid="{00000000-0005-0000-0000-000045380000}"/>
    <cellStyle name="식_PI(2공구)-0110(선투입후동시투입)-건설사일부선투입-민감도" xfId="14562" xr:uid="{00000000-0005-0000-0000-000046380000}"/>
    <cellStyle name="식_PI-FM(평택)-20030404(최종)" xfId="14563" xr:uid="{00000000-0005-0000-0000-000047380000}"/>
    <cellStyle name="식_SG(1018)-ING" xfId="14564" xr:uid="{00000000-0005-0000-0000-000048380000}"/>
    <cellStyle name="식_SG(1018)-ING_수원광명재무모델(제출용)" xfId="14565" xr:uid="{00000000-0005-0000-0000-000049380000}"/>
    <cellStyle name="식_SG(1018)-ING_수원광명재무모델(제출용)_HS-STP재무모델" xfId="14566" xr:uid="{00000000-0005-0000-0000-00004A380000}"/>
    <cellStyle name="식_SG(1018)-ING_수원광명재무모델(제출용)_PI-FM(평택)-20030404(최종)" xfId="14567" xr:uid="{00000000-0005-0000-0000-00004B380000}"/>
    <cellStyle name="식_SG(1018)-ING_수원광명재무모델(제출용)_순수투자자재무모델(평택)-0226-1" xfId="14568" xr:uid="{00000000-0005-0000-0000-00004C380000}"/>
    <cellStyle name="식_SG(1018)-ING_수원광명재무모델(제출용)_순수투자자재무모델(평택)-0303" xfId="14569" xr:uid="{00000000-0005-0000-0000-00004D380000}"/>
    <cellStyle name="식_SG(1018)-ING_수원광명재무모델(제출용)_순수투자자재무모델(평택)-0320(DSRA)" xfId="14570" xr:uid="{00000000-0005-0000-0000-00004E380000}"/>
    <cellStyle name="식_SG(1018)-ING_수원광명재무모델(제출용)_안산소각로재무모델0128" xfId="14571" xr:uid="{00000000-0005-0000-0000-00004F380000}"/>
    <cellStyle name="식_SG(1018)-ING_수원광명재무모델(제출용)_안산소각로재무모델0206" xfId="14572" xr:uid="{00000000-0005-0000-0000-000050380000}"/>
    <cellStyle name="식_SG-FM(1018)-PI-HO" xfId="14573" xr:uid="{00000000-0005-0000-0000-000051380000}"/>
    <cellStyle name="식_SG-FM(1018)-PI-HO_수원광명재무모델(제출용)" xfId="14574" xr:uid="{00000000-0005-0000-0000-000052380000}"/>
    <cellStyle name="식_SG-FM(1018)-PI-HO_수원광명재무모델(제출용)_HS-STP재무모델" xfId="14575" xr:uid="{00000000-0005-0000-0000-000053380000}"/>
    <cellStyle name="식_SG-FM(1018)-PI-HO_수원광명재무모델(제출용)_PI-FM(평택)-20030404(최종)" xfId="14576" xr:uid="{00000000-0005-0000-0000-000054380000}"/>
    <cellStyle name="식_SG-FM(1018)-PI-HO_수원광명재무모델(제출용)_순수투자자재무모델(평택)-0226-1" xfId="14577" xr:uid="{00000000-0005-0000-0000-000055380000}"/>
    <cellStyle name="식_SG-FM(1018)-PI-HO_수원광명재무모델(제출용)_순수투자자재무모델(평택)-0303" xfId="14578" xr:uid="{00000000-0005-0000-0000-000056380000}"/>
    <cellStyle name="식_SG-FM(1018)-PI-HO_수원광명재무모델(제출용)_순수투자자재무모델(평택)-0320(DSRA)" xfId="14579" xr:uid="{00000000-0005-0000-0000-000057380000}"/>
    <cellStyle name="식_SG-FM(1018)-PI-HO_수원광명재무모델(제출용)_안산소각로재무모델0128" xfId="14580" xr:uid="{00000000-0005-0000-0000-000058380000}"/>
    <cellStyle name="식_SG-FM(1018)-PI-HO_수원광명재무모델(제출용)_안산소각로재무모델0206" xfId="14581" xr:uid="{00000000-0005-0000-0000-000059380000}"/>
    <cellStyle name="식_SG-FM(1111)-PI" xfId="14582" xr:uid="{00000000-0005-0000-0000-00005A380000}"/>
    <cellStyle name="식_SG-FM(1112)-PI" xfId="14583" xr:uid="{00000000-0005-0000-0000-00005B380000}"/>
    <cellStyle name="식_SG사업성분석" xfId="14584" xr:uid="{00000000-0005-0000-0000-00005C380000}"/>
    <cellStyle name="식_SG사업성분석_수원광명재무모델(제출용)" xfId="14585" xr:uid="{00000000-0005-0000-0000-00005D380000}"/>
    <cellStyle name="식_SG사업성분석_수원광명재무모델(제출용)_HS-STP재무모델" xfId="14586" xr:uid="{00000000-0005-0000-0000-00005E380000}"/>
    <cellStyle name="식_SG사업성분석_수원광명재무모델(제출용)_PI-FM(평택)-20030404(최종)" xfId="14587" xr:uid="{00000000-0005-0000-0000-00005F380000}"/>
    <cellStyle name="식_SG사업성분석_수원광명재무모델(제출용)_순수투자자재무모델(평택)-0226-1" xfId="14588" xr:uid="{00000000-0005-0000-0000-000060380000}"/>
    <cellStyle name="식_SG사업성분석_수원광명재무모델(제출용)_순수투자자재무모델(평택)-0303" xfId="14589" xr:uid="{00000000-0005-0000-0000-000061380000}"/>
    <cellStyle name="식_SG사업성분석_수원광명재무모델(제출용)_순수투자자재무모델(평택)-0320(DSRA)" xfId="14590" xr:uid="{00000000-0005-0000-0000-000062380000}"/>
    <cellStyle name="식_SG사업성분석_수원광명재무모델(제출용)_안산소각로재무모델0128" xfId="14591" xr:uid="{00000000-0005-0000-0000-000063380000}"/>
    <cellStyle name="식_SG사업성분석_수원광명재무모델(제출용)_안산소각로재무모델0206" xfId="14592" xr:uid="{00000000-0005-0000-0000-000064380000}"/>
    <cellStyle name="식_SG운영비용" xfId="14593" xr:uid="{00000000-0005-0000-0000-000065380000}"/>
    <cellStyle name="식_SG운영비용_수원광명재무모델(제출용)" xfId="14594" xr:uid="{00000000-0005-0000-0000-000066380000}"/>
    <cellStyle name="식_SG운영비용_수원광명재무모델(제출용)_HS-STP재무모델" xfId="14595" xr:uid="{00000000-0005-0000-0000-000067380000}"/>
    <cellStyle name="식_SG운영비용_수원광명재무모델(제출용)_PI-FM(평택)-20030404(최종)" xfId="14596" xr:uid="{00000000-0005-0000-0000-000068380000}"/>
    <cellStyle name="식_SG운영비용_수원광명재무모델(제출용)_순수투자자재무모델(평택)-0226-1" xfId="14597" xr:uid="{00000000-0005-0000-0000-000069380000}"/>
    <cellStyle name="식_SG운영비용_수원광명재무모델(제출용)_순수투자자재무모델(평택)-0303" xfId="14598" xr:uid="{00000000-0005-0000-0000-00006A380000}"/>
    <cellStyle name="식_SG운영비용_수원광명재무모델(제출용)_순수투자자재무모델(평택)-0320(DSRA)" xfId="14599" xr:uid="{00000000-0005-0000-0000-00006B380000}"/>
    <cellStyle name="식_SG운영비용_수원광명재무모델(제출용)_안산소각로재무모델0128" xfId="14600" xr:uid="{00000000-0005-0000-0000-00006C380000}"/>
    <cellStyle name="식_SG운영비용_수원광명재무모델(제출용)_안산소각로재무모델0206" xfId="14601" xr:uid="{00000000-0005-0000-0000-00006D380000}"/>
    <cellStyle name="식_건설기간중대안2최종" xfId="14602" xr:uid="{00000000-0005-0000-0000-00006E380000}"/>
    <cellStyle name="식_건설기간중대안2최종_재무모델" xfId="14603" xr:uid="{00000000-0005-0000-0000-00006F380000}"/>
    <cellStyle name="식_건설기간중대안2최종_재무모델1210" xfId="14604" xr:uid="{00000000-0005-0000-0000-000070380000}"/>
    <cellStyle name="식_건설기간중대안2최종_청담주차장FM-0311-3" xfId="14605" xr:uid="{00000000-0005-0000-0000-000071380000}"/>
    <cellStyle name="식_고양원능재무모델정부제출용(사업자용)" xfId="14606" xr:uid="{00000000-0005-0000-0000-000072380000}"/>
    <cellStyle name="식_대안1(1129)" xfId="14607" xr:uid="{00000000-0005-0000-0000-000073380000}"/>
    <cellStyle name="식_대안1(1129)_수원광명재무모델(제출용)" xfId="14608" xr:uid="{00000000-0005-0000-0000-000074380000}"/>
    <cellStyle name="식_대안1(1129)_수원광명재무모델(제출용)_HS-STP재무모델" xfId="14609" xr:uid="{00000000-0005-0000-0000-000075380000}"/>
    <cellStyle name="식_대안1(1129)_수원광명재무모델(제출용)_PI-FM(평택)-20030404(최종)" xfId="14610" xr:uid="{00000000-0005-0000-0000-000076380000}"/>
    <cellStyle name="식_대안1(1129)_수원광명재무모델(제출용)_순수투자자재무모델(평택)-0226-1" xfId="14611" xr:uid="{00000000-0005-0000-0000-000077380000}"/>
    <cellStyle name="식_대안1(1129)_수원광명재무모델(제출용)_순수투자자재무모델(평택)-0303" xfId="14612" xr:uid="{00000000-0005-0000-0000-000078380000}"/>
    <cellStyle name="식_대안1(1129)_수원광명재무모델(제출용)_순수투자자재무모델(평택)-0320(DSRA)" xfId="14613" xr:uid="{00000000-0005-0000-0000-000079380000}"/>
    <cellStyle name="식_대안1(1129)_수원광명재무모델(제출용)_안산소각로재무모델0128" xfId="14614" xr:uid="{00000000-0005-0000-0000-00007A380000}"/>
    <cellStyle name="식_대안1(1129)_수원광명재무모델(제출용)_안산소각로재무모델0206" xfId="14615" xr:uid="{00000000-0005-0000-0000-00007B380000}"/>
    <cellStyle name="식_대안1(1129)_재무모델" xfId="14616" xr:uid="{00000000-0005-0000-0000-00007C380000}"/>
    <cellStyle name="식_대안1(1129)_재무모델1210" xfId="14617" xr:uid="{00000000-0005-0000-0000-00007D380000}"/>
    <cellStyle name="식_대안1(1129)_청담주차장FM-0311-3" xfId="14618" xr:uid="{00000000-0005-0000-0000-00007E380000}"/>
    <cellStyle name="식_대안1(1129)_타당성분석(이지작성)" xfId="14619" xr:uid="{00000000-0005-0000-0000-00007F380000}"/>
    <cellStyle name="식_대안1(1129)_타당성분석(이지작성)_수원광명재무모델(제출용)" xfId="14620" xr:uid="{00000000-0005-0000-0000-000080380000}"/>
    <cellStyle name="식_대안1(1129)_타당성분석(이지작성)_수원광명재무모델(제출용)_HS-STP재무모델" xfId="14621" xr:uid="{00000000-0005-0000-0000-000081380000}"/>
    <cellStyle name="식_대안1(1129)_타당성분석(이지작성)_수원광명재무모델(제출용)_PI-FM(평택)-20030404(최종)" xfId="14622" xr:uid="{00000000-0005-0000-0000-000082380000}"/>
    <cellStyle name="식_대안1(1129)_타당성분석(이지작성)_수원광명재무모델(제출용)_순수투자자재무모델(평택)-0226-1" xfId="14623" xr:uid="{00000000-0005-0000-0000-000083380000}"/>
    <cellStyle name="식_대안1(1129)_타당성분석(이지작성)_수원광명재무모델(제출용)_순수투자자재무모델(평택)-0303" xfId="14624" xr:uid="{00000000-0005-0000-0000-000084380000}"/>
    <cellStyle name="식_대안1(1129)_타당성분석(이지작성)_수원광명재무모델(제출용)_순수투자자재무모델(평택)-0320(DSRA)" xfId="14625" xr:uid="{00000000-0005-0000-0000-000085380000}"/>
    <cellStyle name="식_대안1(1129)_타당성분석(이지작성)_수원광명재무모델(제출용)_안산소각로재무모델0128" xfId="14626" xr:uid="{00000000-0005-0000-0000-000086380000}"/>
    <cellStyle name="식_대안1(1129)_타당성분석(이지작성)_수원광명재무모델(제출용)_안산소각로재무모델0206" xfId="14627" xr:uid="{00000000-0005-0000-0000-000087380000}"/>
    <cellStyle name="식_박2홍" xfId="14628" xr:uid="{00000000-0005-0000-0000-000088380000}"/>
    <cellStyle name="식_박2홍_표지및Index" xfId="14629" xr:uid="{00000000-0005-0000-0000-000089380000}"/>
    <cellStyle name="식_박2홍_표지및Index_재무모델" xfId="14630" xr:uid="{00000000-0005-0000-0000-00008A380000}"/>
    <cellStyle name="식_박2홍_표지및Index_재무모델1210" xfId="14631" xr:uid="{00000000-0005-0000-0000-00008B380000}"/>
    <cellStyle name="식_박2홍_표지및Index_청담주차장FM-0311-3" xfId="14632" xr:uid="{00000000-0005-0000-0000-00008C380000}"/>
    <cellStyle name="식_서천STP재무모델(0914)" xfId="14633" xr:uid="{00000000-0005-0000-0000-00008D380000}"/>
    <cellStyle name="식_서천STP재무모델(0915)-4" xfId="14634" xr:uid="{00000000-0005-0000-0000-00008E380000}"/>
    <cellStyle name="식_수원광명재무모델(제출용)-PI" xfId="14635" xr:uid="{00000000-0005-0000-0000-00008F380000}"/>
    <cellStyle name="식_순수투자자재무모델(평택)-0226-1" xfId="14636" xr:uid="{00000000-0005-0000-0000-000090380000}"/>
    <cellStyle name="식_순수투자자재무모델(평택)-0303" xfId="14637" xr:uid="{00000000-0005-0000-0000-000091380000}"/>
    <cellStyle name="식_순수투자자재무모델(평택)-0320(DSRA)" xfId="14638" xr:uid="{00000000-0005-0000-0000-000092380000}"/>
    <cellStyle name="식_안산소각로재무모델0128" xfId="14639" xr:uid="{00000000-0005-0000-0000-000093380000}"/>
    <cellStyle name="식_안산소각로재무모델0206" xfId="14640" xr:uid="{00000000-0005-0000-0000-000094380000}"/>
    <cellStyle name="식_운영비용(운영기간 최종)" xfId="14641" xr:uid="{00000000-0005-0000-0000-000095380000}"/>
    <cellStyle name="식_운영비용(운영기간 최종)_표지및Index" xfId="14642" xr:uid="{00000000-0005-0000-0000-000096380000}"/>
    <cellStyle name="식_운영비용(운영기간 최종)_표지및Index_재무모델" xfId="14643" xr:uid="{00000000-0005-0000-0000-000097380000}"/>
    <cellStyle name="식_운영비용(운영기간 최종)_표지및Index_재무모델1210" xfId="14644" xr:uid="{00000000-0005-0000-0000-000098380000}"/>
    <cellStyle name="식_운영비용(운영기간 최종)_표지및Index_청담주차장FM-0311-3" xfId="14645" xr:uid="{00000000-0005-0000-0000-000099380000}"/>
    <cellStyle name="식_장림STP재무모델(1130)ROE" xfId="14646" xr:uid="{00000000-0005-0000-0000-00009A380000}"/>
    <cellStyle name="식_재무모델" xfId="14647" xr:uid="{00000000-0005-0000-0000-00009B380000}"/>
    <cellStyle name="식_재무모델(최종)" xfId="14648" xr:uid="{00000000-0005-0000-0000-00009C380000}"/>
    <cellStyle name="식_재무모델_재무모델정부제출(1단계-기존)" xfId="14649" xr:uid="{00000000-0005-0000-0000-00009D380000}"/>
    <cellStyle name="식_재무모델_재무모델정부제출(1단계-기존)_재무모델" xfId="14650" xr:uid="{00000000-0005-0000-0000-00009E380000}"/>
    <cellStyle name="식_재무모델_재무모델정부제출(1단계-기존)_재무모델1210" xfId="14651" xr:uid="{00000000-0005-0000-0000-00009F380000}"/>
    <cellStyle name="식_재무모델_재무모델정부제출(1단계-기존)_청담주차장FM-0311-3" xfId="14652" xr:uid="{00000000-0005-0000-0000-0000A0380000}"/>
    <cellStyle name="식_재무모델_표지및Index" xfId="14653" xr:uid="{00000000-0005-0000-0000-0000A1380000}"/>
    <cellStyle name="식_재무모델_표지및Index_재무모델" xfId="14654" xr:uid="{00000000-0005-0000-0000-0000A2380000}"/>
    <cellStyle name="식_재무모델_표지및Index_재무모델1210" xfId="14655" xr:uid="{00000000-0005-0000-0000-0000A3380000}"/>
    <cellStyle name="식_재무모델_표지및Index_청담주차장FM-0311-3" xfId="14656" xr:uid="{00000000-0005-0000-0000-0000A4380000}"/>
    <cellStyle name="식_재무모델0626" xfId="14657" xr:uid="{00000000-0005-0000-0000-0000A5380000}"/>
    <cellStyle name="식_재무모델0626_재무모델" xfId="14658" xr:uid="{00000000-0005-0000-0000-0000A6380000}"/>
    <cellStyle name="식_재무모델0626_재무모델1210" xfId="14659" xr:uid="{00000000-0005-0000-0000-0000A7380000}"/>
    <cellStyle name="식_재무모델0626_청담주차장FM-0311-3" xfId="14660" xr:uid="{00000000-0005-0000-0000-0000A8380000}"/>
    <cellStyle name="식_재무모델0918" xfId="14661" xr:uid="{00000000-0005-0000-0000-0000A9380000}"/>
    <cellStyle name="식_재무모델0919" xfId="14662" xr:uid="{00000000-0005-0000-0000-0000AA380000}"/>
    <cellStyle name="식_재무모델1210" xfId="14663" xr:uid="{00000000-0005-0000-0000-0000AB380000}"/>
    <cellStyle name="식_재무모델1안최종0708-2" xfId="14664" xr:uid="{00000000-0005-0000-0000-0000AC380000}"/>
    <cellStyle name="식_재무모델1안최종0708-2_재무모델" xfId="14665" xr:uid="{00000000-0005-0000-0000-0000AD380000}"/>
    <cellStyle name="식_재무모델1안최종0708-2_재무모델1210" xfId="14666" xr:uid="{00000000-0005-0000-0000-0000AE380000}"/>
    <cellStyle name="식_재무모델1안최종0708-2_청담주차장FM-0311-3" xfId="14667" xr:uid="{00000000-0005-0000-0000-0000AF380000}"/>
    <cellStyle name="식_청담주차장FM-0311-3" xfId="14668" xr:uid="{00000000-0005-0000-0000-0000B0380000}"/>
    <cellStyle name="식_청담주차장FM-0312" xfId="14669" xr:uid="{00000000-0005-0000-0000-0000B1380000}"/>
    <cellStyle name="식_최종내부보고" xfId="14670" xr:uid="{00000000-0005-0000-0000-0000B2380000}"/>
    <cellStyle name="식_최종내부보고_수원광명재무모델(제출용)" xfId="14671" xr:uid="{00000000-0005-0000-0000-0000B3380000}"/>
    <cellStyle name="식_최종내부보고_수원광명재무모델(제출용)_HS-STP재무모델" xfId="14672" xr:uid="{00000000-0005-0000-0000-0000B4380000}"/>
    <cellStyle name="식_최종내부보고_수원광명재무모델(제출용)_PI-FM(평택)-20030404(최종)" xfId="14673" xr:uid="{00000000-0005-0000-0000-0000B5380000}"/>
    <cellStyle name="식_최종내부보고_수원광명재무모델(제출용)_순수투자자재무모델(평택)-0226-1" xfId="14674" xr:uid="{00000000-0005-0000-0000-0000B6380000}"/>
    <cellStyle name="식_최종내부보고_수원광명재무모델(제출용)_순수투자자재무모델(평택)-0303" xfId="14675" xr:uid="{00000000-0005-0000-0000-0000B7380000}"/>
    <cellStyle name="식_최종내부보고_수원광명재무모델(제출용)_순수투자자재무모델(평택)-0320(DSRA)" xfId="14676" xr:uid="{00000000-0005-0000-0000-0000B8380000}"/>
    <cellStyle name="식_최종내부보고_수원광명재무모델(제출용)_안산소각로재무모델0128" xfId="14677" xr:uid="{00000000-0005-0000-0000-0000B9380000}"/>
    <cellStyle name="식_최종내부보고_수원광명재무모델(제출용)_안산소각로재무모델0206" xfId="14678" xr:uid="{00000000-0005-0000-0000-0000BA380000}"/>
    <cellStyle name="식_최종내부보고_재무모델" xfId="14679" xr:uid="{00000000-0005-0000-0000-0000BB380000}"/>
    <cellStyle name="식_최종내부보고_재무모델1210" xfId="14680" xr:uid="{00000000-0005-0000-0000-0000BC380000}"/>
    <cellStyle name="식_최종내부보고_청담주차장FM-0311-3" xfId="14681" xr:uid="{00000000-0005-0000-0000-0000BD380000}"/>
    <cellStyle name="식_최종내부보고_타당성분석(이지작성)" xfId="14682" xr:uid="{00000000-0005-0000-0000-0000BE380000}"/>
    <cellStyle name="식_최종내부보고_타당성분석(이지작성)_수원광명재무모델(제출용)" xfId="14683" xr:uid="{00000000-0005-0000-0000-0000BF380000}"/>
    <cellStyle name="식_최종내부보고_타당성분석(이지작성)_수원광명재무모델(제출용)_HS-STP재무모델" xfId="14684" xr:uid="{00000000-0005-0000-0000-0000C0380000}"/>
    <cellStyle name="식_최종내부보고_타당성분석(이지작성)_수원광명재무모델(제출용)_PI-FM(평택)-20030404(최종)" xfId="14685" xr:uid="{00000000-0005-0000-0000-0000C1380000}"/>
    <cellStyle name="식_최종내부보고_타당성분석(이지작성)_수원광명재무모델(제출용)_순수투자자재무모델(평택)-0226-1" xfId="14686" xr:uid="{00000000-0005-0000-0000-0000C2380000}"/>
    <cellStyle name="식_최종내부보고_타당성분석(이지작성)_수원광명재무모델(제출용)_순수투자자재무모델(평택)-0303" xfId="14687" xr:uid="{00000000-0005-0000-0000-0000C3380000}"/>
    <cellStyle name="식_최종내부보고_타당성분석(이지작성)_수원광명재무모델(제출용)_순수투자자재무모델(평택)-0320(DSRA)" xfId="14688" xr:uid="{00000000-0005-0000-0000-0000C4380000}"/>
    <cellStyle name="식_최종내부보고_타당성분석(이지작성)_수원광명재무모델(제출용)_안산소각로재무모델0128" xfId="14689" xr:uid="{00000000-0005-0000-0000-0000C5380000}"/>
    <cellStyle name="식_최종내부보고_타당성분석(이지작성)_수원광명재무모델(제출용)_안산소각로재무모델0206" xfId="14690" xr:uid="{00000000-0005-0000-0000-0000C6380000}"/>
    <cellStyle name="식_타당성분석(이지작성)" xfId="14691" xr:uid="{00000000-0005-0000-0000-0000C7380000}"/>
    <cellStyle name="식_타당성분석(이지작성)_수원광명재무모델(제출용)" xfId="14692" xr:uid="{00000000-0005-0000-0000-0000C8380000}"/>
    <cellStyle name="식_타당성분석(이지작성)_수원광명재무모델(제출용)_HS-STP재무모델" xfId="14693" xr:uid="{00000000-0005-0000-0000-0000C9380000}"/>
    <cellStyle name="식_타당성분석(이지작성)_수원광명재무모델(제출용)_PI-FM(평택)-20030404(최종)" xfId="14694" xr:uid="{00000000-0005-0000-0000-0000CA380000}"/>
    <cellStyle name="식_타당성분석(이지작성)_수원광명재무모델(제출용)_순수투자자재무모델(평택)-0226-1" xfId="14695" xr:uid="{00000000-0005-0000-0000-0000CB380000}"/>
    <cellStyle name="식_타당성분석(이지작성)_수원광명재무모델(제출용)_순수투자자재무모델(평택)-0303" xfId="14696" xr:uid="{00000000-0005-0000-0000-0000CC380000}"/>
    <cellStyle name="식_타당성분석(이지작성)_수원광명재무모델(제출용)_순수투자자재무모델(평택)-0320(DSRA)" xfId="14697" xr:uid="{00000000-0005-0000-0000-0000CD380000}"/>
    <cellStyle name="식_타당성분석(이지작성)_수원광명재무모델(제출용)_안산소각로재무모델0128" xfId="14698" xr:uid="{00000000-0005-0000-0000-0000CE380000}"/>
    <cellStyle name="식_타당성분석(이지작성)_수원광명재무모델(제출용)_안산소각로재무모델0206" xfId="14699" xr:uid="{00000000-0005-0000-0000-0000CF380000}"/>
    <cellStyle name="식_평택STP_01_09_27" xfId="14700" xr:uid="{00000000-0005-0000-0000-0000D0380000}"/>
    <cellStyle name="식_평택STP_01_09_27_FinancialModel1108" xfId="14701" xr:uid="{00000000-0005-0000-0000-0000D1380000}"/>
    <cellStyle name="식_평택STP_01_09_27_FinancialModel1108_FinancialModel1108(2)" xfId="14702" xr:uid="{00000000-0005-0000-0000-0000D2380000}"/>
    <cellStyle name="식_평택STP_01_09_27_FinancialModel1108_FinancialModel1108(2)_SG운영비용" xfId="14703" xr:uid="{00000000-0005-0000-0000-0000D3380000}"/>
    <cellStyle name="식_평택STP_01_09_27_FinancialModel1108_FinancialModel1108(2)_SG운영비용_수원광명재무모델(제출용)" xfId="14704" xr:uid="{00000000-0005-0000-0000-0000D4380000}"/>
    <cellStyle name="식_평택STP_01_09_27_FinancialModel1108_FinancialModel1108(2)_SG운영비용_수원광명재무모델(제출용)_HS-STP재무모델" xfId="14705" xr:uid="{00000000-0005-0000-0000-0000D5380000}"/>
    <cellStyle name="식_평택STP_01_09_27_FinancialModel1108_FinancialModel1108(2)_SG운영비용_수원광명재무모델(제출용)_PI-FM(평택)-20030404(최종)" xfId="14706" xr:uid="{00000000-0005-0000-0000-0000D6380000}"/>
    <cellStyle name="식_평택STP_01_09_27_FinancialModel1108_FinancialModel1108(2)_SG운영비용_수원광명재무모델(제출용)_순수투자자재무모델(평택)-0226-1" xfId="14707" xr:uid="{00000000-0005-0000-0000-0000D7380000}"/>
    <cellStyle name="식_평택STP_01_09_27_FinancialModel1108_FinancialModel1108(2)_SG운영비용_수원광명재무모델(제출용)_순수투자자재무모델(평택)-0303" xfId="14708" xr:uid="{00000000-0005-0000-0000-0000D8380000}"/>
    <cellStyle name="식_평택STP_01_09_27_FinancialModel1108_FinancialModel1108(2)_SG운영비용_수원광명재무모델(제출용)_순수투자자재무모델(평택)-0320(DSRA)" xfId="14709" xr:uid="{00000000-0005-0000-0000-0000D9380000}"/>
    <cellStyle name="식_평택STP_01_09_27_FinancialModel1108_FinancialModel1108(2)_SG운영비용_수원광명재무모델(제출용)_안산소각로재무모델0128" xfId="14710" xr:uid="{00000000-0005-0000-0000-0000DA380000}"/>
    <cellStyle name="식_평택STP_01_09_27_FinancialModel1108_FinancialModel1108(2)_SG운영비용_수원광명재무모델(제출용)_안산소각로재무모델0206" xfId="14711" xr:uid="{00000000-0005-0000-0000-0000DB380000}"/>
    <cellStyle name="식_평택STP_01_09_27_FinancialModel1108_FinancialModel1108(2)_수원광명재무모델(제출용)" xfId="14712" xr:uid="{00000000-0005-0000-0000-0000DC380000}"/>
    <cellStyle name="식_평택STP_01_09_27_FinancialModel1108_FinancialModel1108(2)_수원광명재무모델(제출용)_HS-STP재무모델" xfId="14713" xr:uid="{00000000-0005-0000-0000-0000DD380000}"/>
    <cellStyle name="식_평택STP_01_09_27_FinancialModel1108_FinancialModel1108(2)_수원광명재무모델(제출용)_PI-FM(평택)-20030404(최종)" xfId="14714" xr:uid="{00000000-0005-0000-0000-0000DE380000}"/>
    <cellStyle name="식_평택STP_01_09_27_FinancialModel1108_FinancialModel1108(2)_수원광명재무모델(제출용)_순수투자자재무모델(평택)-0226-1" xfId="14715" xr:uid="{00000000-0005-0000-0000-0000DF380000}"/>
    <cellStyle name="식_평택STP_01_09_27_FinancialModel1108_FinancialModel1108(2)_수원광명재무모델(제출용)_순수투자자재무모델(평택)-0303" xfId="14716" xr:uid="{00000000-0005-0000-0000-0000E0380000}"/>
    <cellStyle name="식_평택STP_01_09_27_FinancialModel1108_FinancialModel1108(2)_수원광명재무모델(제출용)_순수투자자재무모델(평택)-0320(DSRA)" xfId="14717" xr:uid="{00000000-0005-0000-0000-0000E1380000}"/>
    <cellStyle name="식_평택STP_01_09_27_FinancialModel1108_FinancialModel1108(2)_수원광명재무모델(제출용)_안산소각로재무모델0128" xfId="14718" xr:uid="{00000000-0005-0000-0000-0000E2380000}"/>
    <cellStyle name="식_평택STP_01_09_27_FinancialModel1108_FinancialModel1108(2)_수원광명재무모델(제출용)_안산소각로재무모델0206" xfId="14719" xr:uid="{00000000-0005-0000-0000-0000E3380000}"/>
    <cellStyle name="식_평택STP_01_09_27_FinancialModel1108_FinancialModel1108(2)_재무모델정부제출(1단계-기존)" xfId="14720" xr:uid="{00000000-0005-0000-0000-0000E4380000}"/>
    <cellStyle name="식_평택STP_01_09_27_FinancialModel1108_FinancialModel1108(2)_재무모델정부제출(1단계-기존)_재무모델" xfId="14721" xr:uid="{00000000-0005-0000-0000-0000E5380000}"/>
    <cellStyle name="식_평택STP_01_09_27_FinancialModel1108_FinancialModel1108(2)_재무모델정부제출(1단계-기존)_재무모델1210" xfId="14722" xr:uid="{00000000-0005-0000-0000-0000E6380000}"/>
    <cellStyle name="식_평택STP_01_09_27_FinancialModel1108_FinancialModel1108(2)_재무모델정부제출(1단계-기존)_청담주차장FM-0311-3" xfId="14723" xr:uid="{00000000-0005-0000-0000-0000E7380000}"/>
    <cellStyle name="식_평택STP_01_09_27_FinancialModel1108_FinancialModel1108(2)_타당성분석(이지작성)" xfId="14724" xr:uid="{00000000-0005-0000-0000-0000E8380000}"/>
    <cellStyle name="식_평택STP_01_09_27_FinancialModel1108_FinancialModel1108(2)_타당성분석(이지작성)_수원광명재무모델(제출용)" xfId="14725" xr:uid="{00000000-0005-0000-0000-0000E9380000}"/>
    <cellStyle name="식_평택STP_01_09_27_FinancialModel1108_FinancialModel1108(2)_타당성분석(이지작성)_수원광명재무모델(제출용)_HS-STP재무모델" xfId="14726" xr:uid="{00000000-0005-0000-0000-0000EA380000}"/>
    <cellStyle name="식_평택STP_01_09_27_FinancialModel1108_FinancialModel1108(2)_타당성분석(이지작성)_수원광명재무모델(제출용)_PI-FM(평택)-20030404(최종)" xfId="14727" xr:uid="{00000000-0005-0000-0000-0000EB380000}"/>
    <cellStyle name="식_평택STP_01_09_27_FinancialModel1108_FinancialModel1108(2)_타당성분석(이지작성)_수원광명재무모델(제출용)_순수투자자재무모델(평택)-0226-1" xfId="14728" xr:uid="{00000000-0005-0000-0000-0000EC380000}"/>
    <cellStyle name="식_평택STP_01_09_27_FinancialModel1108_FinancialModel1108(2)_타당성분석(이지작성)_수원광명재무모델(제출용)_순수투자자재무모델(평택)-0303" xfId="14729" xr:uid="{00000000-0005-0000-0000-0000ED380000}"/>
    <cellStyle name="식_평택STP_01_09_27_FinancialModel1108_FinancialModel1108(2)_타당성분석(이지작성)_수원광명재무모델(제출용)_순수투자자재무모델(평택)-0320(DSRA)" xfId="14730" xr:uid="{00000000-0005-0000-0000-0000EE380000}"/>
    <cellStyle name="식_평택STP_01_09_27_FinancialModel1108_FinancialModel1108(2)_타당성분석(이지작성)_수원광명재무모델(제출용)_안산소각로재무모델0128" xfId="14731" xr:uid="{00000000-0005-0000-0000-0000EF380000}"/>
    <cellStyle name="식_평택STP_01_09_27_FinancialModel1108_FinancialModel1108(2)_타당성분석(이지작성)_수원광명재무모델(제출용)_안산소각로재무모델0206" xfId="14732" xr:uid="{00000000-0005-0000-0000-0000F0380000}"/>
    <cellStyle name="식_평택STP_01_09_27_FinancialModel1108_FinancialModel1108(2)_표지및Index" xfId="14733" xr:uid="{00000000-0005-0000-0000-0000F1380000}"/>
    <cellStyle name="식_평택STP_01_09_27_FinancialModel1108_FinancialModel1108(2)_표지및Index_재무모델" xfId="14734" xr:uid="{00000000-0005-0000-0000-0000F2380000}"/>
    <cellStyle name="식_평택STP_01_09_27_FinancialModel1108_FinancialModel1108(2)_표지및Index_재무모델1210" xfId="14735" xr:uid="{00000000-0005-0000-0000-0000F3380000}"/>
    <cellStyle name="식_평택STP_01_09_27_FinancialModel1108_FinancialModel1108(2)_표지및Index_청담주차장FM-0311-3" xfId="14736" xr:uid="{00000000-0005-0000-0000-0000F4380000}"/>
    <cellStyle name="식_평택STP_01_09_27_FinancialModel1108_HS-STP재무모델" xfId="14737" xr:uid="{00000000-0005-0000-0000-0000F5380000}"/>
    <cellStyle name="식_평택STP_01_09_27_FinancialModel1108_Model-논산소각장(논산시 용역 분석)" xfId="14738" xr:uid="{00000000-0005-0000-0000-0000F6380000}"/>
    <cellStyle name="식_평택STP_01_09_27_FinancialModel1108_PI(2공구)-0110(선투입후동시투입)-건설사일부선투입-민감도" xfId="14739" xr:uid="{00000000-0005-0000-0000-0000F7380000}"/>
    <cellStyle name="식_평택STP_01_09_27_FinancialModel1108_PI-FM(평택)-20030404(최종)" xfId="14740" xr:uid="{00000000-0005-0000-0000-0000F8380000}"/>
    <cellStyle name="식_평택STP_01_09_27_FinancialModel1108_SG(1018)-ING" xfId="14741" xr:uid="{00000000-0005-0000-0000-0000F9380000}"/>
    <cellStyle name="식_평택STP_01_09_27_FinancialModel1108_SG(1018)-ING_수원광명재무모델(제출용)" xfId="14742" xr:uid="{00000000-0005-0000-0000-0000FA380000}"/>
    <cellStyle name="식_평택STP_01_09_27_FinancialModel1108_SG(1018)-ING_수원광명재무모델(제출용)_HS-STP재무모델" xfId="14743" xr:uid="{00000000-0005-0000-0000-0000FB380000}"/>
    <cellStyle name="식_평택STP_01_09_27_FinancialModel1108_SG(1018)-ING_수원광명재무모델(제출용)_PI-FM(평택)-20030404(최종)" xfId="14744" xr:uid="{00000000-0005-0000-0000-0000FC380000}"/>
    <cellStyle name="식_평택STP_01_09_27_FinancialModel1108_SG(1018)-ING_수원광명재무모델(제출용)_순수투자자재무모델(평택)-0226-1" xfId="14745" xr:uid="{00000000-0005-0000-0000-0000FD380000}"/>
    <cellStyle name="식_평택STP_01_09_27_FinancialModel1108_SG(1018)-ING_수원광명재무모델(제출용)_순수투자자재무모델(평택)-0303" xfId="14746" xr:uid="{00000000-0005-0000-0000-0000FE380000}"/>
    <cellStyle name="식_평택STP_01_09_27_FinancialModel1108_SG(1018)-ING_수원광명재무모델(제출용)_순수투자자재무모델(평택)-0320(DSRA)" xfId="14747" xr:uid="{00000000-0005-0000-0000-0000FF380000}"/>
    <cellStyle name="식_평택STP_01_09_27_FinancialModel1108_SG(1018)-ING_수원광명재무모델(제출용)_안산소각로재무모델0128" xfId="14748" xr:uid="{00000000-0005-0000-0000-000000390000}"/>
    <cellStyle name="식_평택STP_01_09_27_FinancialModel1108_SG(1018)-ING_수원광명재무모델(제출용)_안산소각로재무모델0206" xfId="14749" xr:uid="{00000000-0005-0000-0000-000001390000}"/>
    <cellStyle name="식_평택STP_01_09_27_FinancialModel1108_SG-FM(1018)-PI-HO" xfId="14750" xr:uid="{00000000-0005-0000-0000-000002390000}"/>
    <cellStyle name="식_평택STP_01_09_27_FinancialModel1108_SG-FM(1018)-PI-HO_수원광명재무모델(제출용)" xfId="14751" xr:uid="{00000000-0005-0000-0000-000003390000}"/>
    <cellStyle name="식_평택STP_01_09_27_FinancialModel1108_SG-FM(1018)-PI-HO_수원광명재무모델(제출용)_HS-STP재무모델" xfId="14752" xr:uid="{00000000-0005-0000-0000-000004390000}"/>
    <cellStyle name="식_평택STP_01_09_27_FinancialModel1108_SG-FM(1018)-PI-HO_수원광명재무모델(제출용)_PI-FM(평택)-20030404(최종)" xfId="14753" xr:uid="{00000000-0005-0000-0000-000005390000}"/>
    <cellStyle name="식_평택STP_01_09_27_FinancialModel1108_SG-FM(1018)-PI-HO_수원광명재무모델(제출용)_순수투자자재무모델(평택)-0226-1" xfId="14754" xr:uid="{00000000-0005-0000-0000-000006390000}"/>
    <cellStyle name="식_평택STP_01_09_27_FinancialModel1108_SG-FM(1018)-PI-HO_수원광명재무모델(제출용)_순수투자자재무모델(평택)-0303" xfId="14755" xr:uid="{00000000-0005-0000-0000-000007390000}"/>
    <cellStyle name="식_평택STP_01_09_27_FinancialModel1108_SG-FM(1018)-PI-HO_수원광명재무모델(제출용)_순수투자자재무모델(평택)-0320(DSRA)" xfId="14756" xr:uid="{00000000-0005-0000-0000-000008390000}"/>
    <cellStyle name="식_평택STP_01_09_27_FinancialModel1108_SG-FM(1018)-PI-HO_수원광명재무모델(제출용)_안산소각로재무모델0128" xfId="14757" xr:uid="{00000000-0005-0000-0000-000009390000}"/>
    <cellStyle name="식_평택STP_01_09_27_FinancialModel1108_SG-FM(1018)-PI-HO_수원광명재무모델(제출용)_안산소각로재무모델0206" xfId="14758" xr:uid="{00000000-0005-0000-0000-00000A390000}"/>
    <cellStyle name="식_평택STP_01_09_27_FinancialModel1108_SG-FM(1111)-PI" xfId="14759" xr:uid="{00000000-0005-0000-0000-00000B390000}"/>
    <cellStyle name="식_평택STP_01_09_27_FinancialModel1108_SG-FM(1112)-PI" xfId="14760" xr:uid="{00000000-0005-0000-0000-00000C390000}"/>
    <cellStyle name="식_평택STP_01_09_27_FinancialModel1108_SG사업성분석" xfId="14761" xr:uid="{00000000-0005-0000-0000-00000D390000}"/>
    <cellStyle name="식_평택STP_01_09_27_FinancialModel1108_SG사업성분석_수원광명재무모델(제출용)" xfId="14762" xr:uid="{00000000-0005-0000-0000-00000E390000}"/>
    <cellStyle name="식_평택STP_01_09_27_FinancialModel1108_SG사업성분석_수원광명재무모델(제출용)_HS-STP재무모델" xfId="14763" xr:uid="{00000000-0005-0000-0000-00000F390000}"/>
    <cellStyle name="식_평택STP_01_09_27_FinancialModel1108_SG사업성분석_수원광명재무모델(제출용)_PI-FM(평택)-20030404(최종)" xfId="14764" xr:uid="{00000000-0005-0000-0000-000010390000}"/>
    <cellStyle name="식_평택STP_01_09_27_FinancialModel1108_SG사업성분석_수원광명재무모델(제출용)_순수투자자재무모델(평택)-0226-1" xfId="14765" xr:uid="{00000000-0005-0000-0000-000011390000}"/>
    <cellStyle name="식_평택STP_01_09_27_FinancialModel1108_SG사업성분석_수원광명재무모델(제출용)_순수투자자재무모델(평택)-0303" xfId="14766" xr:uid="{00000000-0005-0000-0000-000012390000}"/>
    <cellStyle name="식_평택STP_01_09_27_FinancialModel1108_SG사업성분석_수원광명재무모델(제출용)_순수투자자재무모델(평택)-0320(DSRA)" xfId="14767" xr:uid="{00000000-0005-0000-0000-000013390000}"/>
    <cellStyle name="식_평택STP_01_09_27_FinancialModel1108_SG사업성분석_수원광명재무모델(제출용)_안산소각로재무모델0128" xfId="14768" xr:uid="{00000000-0005-0000-0000-000014390000}"/>
    <cellStyle name="식_평택STP_01_09_27_FinancialModel1108_SG사업성분석_수원광명재무모델(제출용)_안산소각로재무모델0206" xfId="14769" xr:uid="{00000000-0005-0000-0000-000015390000}"/>
    <cellStyle name="식_평택STP_01_09_27_FinancialModel1108_SG운영비용" xfId="14770" xr:uid="{00000000-0005-0000-0000-000016390000}"/>
    <cellStyle name="식_평택STP_01_09_27_FinancialModel1108_SG운영비용_수원광명재무모델(제출용)" xfId="14771" xr:uid="{00000000-0005-0000-0000-000017390000}"/>
    <cellStyle name="식_평택STP_01_09_27_FinancialModel1108_SG운영비용_수원광명재무모델(제출용)_HS-STP재무모델" xfId="14772" xr:uid="{00000000-0005-0000-0000-000018390000}"/>
    <cellStyle name="식_평택STP_01_09_27_FinancialModel1108_SG운영비용_수원광명재무모델(제출용)_PI-FM(평택)-20030404(최종)" xfId="14773" xr:uid="{00000000-0005-0000-0000-000019390000}"/>
    <cellStyle name="식_평택STP_01_09_27_FinancialModel1108_SG운영비용_수원광명재무모델(제출용)_순수투자자재무모델(평택)-0226-1" xfId="14774" xr:uid="{00000000-0005-0000-0000-00001A390000}"/>
    <cellStyle name="식_평택STP_01_09_27_FinancialModel1108_SG운영비용_수원광명재무모델(제출용)_순수투자자재무모델(평택)-0303" xfId="14775" xr:uid="{00000000-0005-0000-0000-00001B390000}"/>
    <cellStyle name="식_평택STP_01_09_27_FinancialModel1108_SG운영비용_수원광명재무모델(제출용)_순수투자자재무모델(평택)-0320(DSRA)" xfId="14776" xr:uid="{00000000-0005-0000-0000-00001C390000}"/>
    <cellStyle name="식_평택STP_01_09_27_FinancialModel1108_SG운영비용_수원광명재무모델(제출용)_안산소각로재무모델0128" xfId="14777" xr:uid="{00000000-0005-0000-0000-00001D390000}"/>
    <cellStyle name="식_평택STP_01_09_27_FinancialModel1108_SG운영비용_수원광명재무모델(제출용)_안산소각로재무모델0206" xfId="14778" xr:uid="{00000000-0005-0000-0000-00001E390000}"/>
    <cellStyle name="식_평택STP_01_09_27_FinancialModel1108_건설기간중대안2최종" xfId="14779" xr:uid="{00000000-0005-0000-0000-00001F390000}"/>
    <cellStyle name="식_평택STP_01_09_27_FinancialModel1108_건설기간중대안2최종_재무모델" xfId="14780" xr:uid="{00000000-0005-0000-0000-000020390000}"/>
    <cellStyle name="식_평택STP_01_09_27_FinancialModel1108_건설기간중대안2최종_재무모델1210" xfId="14781" xr:uid="{00000000-0005-0000-0000-000021390000}"/>
    <cellStyle name="식_평택STP_01_09_27_FinancialModel1108_건설기간중대안2최종_청담주차장FM-0311-3" xfId="14782" xr:uid="{00000000-0005-0000-0000-000022390000}"/>
    <cellStyle name="식_평택STP_01_09_27_FinancialModel1108_고양원능재무모델정부제출용(사업자용)" xfId="14783" xr:uid="{00000000-0005-0000-0000-000023390000}"/>
    <cellStyle name="식_평택STP_01_09_27_FinancialModel1108_대안1(1129)" xfId="14784" xr:uid="{00000000-0005-0000-0000-000024390000}"/>
    <cellStyle name="식_평택STP_01_09_27_FinancialModel1108_대안1(1129)_수원광명재무모델(제출용)" xfId="14785" xr:uid="{00000000-0005-0000-0000-000025390000}"/>
    <cellStyle name="식_평택STP_01_09_27_FinancialModel1108_대안1(1129)_수원광명재무모델(제출용)_HS-STP재무모델" xfId="14786" xr:uid="{00000000-0005-0000-0000-000026390000}"/>
    <cellStyle name="식_평택STP_01_09_27_FinancialModel1108_대안1(1129)_수원광명재무모델(제출용)_PI-FM(평택)-20030404(최종)" xfId="14787" xr:uid="{00000000-0005-0000-0000-000027390000}"/>
    <cellStyle name="식_평택STP_01_09_27_FinancialModel1108_대안1(1129)_수원광명재무모델(제출용)_순수투자자재무모델(평택)-0226-1" xfId="14788" xr:uid="{00000000-0005-0000-0000-000028390000}"/>
    <cellStyle name="식_평택STP_01_09_27_FinancialModel1108_대안1(1129)_수원광명재무모델(제출용)_순수투자자재무모델(평택)-0303" xfId="14789" xr:uid="{00000000-0005-0000-0000-000029390000}"/>
    <cellStyle name="식_평택STP_01_09_27_FinancialModel1108_대안1(1129)_수원광명재무모델(제출용)_순수투자자재무모델(평택)-0320(DSRA)" xfId="14790" xr:uid="{00000000-0005-0000-0000-00002A390000}"/>
    <cellStyle name="식_평택STP_01_09_27_FinancialModel1108_대안1(1129)_수원광명재무모델(제출용)_안산소각로재무모델0128" xfId="14791" xr:uid="{00000000-0005-0000-0000-00002B390000}"/>
    <cellStyle name="식_평택STP_01_09_27_FinancialModel1108_대안1(1129)_수원광명재무모델(제출용)_안산소각로재무모델0206" xfId="14792" xr:uid="{00000000-0005-0000-0000-00002C390000}"/>
    <cellStyle name="식_평택STP_01_09_27_FinancialModel1108_대안1(1129)_재무모델" xfId="14793" xr:uid="{00000000-0005-0000-0000-00002D390000}"/>
    <cellStyle name="식_평택STP_01_09_27_FinancialModel1108_대안1(1129)_재무모델1210" xfId="14794" xr:uid="{00000000-0005-0000-0000-00002E390000}"/>
    <cellStyle name="식_평택STP_01_09_27_FinancialModel1108_대안1(1129)_청담주차장FM-0311-3" xfId="14795" xr:uid="{00000000-0005-0000-0000-00002F390000}"/>
    <cellStyle name="식_평택STP_01_09_27_FinancialModel1108_대안1(1129)_타당성분석(이지작성)" xfId="14796" xr:uid="{00000000-0005-0000-0000-000030390000}"/>
    <cellStyle name="식_평택STP_01_09_27_FinancialModel1108_대안1(1129)_타당성분석(이지작성)_수원광명재무모델(제출용)" xfId="14797" xr:uid="{00000000-0005-0000-0000-000031390000}"/>
    <cellStyle name="식_평택STP_01_09_27_FinancialModel1108_대안1(1129)_타당성분석(이지작성)_수원광명재무모델(제출용)_HS-STP재무모델" xfId="14798" xr:uid="{00000000-0005-0000-0000-000032390000}"/>
    <cellStyle name="식_평택STP_01_09_27_FinancialModel1108_대안1(1129)_타당성분석(이지작성)_수원광명재무모델(제출용)_PI-FM(평택)-20030404(최종)" xfId="14799" xr:uid="{00000000-0005-0000-0000-000033390000}"/>
    <cellStyle name="식_평택STP_01_09_27_FinancialModel1108_대안1(1129)_타당성분석(이지작성)_수원광명재무모델(제출용)_순수투자자재무모델(평택)-0226-1" xfId="14800" xr:uid="{00000000-0005-0000-0000-000034390000}"/>
    <cellStyle name="식_평택STP_01_09_27_FinancialModel1108_대안1(1129)_타당성분석(이지작성)_수원광명재무모델(제출용)_순수투자자재무모델(평택)-0303" xfId="14801" xr:uid="{00000000-0005-0000-0000-000035390000}"/>
    <cellStyle name="식_평택STP_01_09_27_FinancialModel1108_대안1(1129)_타당성분석(이지작성)_수원광명재무모델(제출용)_순수투자자재무모델(평택)-0320(DSRA)" xfId="14802" xr:uid="{00000000-0005-0000-0000-000036390000}"/>
    <cellStyle name="식_평택STP_01_09_27_FinancialModel1108_대안1(1129)_타당성분석(이지작성)_수원광명재무모델(제출용)_안산소각로재무모델0128" xfId="14803" xr:uid="{00000000-0005-0000-0000-000037390000}"/>
    <cellStyle name="식_평택STP_01_09_27_FinancialModel1108_대안1(1129)_타당성분석(이지작성)_수원광명재무모델(제출용)_안산소각로재무모델0206" xfId="14804" xr:uid="{00000000-0005-0000-0000-000038390000}"/>
    <cellStyle name="식_평택STP_01_09_27_FinancialModel1108_서천STP재무모델(0914)" xfId="14805" xr:uid="{00000000-0005-0000-0000-000039390000}"/>
    <cellStyle name="식_평택STP_01_09_27_FinancialModel1108_서천STP재무모델(0915)-4" xfId="14806" xr:uid="{00000000-0005-0000-0000-00003A390000}"/>
    <cellStyle name="식_평택STP_01_09_27_FinancialModel1108_수원광명재무모델(제출용)-PI" xfId="14807" xr:uid="{00000000-0005-0000-0000-00003B390000}"/>
    <cellStyle name="식_평택STP_01_09_27_FinancialModel1108_순수투자자재무모델(평택)-0226-1" xfId="14808" xr:uid="{00000000-0005-0000-0000-00003C390000}"/>
    <cellStyle name="식_평택STP_01_09_27_FinancialModel1108_순수투자자재무모델(평택)-0303" xfId="14809" xr:uid="{00000000-0005-0000-0000-00003D390000}"/>
    <cellStyle name="식_평택STP_01_09_27_FinancialModel1108_순수투자자재무모델(평택)-0320(DSRA)" xfId="14810" xr:uid="{00000000-0005-0000-0000-00003E390000}"/>
    <cellStyle name="식_평택STP_01_09_27_FinancialModel1108_안산소각로재무모델0128" xfId="14811" xr:uid="{00000000-0005-0000-0000-00003F390000}"/>
    <cellStyle name="식_평택STP_01_09_27_FinancialModel1108_안산소각로재무모델0206" xfId="14812" xr:uid="{00000000-0005-0000-0000-000040390000}"/>
    <cellStyle name="식_평택STP_01_09_27_FinancialModel1108_장림STP재무모델(1130)ROE" xfId="14813" xr:uid="{00000000-0005-0000-0000-000041390000}"/>
    <cellStyle name="식_평택STP_01_09_27_FinancialModel1108_재무모델" xfId="14814" xr:uid="{00000000-0005-0000-0000-000042390000}"/>
    <cellStyle name="식_평택STP_01_09_27_FinancialModel1108_재무모델(최종)" xfId="14815" xr:uid="{00000000-0005-0000-0000-000043390000}"/>
    <cellStyle name="식_평택STP_01_09_27_FinancialModel1108_재무모델_표지및Index" xfId="14816" xr:uid="{00000000-0005-0000-0000-000044390000}"/>
    <cellStyle name="식_평택STP_01_09_27_FinancialModel1108_재무모델_표지및Index_재무모델" xfId="14817" xr:uid="{00000000-0005-0000-0000-000045390000}"/>
    <cellStyle name="식_평택STP_01_09_27_FinancialModel1108_재무모델_표지및Index_재무모델1210" xfId="14818" xr:uid="{00000000-0005-0000-0000-000046390000}"/>
    <cellStyle name="식_평택STP_01_09_27_FinancialModel1108_재무모델_표지및Index_청담주차장FM-0311-3" xfId="14819" xr:uid="{00000000-0005-0000-0000-000047390000}"/>
    <cellStyle name="식_평택STP_01_09_27_FinancialModel1108_재무모델0626" xfId="14820" xr:uid="{00000000-0005-0000-0000-000048390000}"/>
    <cellStyle name="식_평택STP_01_09_27_FinancialModel1108_재무모델0626_재무모델" xfId="14821" xr:uid="{00000000-0005-0000-0000-000049390000}"/>
    <cellStyle name="식_평택STP_01_09_27_FinancialModel1108_재무모델0626_재무모델1210" xfId="14822" xr:uid="{00000000-0005-0000-0000-00004A390000}"/>
    <cellStyle name="식_평택STP_01_09_27_FinancialModel1108_재무모델0626_청담주차장FM-0311-3" xfId="14823" xr:uid="{00000000-0005-0000-0000-00004B390000}"/>
    <cellStyle name="식_평택STP_01_09_27_FinancialModel1108_재무모델0918" xfId="14824" xr:uid="{00000000-0005-0000-0000-00004C390000}"/>
    <cellStyle name="식_평택STP_01_09_27_FinancialModel1108_재무모델0919" xfId="14825" xr:uid="{00000000-0005-0000-0000-00004D390000}"/>
    <cellStyle name="식_평택STP_01_09_27_FinancialModel1108_재무모델1210" xfId="14826" xr:uid="{00000000-0005-0000-0000-00004E390000}"/>
    <cellStyle name="식_평택STP_01_09_27_FinancialModel1108_재무모델1안최종0708-2" xfId="14827" xr:uid="{00000000-0005-0000-0000-00004F390000}"/>
    <cellStyle name="식_평택STP_01_09_27_FinancialModel1108_재무모델1안최종0708-2_재무모델" xfId="14828" xr:uid="{00000000-0005-0000-0000-000050390000}"/>
    <cellStyle name="식_평택STP_01_09_27_FinancialModel1108_재무모델1안최종0708-2_재무모델1210" xfId="14829" xr:uid="{00000000-0005-0000-0000-000051390000}"/>
    <cellStyle name="식_평택STP_01_09_27_FinancialModel1108_재무모델1안최종0708-2_청담주차장FM-0311-3" xfId="14830" xr:uid="{00000000-0005-0000-0000-000052390000}"/>
    <cellStyle name="식_평택STP_01_09_27_FinancialModel1108_청담주차장FM-0311-3" xfId="14831" xr:uid="{00000000-0005-0000-0000-000053390000}"/>
    <cellStyle name="식_평택STP_01_09_27_FinancialModel1108_청담주차장FM-0312" xfId="14832" xr:uid="{00000000-0005-0000-0000-000054390000}"/>
    <cellStyle name="식_평택STP_01_09_27_FinancialModel1108_타당성분석(이지작성)" xfId="14833" xr:uid="{00000000-0005-0000-0000-000055390000}"/>
    <cellStyle name="식_평택STP_01_09_27_FinancialModel1108_타당성분석(이지작성)_수원광명재무모델(제출용)" xfId="14834" xr:uid="{00000000-0005-0000-0000-000056390000}"/>
    <cellStyle name="식_평택STP_01_09_27_FinancialModel1108_타당성분석(이지작성)_수원광명재무모델(제출용)_HS-STP재무모델" xfId="14835" xr:uid="{00000000-0005-0000-0000-000057390000}"/>
    <cellStyle name="식_평택STP_01_09_27_FinancialModel1108_타당성분석(이지작성)_수원광명재무모델(제출용)_PI-FM(평택)-20030404(최종)" xfId="14836" xr:uid="{00000000-0005-0000-0000-000058390000}"/>
    <cellStyle name="식_평택STP_01_09_27_FinancialModel1108_타당성분석(이지작성)_수원광명재무모델(제출용)_순수투자자재무모델(평택)-0226-1" xfId="14837" xr:uid="{00000000-0005-0000-0000-000059390000}"/>
    <cellStyle name="식_평택STP_01_09_27_FinancialModel1108_타당성분석(이지작성)_수원광명재무모델(제출용)_순수투자자재무모델(평택)-0303" xfId="14838" xr:uid="{00000000-0005-0000-0000-00005A390000}"/>
    <cellStyle name="식_평택STP_01_09_27_FinancialModel1108_타당성분석(이지작성)_수원광명재무모델(제출용)_순수투자자재무모델(평택)-0320(DSRA)" xfId="14839" xr:uid="{00000000-0005-0000-0000-00005B390000}"/>
    <cellStyle name="식_평택STP_01_09_27_FinancialModel1108_타당성분석(이지작성)_수원광명재무모델(제출용)_안산소각로재무모델0128" xfId="14840" xr:uid="{00000000-0005-0000-0000-00005C390000}"/>
    <cellStyle name="식_평택STP_01_09_27_FinancialModel1108_타당성분석(이지작성)_수원광명재무모델(제출용)_안산소각로재무모델0206" xfId="14841" xr:uid="{00000000-0005-0000-0000-00005D390000}"/>
    <cellStyle name="식_평택STP_01_09_27_FinancialModel1108_평택-해지시지급금" xfId="14842" xr:uid="{00000000-0005-0000-0000-00005E390000}"/>
    <cellStyle name="식_평택STP_01_09_27_Pt" xfId="14843" xr:uid="{00000000-0005-0000-0000-00005F390000}"/>
    <cellStyle name="식_평택STP_01_09_27_Pt_FinancialModel1108(2)" xfId="14844" xr:uid="{00000000-0005-0000-0000-000060390000}"/>
    <cellStyle name="식_평택STP_01_09_27_Pt_FinancialModel1108(2)_SG운영비용" xfId="14845" xr:uid="{00000000-0005-0000-0000-000061390000}"/>
    <cellStyle name="식_평택STP_01_09_27_Pt_FinancialModel1108(2)_SG운영비용_수원광명재무모델(제출용)" xfId="14846" xr:uid="{00000000-0005-0000-0000-000062390000}"/>
    <cellStyle name="식_평택STP_01_09_27_Pt_FinancialModel1108(2)_SG운영비용_수원광명재무모델(제출용)_HS-STP재무모델" xfId="14847" xr:uid="{00000000-0005-0000-0000-000063390000}"/>
    <cellStyle name="식_평택STP_01_09_27_Pt_FinancialModel1108(2)_SG운영비용_수원광명재무모델(제출용)_PI-FM(평택)-20030404(최종)" xfId="14848" xr:uid="{00000000-0005-0000-0000-000064390000}"/>
    <cellStyle name="식_평택STP_01_09_27_Pt_FinancialModel1108(2)_SG운영비용_수원광명재무모델(제출용)_순수투자자재무모델(평택)-0226-1" xfId="14849" xr:uid="{00000000-0005-0000-0000-000065390000}"/>
    <cellStyle name="식_평택STP_01_09_27_Pt_FinancialModel1108(2)_SG운영비용_수원광명재무모델(제출용)_순수투자자재무모델(평택)-0303" xfId="14850" xr:uid="{00000000-0005-0000-0000-000066390000}"/>
    <cellStyle name="식_평택STP_01_09_27_Pt_FinancialModel1108(2)_SG운영비용_수원광명재무모델(제출용)_순수투자자재무모델(평택)-0320(DSRA)" xfId="14851" xr:uid="{00000000-0005-0000-0000-000067390000}"/>
    <cellStyle name="식_평택STP_01_09_27_Pt_FinancialModel1108(2)_SG운영비용_수원광명재무모델(제출용)_안산소각로재무모델0128" xfId="14852" xr:uid="{00000000-0005-0000-0000-000068390000}"/>
    <cellStyle name="식_평택STP_01_09_27_Pt_FinancialModel1108(2)_SG운영비용_수원광명재무모델(제출용)_안산소각로재무모델0206" xfId="14853" xr:uid="{00000000-0005-0000-0000-000069390000}"/>
    <cellStyle name="식_평택STP_01_09_27_Pt_FinancialModel1108(2)_수원광명재무모델(제출용)" xfId="14854" xr:uid="{00000000-0005-0000-0000-00006A390000}"/>
    <cellStyle name="식_평택STP_01_09_27_Pt_FinancialModel1108(2)_수원광명재무모델(제출용)_HS-STP재무모델" xfId="14855" xr:uid="{00000000-0005-0000-0000-00006B390000}"/>
    <cellStyle name="식_평택STP_01_09_27_Pt_FinancialModel1108(2)_수원광명재무모델(제출용)_PI-FM(평택)-20030404(최종)" xfId="14856" xr:uid="{00000000-0005-0000-0000-00006C390000}"/>
    <cellStyle name="식_평택STP_01_09_27_Pt_FinancialModel1108(2)_수원광명재무모델(제출용)_순수투자자재무모델(평택)-0226-1" xfId="14857" xr:uid="{00000000-0005-0000-0000-00006D390000}"/>
    <cellStyle name="식_평택STP_01_09_27_Pt_FinancialModel1108(2)_수원광명재무모델(제출용)_순수투자자재무모델(평택)-0303" xfId="14858" xr:uid="{00000000-0005-0000-0000-00006E390000}"/>
    <cellStyle name="식_평택STP_01_09_27_Pt_FinancialModel1108(2)_수원광명재무모델(제출용)_순수투자자재무모델(평택)-0320(DSRA)" xfId="14859" xr:uid="{00000000-0005-0000-0000-00006F390000}"/>
    <cellStyle name="식_평택STP_01_09_27_Pt_FinancialModel1108(2)_수원광명재무모델(제출용)_안산소각로재무모델0128" xfId="14860" xr:uid="{00000000-0005-0000-0000-000070390000}"/>
    <cellStyle name="식_평택STP_01_09_27_Pt_FinancialModel1108(2)_수원광명재무모델(제출용)_안산소각로재무모델0206" xfId="14861" xr:uid="{00000000-0005-0000-0000-000071390000}"/>
    <cellStyle name="식_평택STP_01_09_27_Pt_FinancialModel1108(2)_재무모델정부제출(1단계-기존)" xfId="14862" xr:uid="{00000000-0005-0000-0000-000072390000}"/>
    <cellStyle name="식_평택STP_01_09_27_Pt_FinancialModel1108(2)_재무모델정부제출(1단계-기존)_재무모델" xfId="14863" xr:uid="{00000000-0005-0000-0000-000073390000}"/>
    <cellStyle name="식_평택STP_01_09_27_Pt_FinancialModel1108(2)_재무모델정부제출(1단계-기존)_재무모델1210" xfId="14864" xr:uid="{00000000-0005-0000-0000-000074390000}"/>
    <cellStyle name="식_평택STP_01_09_27_Pt_FinancialModel1108(2)_재무모델정부제출(1단계-기존)_청담주차장FM-0311-3" xfId="14865" xr:uid="{00000000-0005-0000-0000-000075390000}"/>
    <cellStyle name="식_평택STP_01_09_27_Pt_FinancialModel1108(2)_타당성분석(이지작성)" xfId="14866" xr:uid="{00000000-0005-0000-0000-000076390000}"/>
    <cellStyle name="식_평택STP_01_09_27_Pt_FinancialModel1108(2)_타당성분석(이지작성)_수원광명재무모델(제출용)" xfId="14867" xr:uid="{00000000-0005-0000-0000-000077390000}"/>
    <cellStyle name="식_평택STP_01_09_27_Pt_FinancialModel1108(2)_타당성분석(이지작성)_수원광명재무모델(제출용)_HS-STP재무모델" xfId="14868" xr:uid="{00000000-0005-0000-0000-000078390000}"/>
    <cellStyle name="식_평택STP_01_09_27_Pt_FinancialModel1108(2)_타당성분석(이지작성)_수원광명재무모델(제출용)_PI-FM(평택)-20030404(최종)" xfId="14869" xr:uid="{00000000-0005-0000-0000-000079390000}"/>
    <cellStyle name="식_평택STP_01_09_27_Pt_FinancialModel1108(2)_타당성분석(이지작성)_수원광명재무모델(제출용)_순수투자자재무모델(평택)-0226-1" xfId="14870" xr:uid="{00000000-0005-0000-0000-00007A390000}"/>
    <cellStyle name="식_평택STP_01_09_27_Pt_FinancialModel1108(2)_타당성분석(이지작성)_수원광명재무모델(제출용)_순수투자자재무모델(평택)-0303" xfId="14871" xr:uid="{00000000-0005-0000-0000-00007B390000}"/>
    <cellStyle name="식_평택STP_01_09_27_Pt_FinancialModel1108(2)_타당성분석(이지작성)_수원광명재무모델(제출용)_순수투자자재무모델(평택)-0320(DSRA)" xfId="14872" xr:uid="{00000000-0005-0000-0000-00007C390000}"/>
    <cellStyle name="식_평택STP_01_09_27_Pt_FinancialModel1108(2)_타당성분석(이지작성)_수원광명재무모델(제출용)_안산소각로재무모델0128" xfId="14873" xr:uid="{00000000-0005-0000-0000-00007D390000}"/>
    <cellStyle name="식_평택STP_01_09_27_Pt_FinancialModel1108(2)_타당성분석(이지작성)_수원광명재무모델(제출용)_안산소각로재무모델0206" xfId="14874" xr:uid="{00000000-0005-0000-0000-00007E390000}"/>
    <cellStyle name="식_평택STP_01_09_27_Pt_FinancialModel1108(2)_표지및Index" xfId="14875" xr:uid="{00000000-0005-0000-0000-00007F390000}"/>
    <cellStyle name="식_평택STP_01_09_27_Pt_FinancialModel1108(2)_표지및Index_재무모델" xfId="14876" xr:uid="{00000000-0005-0000-0000-000080390000}"/>
    <cellStyle name="식_평택STP_01_09_27_Pt_FinancialModel1108(2)_표지및Index_재무모델1210" xfId="14877" xr:uid="{00000000-0005-0000-0000-000081390000}"/>
    <cellStyle name="식_평택STP_01_09_27_Pt_FinancialModel1108(2)_표지및Index_청담주차장FM-0311-3" xfId="14878" xr:uid="{00000000-0005-0000-0000-000082390000}"/>
    <cellStyle name="식_평택STP_01_09_27_Pt_HS-STP재무모델" xfId="14879" xr:uid="{00000000-0005-0000-0000-000083390000}"/>
    <cellStyle name="식_평택STP_01_09_27_Pt_Model-논산소각장(논산시 용역 분석)" xfId="14880" xr:uid="{00000000-0005-0000-0000-000084390000}"/>
    <cellStyle name="식_평택STP_01_09_27_Pt_PI(2공구)-0110(선투입후동시투입)-건설사일부선투입-민감도" xfId="14881" xr:uid="{00000000-0005-0000-0000-000085390000}"/>
    <cellStyle name="식_평택STP_01_09_27_Pt_PI-FM(평택)-20030404(최종)" xfId="14882" xr:uid="{00000000-0005-0000-0000-000086390000}"/>
    <cellStyle name="식_평택STP_01_09_27_Pt_SG(1018)-ING" xfId="14883" xr:uid="{00000000-0005-0000-0000-000087390000}"/>
    <cellStyle name="식_평택STP_01_09_27_Pt_SG(1018)-ING_수원광명재무모델(제출용)" xfId="14884" xr:uid="{00000000-0005-0000-0000-000088390000}"/>
    <cellStyle name="식_평택STP_01_09_27_Pt_SG(1018)-ING_수원광명재무모델(제출용)_HS-STP재무모델" xfId="14885" xr:uid="{00000000-0005-0000-0000-000089390000}"/>
    <cellStyle name="식_평택STP_01_09_27_Pt_SG(1018)-ING_수원광명재무모델(제출용)_PI-FM(평택)-20030404(최종)" xfId="14886" xr:uid="{00000000-0005-0000-0000-00008A390000}"/>
    <cellStyle name="식_평택STP_01_09_27_Pt_SG(1018)-ING_수원광명재무모델(제출용)_순수투자자재무모델(평택)-0226-1" xfId="14887" xr:uid="{00000000-0005-0000-0000-00008B390000}"/>
    <cellStyle name="식_평택STP_01_09_27_Pt_SG(1018)-ING_수원광명재무모델(제출용)_순수투자자재무모델(평택)-0303" xfId="14888" xr:uid="{00000000-0005-0000-0000-00008C390000}"/>
    <cellStyle name="식_평택STP_01_09_27_Pt_SG(1018)-ING_수원광명재무모델(제출용)_순수투자자재무모델(평택)-0320(DSRA)" xfId="14889" xr:uid="{00000000-0005-0000-0000-00008D390000}"/>
    <cellStyle name="식_평택STP_01_09_27_Pt_SG(1018)-ING_수원광명재무모델(제출용)_안산소각로재무모델0128" xfId="14890" xr:uid="{00000000-0005-0000-0000-00008E390000}"/>
    <cellStyle name="식_평택STP_01_09_27_Pt_SG(1018)-ING_수원광명재무모델(제출용)_안산소각로재무모델0206" xfId="14891" xr:uid="{00000000-0005-0000-0000-00008F390000}"/>
    <cellStyle name="식_평택STP_01_09_27_Pt_SG-FM(1018)-PI-HO" xfId="14892" xr:uid="{00000000-0005-0000-0000-000090390000}"/>
    <cellStyle name="식_평택STP_01_09_27_Pt_SG-FM(1018)-PI-HO_수원광명재무모델(제출용)" xfId="14893" xr:uid="{00000000-0005-0000-0000-000091390000}"/>
    <cellStyle name="식_평택STP_01_09_27_Pt_SG-FM(1018)-PI-HO_수원광명재무모델(제출용)_HS-STP재무모델" xfId="14894" xr:uid="{00000000-0005-0000-0000-000092390000}"/>
    <cellStyle name="식_평택STP_01_09_27_Pt_SG-FM(1018)-PI-HO_수원광명재무모델(제출용)_PI-FM(평택)-20030404(최종)" xfId="14895" xr:uid="{00000000-0005-0000-0000-000093390000}"/>
    <cellStyle name="식_평택STP_01_09_27_Pt_SG-FM(1018)-PI-HO_수원광명재무모델(제출용)_순수투자자재무모델(평택)-0226-1" xfId="14896" xr:uid="{00000000-0005-0000-0000-000094390000}"/>
    <cellStyle name="식_평택STP_01_09_27_Pt_SG-FM(1018)-PI-HO_수원광명재무모델(제출용)_순수투자자재무모델(평택)-0303" xfId="14897" xr:uid="{00000000-0005-0000-0000-000095390000}"/>
    <cellStyle name="식_평택STP_01_09_27_Pt_SG-FM(1018)-PI-HO_수원광명재무모델(제출용)_순수투자자재무모델(평택)-0320(DSRA)" xfId="14898" xr:uid="{00000000-0005-0000-0000-000096390000}"/>
    <cellStyle name="식_평택STP_01_09_27_Pt_SG-FM(1018)-PI-HO_수원광명재무모델(제출용)_안산소각로재무모델0128" xfId="14899" xr:uid="{00000000-0005-0000-0000-000097390000}"/>
    <cellStyle name="식_평택STP_01_09_27_Pt_SG-FM(1018)-PI-HO_수원광명재무모델(제출용)_안산소각로재무모델0206" xfId="14900" xr:uid="{00000000-0005-0000-0000-000098390000}"/>
    <cellStyle name="식_평택STP_01_09_27_Pt_SG-FM(1111)-PI" xfId="14901" xr:uid="{00000000-0005-0000-0000-000099390000}"/>
    <cellStyle name="식_평택STP_01_09_27_Pt_SG-FM(1112)-PI" xfId="14902" xr:uid="{00000000-0005-0000-0000-00009A390000}"/>
    <cellStyle name="식_평택STP_01_09_27_Pt_SG사업성분석" xfId="14903" xr:uid="{00000000-0005-0000-0000-00009B390000}"/>
    <cellStyle name="식_평택STP_01_09_27_Pt_SG사업성분석_수원광명재무모델(제출용)" xfId="14904" xr:uid="{00000000-0005-0000-0000-00009C390000}"/>
    <cellStyle name="식_평택STP_01_09_27_Pt_SG사업성분석_수원광명재무모델(제출용)_HS-STP재무모델" xfId="14905" xr:uid="{00000000-0005-0000-0000-00009D390000}"/>
    <cellStyle name="식_평택STP_01_09_27_Pt_SG사업성분석_수원광명재무모델(제출용)_PI-FM(평택)-20030404(최종)" xfId="14906" xr:uid="{00000000-0005-0000-0000-00009E390000}"/>
    <cellStyle name="식_평택STP_01_09_27_Pt_SG사업성분석_수원광명재무모델(제출용)_순수투자자재무모델(평택)-0226-1" xfId="14907" xr:uid="{00000000-0005-0000-0000-00009F390000}"/>
    <cellStyle name="식_평택STP_01_09_27_Pt_SG사업성분석_수원광명재무모델(제출용)_순수투자자재무모델(평택)-0303" xfId="14908" xr:uid="{00000000-0005-0000-0000-0000A0390000}"/>
    <cellStyle name="식_평택STP_01_09_27_Pt_SG사업성분석_수원광명재무모델(제출용)_순수투자자재무모델(평택)-0320(DSRA)" xfId="14909" xr:uid="{00000000-0005-0000-0000-0000A1390000}"/>
    <cellStyle name="식_평택STP_01_09_27_Pt_SG사업성분석_수원광명재무모델(제출용)_안산소각로재무모델0128" xfId="14910" xr:uid="{00000000-0005-0000-0000-0000A2390000}"/>
    <cellStyle name="식_평택STP_01_09_27_Pt_SG사업성분석_수원광명재무모델(제출용)_안산소각로재무모델0206" xfId="14911" xr:uid="{00000000-0005-0000-0000-0000A3390000}"/>
    <cellStyle name="식_평택STP_01_09_27_Pt_SG운영비용" xfId="14912" xr:uid="{00000000-0005-0000-0000-0000A4390000}"/>
    <cellStyle name="식_평택STP_01_09_27_Pt_SG운영비용_수원광명재무모델(제출용)" xfId="14913" xr:uid="{00000000-0005-0000-0000-0000A5390000}"/>
    <cellStyle name="식_평택STP_01_09_27_Pt_SG운영비용_수원광명재무모델(제출용)_HS-STP재무모델" xfId="14914" xr:uid="{00000000-0005-0000-0000-0000A6390000}"/>
    <cellStyle name="식_평택STP_01_09_27_Pt_SG운영비용_수원광명재무모델(제출용)_PI-FM(평택)-20030404(최종)" xfId="14915" xr:uid="{00000000-0005-0000-0000-0000A7390000}"/>
    <cellStyle name="식_평택STP_01_09_27_Pt_SG운영비용_수원광명재무모델(제출용)_순수투자자재무모델(평택)-0226-1" xfId="14916" xr:uid="{00000000-0005-0000-0000-0000A8390000}"/>
    <cellStyle name="식_평택STP_01_09_27_Pt_SG운영비용_수원광명재무모델(제출용)_순수투자자재무모델(평택)-0303" xfId="14917" xr:uid="{00000000-0005-0000-0000-0000A9390000}"/>
    <cellStyle name="식_평택STP_01_09_27_Pt_SG운영비용_수원광명재무모델(제출용)_순수투자자재무모델(평택)-0320(DSRA)" xfId="14918" xr:uid="{00000000-0005-0000-0000-0000AA390000}"/>
    <cellStyle name="식_평택STP_01_09_27_Pt_SG운영비용_수원광명재무모델(제출용)_안산소각로재무모델0128" xfId="14919" xr:uid="{00000000-0005-0000-0000-0000AB390000}"/>
    <cellStyle name="식_평택STP_01_09_27_Pt_SG운영비용_수원광명재무모델(제출용)_안산소각로재무모델0206" xfId="14920" xr:uid="{00000000-0005-0000-0000-0000AC390000}"/>
    <cellStyle name="식_평택STP_01_09_27_Pt_건설기간중대안2최종" xfId="14921" xr:uid="{00000000-0005-0000-0000-0000AD390000}"/>
    <cellStyle name="식_평택STP_01_09_27_Pt_건설기간중대안2최종_재무모델" xfId="14922" xr:uid="{00000000-0005-0000-0000-0000AE390000}"/>
    <cellStyle name="식_평택STP_01_09_27_Pt_건설기간중대안2최종_재무모델1210" xfId="14923" xr:uid="{00000000-0005-0000-0000-0000AF390000}"/>
    <cellStyle name="식_평택STP_01_09_27_Pt_건설기간중대안2최종_청담주차장FM-0311-3" xfId="14924" xr:uid="{00000000-0005-0000-0000-0000B0390000}"/>
    <cellStyle name="식_평택STP_01_09_27_Pt_고양원능재무모델정부제출용(사업자용)" xfId="14925" xr:uid="{00000000-0005-0000-0000-0000B1390000}"/>
    <cellStyle name="식_평택STP_01_09_27_Pt_대안1(1129)" xfId="14926" xr:uid="{00000000-0005-0000-0000-0000B2390000}"/>
    <cellStyle name="식_평택STP_01_09_27_Pt_대안1(1129)_수원광명재무모델(제출용)" xfId="14927" xr:uid="{00000000-0005-0000-0000-0000B3390000}"/>
    <cellStyle name="식_평택STP_01_09_27_Pt_대안1(1129)_수원광명재무모델(제출용)_HS-STP재무모델" xfId="14928" xr:uid="{00000000-0005-0000-0000-0000B4390000}"/>
    <cellStyle name="식_평택STP_01_09_27_Pt_대안1(1129)_수원광명재무모델(제출용)_PI-FM(평택)-20030404(최종)" xfId="14929" xr:uid="{00000000-0005-0000-0000-0000B5390000}"/>
    <cellStyle name="식_평택STP_01_09_27_Pt_대안1(1129)_수원광명재무모델(제출용)_순수투자자재무모델(평택)-0226-1" xfId="14930" xr:uid="{00000000-0005-0000-0000-0000B6390000}"/>
    <cellStyle name="식_평택STP_01_09_27_Pt_대안1(1129)_수원광명재무모델(제출용)_순수투자자재무모델(평택)-0303" xfId="14931" xr:uid="{00000000-0005-0000-0000-0000B7390000}"/>
    <cellStyle name="식_평택STP_01_09_27_Pt_대안1(1129)_수원광명재무모델(제출용)_순수투자자재무모델(평택)-0320(DSRA)" xfId="14932" xr:uid="{00000000-0005-0000-0000-0000B8390000}"/>
    <cellStyle name="식_평택STP_01_09_27_Pt_대안1(1129)_수원광명재무모델(제출용)_안산소각로재무모델0128" xfId="14933" xr:uid="{00000000-0005-0000-0000-0000B9390000}"/>
    <cellStyle name="식_평택STP_01_09_27_Pt_대안1(1129)_수원광명재무모델(제출용)_안산소각로재무모델0206" xfId="14934" xr:uid="{00000000-0005-0000-0000-0000BA390000}"/>
    <cellStyle name="식_평택STP_01_09_27_Pt_대안1(1129)_재무모델" xfId="14935" xr:uid="{00000000-0005-0000-0000-0000BB390000}"/>
    <cellStyle name="식_평택STP_01_09_27_Pt_대안1(1129)_재무모델1210" xfId="14936" xr:uid="{00000000-0005-0000-0000-0000BC390000}"/>
    <cellStyle name="식_평택STP_01_09_27_Pt_대안1(1129)_청담주차장FM-0311-3" xfId="14937" xr:uid="{00000000-0005-0000-0000-0000BD390000}"/>
    <cellStyle name="식_평택STP_01_09_27_Pt_대안1(1129)_타당성분석(이지작성)" xfId="14938" xr:uid="{00000000-0005-0000-0000-0000BE390000}"/>
    <cellStyle name="식_평택STP_01_09_27_Pt_대안1(1129)_타당성분석(이지작성)_수원광명재무모델(제출용)" xfId="14939" xr:uid="{00000000-0005-0000-0000-0000BF390000}"/>
    <cellStyle name="식_평택STP_01_09_27_Pt_대안1(1129)_타당성분석(이지작성)_수원광명재무모델(제출용)_HS-STP재무모델" xfId="14940" xr:uid="{00000000-0005-0000-0000-0000C0390000}"/>
    <cellStyle name="식_평택STP_01_09_27_Pt_대안1(1129)_타당성분석(이지작성)_수원광명재무모델(제출용)_PI-FM(평택)-20030404(최종)" xfId="14941" xr:uid="{00000000-0005-0000-0000-0000C1390000}"/>
    <cellStyle name="식_평택STP_01_09_27_Pt_대안1(1129)_타당성분석(이지작성)_수원광명재무모델(제출용)_순수투자자재무모델(평택)-0226-1" xfId="14942" xr:uid="{00000000-0005-0000-0000-0000C2390000}"/>
    <cellStyle name="식_평택STP_01_09_27_Pt_대안1(1129)_타당성분석(이지작성)_수원광명재무모델(제출용)_순수투자자재무모델(평택)-0303" xfId="14943" xr:uid="{00000000-0005-0000-0000-0000C3390000}"/>
    <cellStyle name="식_평택STP_01_09_27_Pt_대안1(1129)_타당성분석(이지작성)_수원광명재무모델(제출용)_순수투자자재무모델(평택)-0320(DSRA)" xfId="14944" xr:uid="{00000000-0005-0000-0000-0000C4390000}"/>
    <cellStyle name="식_평택STP_01_09_27_Pt_대안1(1129)_타당성분석(이지작성)_수원광명재무모델(제출용)_안산소각로재무모델0128" xfId="14945" xr:uid="{00000000-0005-0000-0000-0000C5390000}"/>
    <cellStyle name="식_평택STP_01_09_27_Pt_대안1(1129)_타당성분석(이지작성)_수원광명재무모델(제출용)_안산소각로재무모델0206" xfId="14946" xr:uid="{00000000-0005-0000-0000-0000C6390000}"/>
    <cellStyle name="식_평택STP_01_09_27_Pt_서천STP재무모델(0914)" xfId="14947" xr:uid="{00000000-0005-0000-0000-0000C7390000}"/>
    <cellStyle name="식_평택STP_01_09_27_Pt_서천STP재무모델(0915)-4" xfId="14948" xr:uid="{00000000-0005-0000-0000-0000C8390000}"/>
    <cellStyle name="식_평택STP_01_09_27_Pt_수원광명재무모델(제출용)-PI" xfId="14949" xr:uid="{00000000-0005-0000-0000-0000C9390000}"/>
    <cellStyle name="식_평택STP_01_09_27_Pt_순수투자자재무모델(평택)-0226-1" xfId="14950" xr:uid="{00000000-0005-0000-0000-0000CA390000}"/>
    <cellStyle name="식_평택STP_01_09_27_Pt_순수투자자재무모델(평택)-0303" xfId="14951" xr:uid="{00000000-0005-0000-0000-0000CB390000}"/>
    <cellStyle name="식_평택STP_01_09_27_Pt_순수투자자재무모델(평택)-0320(DSRA)" xfId="14952" xr:uid="{00000000-0005-0000-0000-0000CC390000}"/>
    <cellStyle name="식_평택STP_01_09_27_Pt_안산소각로재무모델0128" xfId="14953" xr:uid="{00000000-0005-0000-0000-0000CD390000}"/>
    <cellStyle name="식_평택STP_01_09_27_Pt_안산소각로재무모델0206" xfId="14954" xr:uid="{00000000-0005-0000-0000-0000CE390000}"/>
    <cellStyle name="식_평택STP_01_09_27_Pt_장림STP재무모델(1130)ROE" xfId="14955" xr:uid="{00000000-0005-0000-0000-0000CF390000}"/>
    <cellStyle name="식_평택STP_01_09_27_Pt_재무모델" xfId="14956" xr:uid="{00000000-0005-0000-0000-0000D0390000}"/>
    <cellStyle name="식_평택STP_01_09_27_Pt_재무모델(최종)" xfId="14957" xr:uid="{00000000-0005-0000-0000-0000D1390000}"/>
    <cellStyle name="식_평택STP_01_09_27_Pt_재무모델_표지및Index" xfId="14958" xr:uid="{00000000-0005-0000-0000-0000D2390000}"/>
    <cellStyle name="식_평택STP_01_09_27_Pt_재무모델_표지및Index_재무모델" xfId="14959" xr:uid="{00000000-0005-0000-0000-0000D3390000}"/>
    <cellStyle name="식_평택STP_01_09_27_Pt_재무모델_표지및Index_재무모델1210" xfId="14960" xr:uid="{00000000-0005-0000-0000-0000D4390000}"/>
    <cellStyle name="식_평택STP_01_09_27_Pt_재무모델_표지및Index_청담주차장FM-0311-3" xfId="14961" xr:uid="{00000000-0005-0000-0000-0000D5390000}"/>
    <cellStyle name="식_평택STP_01_09_27_Pt_재무모델0626" xfId="14962" xr:uid="{00000000-0005-0000-0000-0000D6390000}"/>
    <cellStyle name="식_평택STP_01_09_27_Pt_재무모델0626_재무모델" xfId="14963" xr:uid="{00000000-0005-0000-0000-0000D7390000}"/>
    <cellStyle name="식_평택STP_01_09_27_Pt_재무모델0626_재무모델1210" xfId="14964" xr:uid="{00000000-0005-0000-0000-0000D8390000}"/>
    <cellStyle name="식_평택STP_01_09_27_Pt_재무모델0626_청담주차장FM-0311-3" xfId="14965" xr:uid="{00000000-0005-0000-0000-0000D9390000}"/>
    <cellStyle name="식_평택STP_01_09_27_Pt_재무모델0918" xfId="14966" xr:uid="{00000000-0005-0000-0000-0000DA390000}"/>
    <cellStyle name="식_평택STP_01_09_27_Pt_재무모델0919" xfId="14967" xr:uid="{00000000-0005-0000-0000-0000DB390000}"/>
    <cellStyle name="식_평택STP_01_09_27_Pt_재무모델1210" xfId="14968" xr:uid="{00000000-0005-0000-0000-0000DC390000}"/>
    <cellStyle name="식_평택STP_01_09_27_Pt_재무모델1안최종0708-2" xfId="14969" xr:uid="{00000000-0005-0000-0000-0000DD390000}"/>
    <cellStyle name="식_평택STP_01_09_27_Pt_재무모델1안최종0708-2_재무모델" xfId="14970" xr:uid="{00000000-0005-0000-0000-0000DE390000}"/>
    <cellStyle name="식_평택STP_01_09_27_Pt_재무모델1안최종0708-2_재무모델1210" xfId="14971" xr:uid="{00000000-0005-0000-0000-0000DF390000}"/>
    <cellStyle name="식_평택STP_01_09_27_Pt_재무모델1안최종0708-2_청담주차장FM-0311-3" xfId="14972" xr:uid="{00000000-0005-0000-0000-0000E0390000}"/>
    <cellStyle name="식_평택STP_01_09_27_Pt_청담주차장FM-0311-3" xfId="14973" xr:uid="{00000000-0005-0000-0000-0000E1390000}"/>
    <cellStyle name="식_평택STP_01_09_27_Pt_청담주차장FM-0312" xfId="14974" xr:uid="{00000000-0005-0000-0000-0000E2390000}"/>
    <cellStyle name="식_평택STP_01_09_27_Pt_타당성분석(이지작성)" xfId="14975" xr:uid="{00000000-0005-0000-0000-0000E3390000}"/>
    <cellStyle name="식_평택STP_01_09_27_Pt_타당성분석(이지작성)_수원광명재무모델(제출용)" xfId="14976" xr:uid="{00000000-0005-0000-0000-0000E4390000}"/>
    <cellStyle name="식_평택STP_01_09_27_Pt_타당성분석(이지작성)_수원광명재무모델(제출용)_HS-STP재무모델" xfId="14977" xr:uid="{00000000-0005-0000-0000-0000E5390000}"/>
    <cellStyle name="식_평택STP_01_09_27_Pt_타당성분석(이지작성)_수원광명재무모델(제출용)_PI-FM(평택)-20030404(최종)" xfId="14978" xr:uid="{00000000-0005-0000-0000-0000E6390000}"/>
    <cellStyle name="식_평택STP_01_09_27_Pt_타당성분석(이지작성)_수원광명재무모델(제출용)_순수투자자재무모델(평택)-0226-1" xfId="14979" xr:uid="{00000000-0005-0000-0000-0000E7390000}"/>
    <cellStyle name="식_평택STP_01_09_27_Pt_타당성분석(이지작성)_수원광명재무모델(제출용)_순수투자자재무모델(평택)-0303" xfId="14980" xr:uid="{00000000-0005-0000-0000-0000E8390000}"/>
    <cellStyle name="식_평택STP_01_09_27_Pt_타당성분석(이지작성)_수원광명재무모델(제출용)_순수투자자재무모델(평택)-0320(DSRA)" xfId="14981" xr:uid="{00000000-0005-0000-0000-0000E9390000}"/>
    <cellStyle name="식_평택STP_01_09_27_Pt_타당성분석(이지작성)_수원광명재무모델(제출용)_안산소각로재무모델0128" xfId="14982" xr:uid="{00000000-0005-0000-0000-0000EA390000}"/>
    <cellStyle name="식_평택STP_01_09_27_Pt_타당성분석(이지작성)_수원광명재무모델(제출용)_안산소각로재무모델0206" xfId="14983" xr:uid="{00000000-0005-0000-0000-0000EB390000}"/>
    <cellStyle name="식_평택STP_01_09_27_Pt_평택-해지시지급금" xfId="14984" xr:uid="{00000000-0005-0000-0000-0000EC390000}"/>
    <cellStyle name="식_평택STP_01_09_27_SG운영비용" xfId="14985" xr:uid="{00000000-0005-0000-0000-0000ED390000}"/>
    <cellStyle name="식_평택STP_01_09_27_SG운영비용_수원광명재무모델(제출용)" xfId="14986" xr:uid="{00000000-0005-0000-0000-0000EE390000}"/>
    <cellStyle name="식_평택STP_01_09_27_SG운영비용_수원광명재무모델(제출용)_HS-STP재무모델" xfId="14987" xr:uid="{00000000-0005-0000-0000-0000EF390000}"/>
    <cellStyle name="식_평택STP_01_09_27_SG운영비용_수원광명재무모델(제출용)_PI-FM(평택)-20030404(최종)" xfId="14988" xr:uid="{00000000-0005-0000-0000-0000F0390000}"/>
    <cellStyle name="식_평택STP_01_09_27_SG운영비용_수원광명재무모델(제출용)_순수투자자재무모델(평택)-0226-1" xfId="14989" xr:uid="{00000000-0005-0000-0000-0000F1390000}"/>
    <cellStyle name="식_평택STP_01_09_27_SG운영비용_수원광명재무모델(제출용)_순수투자자재무모델(평택)-0303" xfId="14990" xr:uid="{00000000-0005-0000-0000-0000F2390000}"/>
    <cellStyle name="식_평택STP_01_09_27_SG운영비용_수원광명재무모델(제출용)_순수투자자재무모델(평택)-0320(DSRA)" xfId="14991" xr:uid="{00000000-0005-0000-0000-0000F3390000}"/>
    <cellStyle name="식_평택STP_01_09_27_SG운영비용_수원광명재무모델(제출용)_안산소각로재무모델0128" xfId="14992" xr:uid="{00000000-0005-0000-0000-0000F4390000}"/>
    <cellStyle name="식_평택STP_01_09_27_SG운영비용_수원광명재무모델(제출용)_안산소각로재무모델0206" xfId="14993" xr:uid="{00000000-0005-0000-0000-0000F5390000}"/>
    <cellStyle name="식_평택STP_01_09_27_수원광명재무모델(제출용)" xfId="14994" xr:uid="{00000000-0005-0000-0000-0000F6390000}"/>
    <cellStyle name="식_평택STP_01_09_27_수원광명재무모델(제출용)_HS-STP재무모델" xfId="14995" xr:uid="{00000000-0005-0000-0000-0000F7390000}"/>
    <cellStyle name="식_평택STP_01_09_27_수원광명재무모델(제출용)_PI-FM(평택)-20030404(최종)" xfId="14996" xr:uid="{00000000-0005-0000-0000-0000F8390000}"/>
    <cellStyle name="식_평택STP_01_09_27_수원광명재무모델(제출용)_순수투자자재무모델(평택)-0226-1" xfId="14997" xr:uid="{00000000-0005-0000-0000-0000F9390000}"/>
    <cellStyle name="식_평택STP_01_09_27_수원광명재무모델(제출용)_순수투자자재무모델(평택)-0303" xfId="14998" xr:uid="{00000000-0005-0000-0000-0000FA390000}"/>
    <cellStyle name="식_평택STP_01_09_27_수원광명재무모델(제출용)_순수투자자재무모델(평택)-0320(DSRA)" xfId="14999" xr:uid="{00000000-0005-0000-0000-0000FB390000}"/>
    <cellStyle name="식_평택STP_01_09_27_수원광명재무모델(제출용)_안산소각로재무모델0128" xfId="15000" xr:uid="{00000000-0005-0000-0000-0000FC390000}"/>
    <cellStyle name="식_평택STP_01_09_27_수원광명재무모델(제출용)_안산소각로재무모델0206" xfId="15001" xr:uid="{00000000-0005-0000-0000-0000FD390000}"/>
    <cellStyle name="식_평택STP_01_09_27_재무모델정부제출(1단계-기존)" xfId="15002" xr:uid="{00000000-0005-0000-0000-0000FE390000}"/>
    <cellStyle name="식_평택STP_01_09_27_재무모델정부제출(1단계-기존)_재무모델" xfId="15003" xr:uid="{00000000-0005-0000-0000-0000FF390000}"/>
    <cellStyle name="식_평택STP_01_09_27_재무모델정부제출(1단계-기존)_재무모델1210" xfId="15004" xr:uid="{00000000-0005-0000-0000-0000003A0000}"/>
    <cellStyle name="식_평택STP_01_09_27_재무모델정부제출(1단계-기존)_청담주차장FM-0311-3" xfId="15005" xr:uid="{00000000-0005-0000-0000-0000013A0000}"/>
    <cellStyle name="식_평택STP_01_09_27_타당성분석(이지작성)" xfId="15006" xr:uid="{00000000-0005-0000-0000-0000023A0000}"/>
    <cellStyle name="식_평택STP_01_09_27_타당성분석(이지작성)_수원광명재무모델(제출용)" xfId="15007" xr:uid="{00000000-0005-0000-0000-0000033A0000}"/>
    <cellStyle name="식_평택STP_01_09_27_타당성분석(이지작성)_수원광명재무모델(제출용)_HS-STP재무모델" xfId="15008" xr:uid="{00000000-0005-0000-0000-0000043A0000}"/>
    <cellStyle name="식_평택STP_01_09_27_타당성분석(이지작성)_수원광명재무모델(제출용)_PI-FM(평택)-20030404(최종)" xfId="15009" xr:uid="{00000000-0005-0000-0000-0000053A0000}"/>
    <cellStyle name="식_평택STP_01_09_27_타당성분석(이지작성)_수원광명재무모델(제출용)_순수투자자재무모델(평택)-0226-1" xfId="15010" xr:uid="{00000000-0005-0000-0000-0000063A0000}"/>
    <cellStyle name="식_평택STP_01_09_27_타당성분석(이지작성)_수원광명재무모델(제출용)_순수투자자재무모델(평택)-0303" xfId="15011" xr:uid="{00000000-0005-0000-0000-0000073A0000}"/>
    <cellStyle name="식_평택STP_01_09_27_타당성분석(이지작성)_수원광명재무모델(제출용)_순수투자자재무모델(평택)-0320(DSRA)" xfId="15012" xr:uid="{00000000-0005-0000-0000-0000083A0000}"/>
    <cellStyle name="식_평택STP_01_09_27_타당성분석(이지작성)_수원광명재무모델(제출용)_안산소각로재무모델0128" xfId="15013" xr:uid="{00000000-0005-0000-0000-0000093A0000}"/>
    <cellStyle name="식_평택STP_01_09_27_타당성분석(이지작성)_수원광명재무모델(제출용)_안산소각로재무모델0206" xfId="15014" xr:uid="{00000000-0005-0000-0000-00000A3A0000}"/>
    <cellStyle name="식_평택STP_01_09_27_표지및Index" xfId="15015" xr:uid="{00000000-0005-0000-0000-00000B3A0000}"/>
    <cellStyle name="식_평택STP_01_09_27_표지및Index_재무모델" xfId="15016" xr:uid="{00000000-0005-0000-0000-00000C3A0000}"/>
    <cellStyle name="식_평택STP_01_09_27_표지및Index_재무모델1210" xfId="15017" xr:uid="{00000000-0005-0000-0000-00000D3A0000}"/>
    <cellStyle name="식_평택STP_01_09_27_표지및Index_청담주차장FM-0311-3" xfId="15018" xr:uid="{00000000-0005-0000-0000-00000E3A0000}"/>
    <cellStyle name="식_평택-해지시지급금" xfId="15019" xr:uid="{00000000-0005-0000-0000-00000F3A0000}"/>
    <cellStyle name="안건회계법인" xfId="316" xr:uid="{00000000-0005-0000-0000-0000103A0000}"/>
    <cellStyle name="양식-타이틀" xfId="15020" xr:uid="{00000000-0005-0000-0000-0000113A0000}"/>
    <cellStyle name="연결된 셀 2" xfId="11120" xr:uid="{00000000-0005-0000-0000-0000123A0000}"/>
    <cellStyle name="연결된 셀 3" xfId="11121" xr:uid="{00000000-0005-0000-0000-0000133A0000}"/>
    <cellStyle name="연결된 셀 4" xfId="11122" xr:uid="{00000000-0005-0000-0000-0000143A0000}"/>
    <cellStyle name="연결된 셀 5" xfId="11123" xr:uid="{00000000-0005-0000-0000-0000153A0000}"/>
    <cellStyle name="열어본 하이퍼링크" xfId="3379" xr:uid="{00000000-0005-0000-0000-0000163A0000}"/>
    <cellStyle name="영호" xfId="15021" xr:uid="{00000000-0005-0000-0000-0000173A0000}"/>
    <cellStyle name="옛체" xfId="15022" xr:uid="{00000000-0005-0000-0000-0000183A0000}"/>
    <cellStyle name="왼쪽2" xfId="3380" xr:uid="{00000000-0005-0000-0000-0000193A0000}"/>
    <cellStyle name="왼쪽2 2" xfId="15023" xr:uid="{00000000-0005-0000-0000-00001A3A0000}"/>
    <cellStyle name="왼쪽2 3" xfId="15024" xr:uid="{00000000-0005-0000-0000-00001B3A0000}"/>
    <cellStyle name="요약 2" xfId="11124" xr:uid="{00000000-0005-0000-0000-00001C3A0000}"/>
    <cellStyle name="요약 3" xfId="11125" xr:uid="{00000000-0005-0000-0000-00001D3A0000}"/>
    <cellStyle name="요약 4" xfId="11126" xr:uid="{00000000-0005-0000-0000-00001E3A0000}"/>
    <cellStyle name="요약 5" xfId="11127" xr:uid="{00000000-0005-0000-0000-00001F3A0000}"/>
    <cellStyle name="우괄호_박심배수구조물공" xfId="11128" xr:uid="{00000000-0005-0000-0000-0000203A0000}"/>
    <cellStyle name="우측양괄호" xfId="11129" xr:uid="{00000000-0005-0000-0000-0000213A0000}"/>
    <cellStyle name="원" xfId="3381" xr:uid="{00000000-0005-0000-0000-0000223A0000}"/>
    <cellStyle name="원 2" xfId="15025" xr:uid="{00000000-0005-0000-0000-0000233A0000}"/>
    <cellStyle name="원 3" xfId="15026" xr:uid="{00000000-0005-0000-0000-0000243A0000}"/>
    <cellStyle name="원_1단양수장 계획보완내역서(최종)" xfId="15027" xr:uid="{00000000-0005-0000-0000-0000253A0000}"/>
    <cellStyle name="원_1단양수장보완(12월대비)" xfId="15028" xr:uid="{00000000-0005-0000-0000-0000263A0000}"/>
    <cellStyle name="원_NEGS" xfId="15029" xr:uid="{00000000-0005-0000-0000-0000273A0000}"/>
    <cellStyle name="원_개정보완설계(20031031)" xfId="15030" xr:uid="{00000000-0005-0000-0000-0000283A0000}"/>
    <cellStyle name="원_검토조정내역서(신세기1217)-재검토" xfId="15031" xr:uid="{00000000-0005-0000-0000-0000293A0000}"/>
    <cellStyle name="원_결재참고(동화-자동제어)" xfId="15032" xr:uid="{00000000-0005-0000-0000-00002A3A0000}"/>
    <cellStyle name="원_금호2양수0101" xfId="15033" xr:uid="{00000000-0005-0000-0000-00002B3A0000}"/>
    <cellStyle name="원_단가표및운반비" xfId="15034" xr:uid="{00000000-0005-0000-0000-00002C3A0000}"/>
    <cellStyle name="원_매내천_측구공1_1지구포장수량산출 " xfId="11130" xr:uid="{00000000-0005-0000-0000-00002D3A0000}"/>
    <cellStyle name="원_백공하서공구단가보완(200403)" xfId="15035" xr:uid="{00000000-0005-0000-0000-00002E3A0000}"/>
    <cellStyle name="원_변경계약내역서" xfId="15036" xr:uid="{00000000-0005-0000-0000-00002F3A0000}"/>
    <cellStyle name="원_부산체신청전기공사(11.15)" xfId="15037" xr:uid="{00000000-0005-0000-0000-0000303A0000}"/>
    <cellStyle name="원_상평0401(단가보완)" xfId="15038" xr:uid="{00000000-0005-0000-0000-0000313A0000}"/>
    <cellStyle name="원_신동지구단가보완(200403)" xfId="15039" xr:uid="{00000000-0005-0000-0000-0000323A0000}"/>
    <cellStyle name="원_인흥공사비(수지예산서)" xfId="3382" xr:uid="{00000000-0005-0000-0000-0000333A0000}"/>
    <cellStyle name="원_임실농공단지(20040312-2)" xfId="15040" xr:uid="{00000000-0005-0000-0000-0000343A0000}"/>
    <cellStyle name="원_장선전기단가보완(0403)" xfId="15041" xr:uid="{00000000-0005-0000-0000-0000353A0000}"/>
    <cellStyle name="원_점리내역" xfId="3383" xr:uid="{00000000-0005-0000-0000-0000363A0000}"/>
    <cellStyle name="원_제작내역" xfId="15042" xr:uid="{00000000-0005-0000-0000-0000373A0000}"/>
    <cellStyle name="원_창봉지급자재단가" xfId="3384" xr:uid="{00000000-0005-0000-0000-0000383A0000}"/>
    <cellStyle name="원_총괄및전기공사내역서-보완" xfId="15043" xr:uid="{00000000-0005-0000-0000-0000393A0000}"/>
    <cellStyle name="원_품목조정검토양식(청웅1차)" xfId="15044" xr:uid="{00000000-0005-0000-0000-00003A3A0000}"/>
    <cellStyle name="원_항만관리사업소청사건립공사(설계변경1)" xfId="15045" xr:uid="{00000000-0005-0000-0000-00003B3A0000}"/>
    <cellStyle name="위치조서" xfId="15046" xr:uid="{00000000-0005-0000-0000-00003C3A0000}"/>
    <cellStyle name="유1" xfId="3385" xr:uid="{00000000-0005-0000-0000-00003D3A0000}"/>
    <cellStyle name="유영" xfId="317" xr:uid="{00000000-0005-0000-0000-00003E3A0000}"/>
    <cellStyle name="을지" xfId="11131" xr:uid="{00000000-0005-0000-0000-00003F3A0000}"/>
    <cellStyle name="을지 2" xfId="15047" xr:uid="{00000000-0005-0000-0000-0000403A0000}"/>
    <cellStyle name="일반" xfId="11132" xr:uid="{00000000-0005-0000-0000-0000413A0000}"/>
    <cellStyle name="일반 2" xfId="15048" xr:uid="{00000000-0005-0000-0000-0000423A0000}"/>
    <cellStyle name="一般_GARMENT STEP FORM HK" xfId="318" xr:uid="{00000000-0005-0000-0000-0000433A0000}"/>
    <cellStyle name="일위_단위_일위대가" xfId="15049" xr:uid="{00000000-0005-0000-0000-0000443A0000}"/>
    <cellStyle name="일위대가" xfId="15050" xr:uid="{00000000-0005-0000-0000-0000453A0000}"/>
    <cellStyle name="입력 2" xfId="11133" xr:uid="{00000000-0005-0000-0000-0000463A0000}"/>
    <cellStyle name="입력 3" xfId="11134" xr:uid="{00000000-0005-0000-0000-0000473A0000}"/>
    <cellStyle name="입력 4" xfId="11135" xr:uid="{00000000-0005-0000-0000-0000483A0000}"/>
    <cellStyle name="입력 5" xfId="11136" xr:uid="{00000000-0005-0000-0000-0000493A0000}"/>
    <cellStyle name="자리수" xfId="319" xr:uid="{00000000-0005-0000-0000-00004A3A0000}"/>
    <cellStyle name="자리수 - 유형1" xfId="3386" xr:uid="{00000000-0005-0000-0000-00004B3A0000}"/>
    <cellStyle name="자리수 2" xfId="15051" xr:uid="{00000000-0005-0000-0000-00004C3A0000}"/>
    <cellStyle name="자리수 2 2" xfId="15052" xr:uid="{00000000-0005-0000-0000-00004D3A0000}"/>
    <cellStyle name="자리수 2 3" xfId="15053" xr:uid="{00000000-0005-0000-0000-00004E3A0000}"/>
    <cellStyle name="자리수 3" xfId="15054" xr:uid="{00000000-0005-0000-0000-00004F3A0000}"/>
    <cellStyle name="자리수 3 2" xfId="15055" xr:uid="{00000000-0005-0000-0000-0000503A0000}"/>
    <cellStyle name="자리수 3 3" xfId="15056" xr:uid="{00000000-0005-0000-0000-0000513A0000}"/>
    <cellStyle name="자리수_03.설계예산서" xfId="15057" xr:uid="{00000000-0005-0000-0000-0000523A0000}"/>
    <cellStyle name="자리수0" xfId="320" xr:uid="{00000000-0005-0000-0000-0000533A0000}"/>
    <cellStyle name="자리수0 2" xfId="15058" xr:uid="{00000000-0005-0000-0000-0000543A0000}"/>
    <cellStyle name="자리수0 3" xfId="15059" xr:uid="{00000000-0005-0000-0000-0000553A0000}"/>
    <cellStyle name="자리수0 4" xfId="15060" xr:uid="{00000000-0005-0000-0000-0000563A0000}"/>
    <cellStyle name="자리수0 5" xfId="15061" xr:uid="{00000000-0005-0000-0000-0000573A0000}"/>
    <cellStyle name="제곱" xfId="11137" xr:uid="{00000000-0005-0000-0000-0000583A0000}"/>
    <cellStyle name="제목 1 2" xfId="11138" xr:uid="{00000000-0005-0000-0000-0000593A0000}"/>
    <cellStyle name="제목 1 3" xfId="11139" xr:uid="{00000000-0005-0000-0000-00005A3A0000}"/>
    <cellStyle name="제목 1 4" xfId="11140" xr:uid="{00000000-0005-0000-0000-00005B3A0000}"/>
    <cellStyle name="제목 1 5" xfId="11141" xr:uid="{00000000-0005-0000-0000-00005C3A0000}"/>
    <cellStyle name="제목 2 2" xfId="11142" xr:uid="{00000000-0005-0000-0000-00005D3A0000}"/>
    <cellStyle name="제목 2 3" xfId="11143" xr:uid="{00000000-0005-0000-0000-00005E3A0000}"/>
    <cellStyle name="제목 2 4" xfId="11144" xr:uid="{00000000-0005-0000-0000-00005F3A0000}"/>
    <cellStyle name="제목 2 5" xfId="11145" xr:uid="{00000000-0005-0000-0000-0000603A0000}"/>
    <cellStyle name="제목 3 2" xfId="11146" xr:uid="{00000000-0005-0000-0000-0000613A0000}"/>
    <cellStyle name="제목 3 3" xfId="11147" xr:uid="{00000000-0005-0000-0000-0000623A0000}"/>
    <cellStyle name="제목 3 4" xfId="11148" xr:uid="{00000000-0005-0000-0000-0000633A0000}"/>
    <cellStyle name="제목 3 5" xfId="11149" xr:uid="{00000000-0005-0000-0000-0000643A0000}"/>
    <cellStyle name="제목 4 2" xfId="11150" xr:uid="{00000000-0005-0000-0000-0000653A0000}"/>
    <cellStyle name="제목 4 3" xfId="11151" xr:uid="{00000000-0005-0000-0000-0000663A0000}"/>
    <cellStyle name="제목 4 4" xfId="11152" xr:uid="{00000000-0005-0000-0000-0000673A0000}"/>
    <cellStyle name="제목 4 5" xfId="11153" xr:uid="{00000000-0005-0000-0000-0000683A0000}"/>
    <cellStyle name="제목 5" xfId="3387" xr:uid="{00000000-0005-0000-0000-0000693A0000}"/>
    <cellStyle name="제목 6" xfId="11154" xr:uid="{00000000-0005-0000-0000-00006A3A0000}"/>
    <cellStyle name="제목 7" xfId="11155" xr:uid="{00000000-0005-0000-0000-00006B3A0000}"/>
    <cellStyle name="제목 8" xfId="11156" xr:uid="{00000000-0005-0000-0000-00006C3A0000}"/>
    <cellStyle name="제목[1 줄]" xfId="15062" xr:uid="{00000000-0005-0000-0000-00006D3A0000}"/>
    <cellStyle name="제목[2줄 아래]" xfId="15063" xr:uid="{00000000-0005-0000-0000-00006E3A0000}"/>
    <cellStyle name="제목[2줄 위]" xfId="15064" xr:uid="{00000000-0005-0000-0000-00006F3A0000}"/>
    <cellStyle name="제목1" xfId="15065" xr:uid="{00000000-0005-0000-0000-0000703A0000}"/>
    <cellStyle name="제목2" xfId="15066" xr:uid="{00000000-0005-0000-0000-0000713A0000}"/>
    <cellStyle name="좋음 2" xfId="11157" xr:uid="{00000000-0005-0000-0000-0000723A0000}"/>
    <cellStyle name="좋음 3" xfId="11158" xr:uid="{00000000-0005-0000-0000-0000733A0000}"/>
    <cellStyle name="좋음 4" xfId="11159" xr:uid="{00000000-0005-0000-0000-0000743A0000}"/>
    <cellStyle name="좋음 5" xfId="11160" xr:uid="{00000000-0005-0000-0000-0000753A0000}"/>
    <cellStyle name="좌괄호_박심배수구조물공" xfId="11161" xr:uid="{00000000-0005-0000-0000-0000763A0000}"/>
    <cellStyle name="좌측양괄호" xfId="11162" xr:uid="{00000000-0005-0000-0000-0000773A0000}"/>
    <cellStyle name="지정되지 않음" xfId="321" xr:uid="{00000000-0005-0000-0000-0000783A0000}"/>
    <cellStyle name="千分位[0]_GARMENT STEP FORM HK" xfId="322" xr:uid="{00000000-0005-0000-0000-0000793A0000}"/>
    <cellStyle name="千分位_GARMENT STEP FORM HK" xfId="323" xr:uid="{00000000-0005-0000-0000-00007A3A0000}"/>
    <cellStyle name="출력 2" xfId="11163" xr:uid="{00000000-0005-0000-0000-00007B3A0000}"/>
    <cellStyle name="출력 3" xfId="11164" xr:uid="{00000000-0005-0000-0000-00007C3A0000}"/>
    <cellStyle name="출력 4" xfId="11165" xr:uid="{00000000-0005-0000-0000-00007D3A0000}"/>
    <cellStyle name="출력 5" xfId="11166" xr:uid="{00000000-0005-0000-0000-00007E3A0000}"/>
    <cellStyle name="코드" xfId="324" xr:uid="{00000000-0005-0000-0000-00007F3A0000}"/>
    <cellStyle name="콤" xfId="3388" xr:uid="{00000000-0005-0000-0000-0000803A0000}"/>
    <cellStyle name="콤 2" xfId="15067" xr:uid="{00000000-0005-0000-0000-0000813A0000}"/>
    <cellStyle name="콤 3" xfId="15068" xr:uid="{00000000-0005-0000-0000-0000823A0000}"/>
    <cellStyle name="콤_2. 창원감계가로등" xfId="15069" xr:uid="{00000000-0005-0000-0000-0000833A0000}"/>
    <cellStyle name="콤_3.우수" xfId="15070" xr:uid="{00000000-0005-0000-0000-0000843A0000}"/>
    <cellStyle name="콤_4.오수" xfId="15071" xr:uid="{00000000-0005-0000-0000-0000853A0000}"/>
    <cellStyle name="콤_5. 공원예산내역서" xfId="15072" xr:uid="{00000000-0005-0000-0000-0000863A0000}"/>
    <cellStyle name="콤_Book1" xfId="3389" xr:uid="{00000000-0005-0000-0000-0000873A0000}"/>
    <cellStyle name="콤_계산서" xfId="15073" xr:uid="{00000000-0005-0000-0000-0000883A0000}"/>
    <cellStyle name="콤_구조물공사" xfId="15074" xr:uid="{00000000-0005-0000-0000-0000893A0000}"/>
    <cellStyle name="콤_구청내역서(물량정산)" xfId="11167" xr:uid="{00000000-0005-0000-0000-00008A3A0000}"/>
    <cellStyle name="콤_부대공사" xfId="11168" xr:uid="{00000000-0005-0000-0000-00008B3A0000}"/>
    <cellStyle name="콤_부대공사단위수량" xfId="11169" xr:uid="{00000000-0005-0000-0000-00008C3A0000}"/>
    <cellStyle name="콤_부대공사단위수량_구조물공사" xfId="15075" xr:uid="{00000000-0005-0000-0000-00008D3A0000}"/>
    <cellStyle name="콤_부대공사단위수량_포장공사" xfId="15076" xr:uid="{00000000-0005-0000-0000-00008E3A0000}"/>
    <cellStyle name="콤_부대공사단위수량_하수공사" xfId="15077" xr:uid="{00000000-0005-0000-0000-00008F3A0000}"/>
    <cellStyle name="콤_수량산출" xfId="3390" xr:uid="{00000000-0005-0000-0000-0000903A0000}"/>
    <cellStyle name="콤_승학내역서(물량정산)" xfId="11170" xr:uid="{00000000-0005-0000-0000-0000913A0000}"/>
    <cellStyle name="콤_오수공수량산출서" xfId="15078" xr:uid="{00000000-0005-0000-0000-0000923A0000}"/>
    <cellStyle name="콤_우배수공집계-전체분" xfId="3391" xr:uid="{00000000-0005-0000-0000-0000933A0000}"/>
    <cellStyle name="콤_포장공사" xfId="15079" xr:uid="{00000000-0005-0000-0000-0000943A0000}"/>
    <cellStyle name="콤_하수공사" xfId="15080" xr:uid="{00000000-0005-0000-0000-0000953A0000}"/>
    <cellStyle name="콤냡?&lt;_x000f_$??: `1_1 " xfId="3392" xr:uid="{00000000-0005-0000-0000-0000963A0000}"/>
    <cellStyle name="콤마 [" xfId="3393" xr:uid="{00000000-0005-0000-0000-0000973A0000}"/>
    <cellStyle name="콤마 [ 2" xfId="15081" xr:uid="{00000000-0005-0000-0000-0000983A0000}"/>
    <cellStyle name="콤마 [ 3" xfId="15082" xr:uid="{00000000-0005-0000-0000-0000993A0000}"/>
    <cellStyle name="콤마 [#]" xfId="3394" xr:uid="{00000000-0005-0000-0000-00009A3A0000}"/>
    <cellStyle name="콤마 []" xfId="3395" xr:uid="{00000000-0005-0000-0000-00009B3A0000}"/>
    <cellStyle name="콤마 [] 2" xfId="15083" xr:uid="{00000000-0005-0000-0000-00009C3A0000}"/>
    <cellStyle name="콤마 [] 3" xfId="15084" xr:uid="{00000000-0005-0000-0000-00009D3A0000}"/>
    <cellStyle name="콤마 [_수량산출" xfId="3396" xr:uid="{00000000-0005-0000-0000-00009E3A0000}"/>
    <cellStyle name="콤마 [0.00]" xfId="15085" xr:uid="{00000000-0005-0000-0000-00009F3A0000}"/>
    <cellStyle name="콤마 [0]" xfId="3397" xr:uid="{00000000-0005-0000-0000-0000A03A0000}"/>
    <cellStyle name="콤마 [0]기기자재비" xfId="3398" xr:uid="{00000000-0005-0000-0000-0000A13A0000}"/>
    <cellStyle name="콤마 [0]기기자재비 2" xfId="15086" xr:uid="{00000000-0005-0000-0000-0000A23A0000}"/>
    <cellStyle name="콤마 [0]기기자재비 3" xfId="15087" xr:uid="{00000000-0005-0000-0000-0000A33A0000}"/>
    <cellStyle name="콤마 [000]" xfId="15088" xr:uid="{00000000-0005-0000-0000-0000A43A0000}"/>
    <cellStyle name="콤마 [1]" xfId="11171" xr:uid="{00000000-0005-0000-0000-0000A53A0000}"/>
    <cellStyle name="콤마 [1] 2" xfId="15089" xr:uid="{00000000-0005-0000-0000-0000A63A0000}"/>
    <cellStyle name="콤마 [2]" xfId="325" xr:uid="{00000000-0005-0000-0000-0000A73A0000}"/>
    <cellStyle name="콤마 [2] 10" xfId="11172" xr:uid="{00000000-0005-0000-0000-0000A83A0000}"/>
    <cellStyle name="콤마 [2] 11" xfId="15090" xr:uid="{00000000-0005-0000-0000-0000A93A0000}"/>
    <cellStyle name="콤마 [2] 2" xfId="11173" xr:uid="{00000000-0005-0000-0000-0000AA3A0000}"/>
    <cellStyle name="콤마 [2] 2 2" xfId="15091" xr:uid="{00000000-0005-0000-0000-0000AB3A0000}"/>
    <cellStyle name="콤마 [2] 3" xfId="11174" xr:uid="{00000000-0005-0000-0000-0000AC3A0000}"/>
    <cellStyle name="콤마 [2] 4" xfId="11175" xr:uid="{00000000-0005-0000-0000-0000AD3A0000}"/>
    <cellStyle name="콤마 [2] 5" xfId="11176" xr:uid="{00000000-0005-0000-0000-0000AE3A0000}"/>
    <cellStyle name="콤마 [2] 6" xfId="11177" xr:uid="{00000000-0005-0000-0000-0000AF3A0000}"/>
    <cellStyle name="콤마 [2] 7" xfId="11178" xr:uid="{00000000-0005-0000-0000-0000B03A0000}"/>
    <cellStyle name="콤마 [2] 8" xfId="11179" xr:uid="{00000000-0005-0000-0000-0000B13A0000}"/>
    <cellStyle name="콤마 [2] 9" xfId="11180" xr:uid="{00000000-0005-0000-0000-0000B23A0000}"/>
    <cellStyle name="콤마 [금액]" xfId="3399" xr:uid="{00000000-0005-0000-0000-0000B33A0000}"/>
    <cellStyle name="콤마 [소수]" xfId="3400" xr:uid="{00000000-0005-0000-0000-0000B43A0000}"/>
    <cellStyle name="콤마 [수량]" xfId="3401" xr:uid="{00000000-0005-0000-0000-0000B53A0000}"/>
    <cellStyle name="콤마 1" xfId="3402" xr:uid="{00000000-0005-0000-0000-0000B63A0000}"/>
    <cellStyle name="콤마,_x0005__x0014_" xfId="15092" xr:uid="{00000000-0005-0000-0000-0000B73A0000}"/>
    <cellStyle name="콤마[ ]" xfId="3403" xr:uid="{00000000-0005-0000-0000-0000B83A0000}"/>
    <cellStyle name="콤마[*]" xfId="3404" xr:uid="{00000000-0005-0000-0000-0000B93A0000}"/>
    <cellStyle name="콤마[.]" xfId="3405" xr:uid="{00000000-0005-0000-0000-0000BA3A0000}"/>
    <cellStyle name="콤마[0]" xfId="3406" xr:uid="{00000000-0005-0000-0000-0000BB3A0000}"/>
    <cellStyle name="콤마_  종  합  " xfId="3407" xr:uid="{00000000-0005-0000-0000-0000BC3A0000}"/>
    <cellStyle name="퀼마_현지법인" xfId="3408" xr:uid="{00000000-0005-0000-0000-0000BD3A0000}"/>
    <cellStyle name="토적1" xfId="15093" xr:uid="{00000000-0005-0000-0000-0000BE3A0000}"/>
    <cellStyle name="통" xfId="3409" xr:uid="{00000000-0005-0000-0000-0000BF3A0000}"/>
    <cellStyle name="통 2" xfId="15094" xr:uid="{00000000-0005-0000-0000-0000C03A0000}"/>
    <cellStyle name="통 3" xfId="15095" xr:uid="{00000000-0005-0000-0000-0000C13A0000}"/>
    <cellStyle name="통_2. 창원감계가로등" xfId="15096" xr:uid="{00000000-0005-0000-0000-0000C23A0000}"/>
    <cellStyle name="통_3.우수" xfId="15097" xr:uid="{00000000-0005-0000-0000-0000C33A0000}"/>
    <cellStyle name="통_4.오수" xfId="15098" xr:uid="{00000000-0005-0000-0000-0000C43A0000}"/>
    <cellStyle name="통_5. 공원예산내역서" xfId="15099" xr:uid="{00000000-0005-0000-0000-0000C53A0000}"/>
    <cellStyle name="통_Book1" xfId="3410" xr:uid="{00000000-0005-0000-0000-0000C63A0000}"/>
    <cellStyle name="통_계산서" xfId="15100" xr:uid="{00000000-0005-0000-0000-0000C73A0000}"/>
    <cellStyle name="통_구조물공사" xfId="15101" xr:uid="{00000000-0005-0000-0000-0000C83A0000}"/>
    <cellStyle name="통_구청내역서(물량정산)" xfId="11181" xr:uid="{00000000-0005-0000-0000-0000C93A0000}"/>
    <cellStyle name="통_부대공사" xfId="11182" xr:uid="{00000000-0005-0000-0000-0000CA3A0000}"/>
    <cellStyle name="통_부대공사단위수량" xfId="11183" xr:uid="{00000000-0005-0000-0000-0000CB3A0000}"/>
    <cellStyle name="통_부대공사단위수량_구조물공사" xfId="15102" xr:uid="{00000000-0005-0000-0000-0000CC3A0000}"/>
    <cellStyle name="통_부대공사단위수량_포장공사" xfId="15103" xr:uid="{00000000-0005-0000-0000-0000CD3A0000}"/>
    <cellStyle name="통_부대공사단위수량_하수공사" xfId="15104" xr:uid="{00000000-0005-0000-0000-0000CE3A0000}"/>
    <cellStyle name="통_수량산출" xfId="3411" xr:uid="{00000000-0005-0000-0000-0000CF3A0000}"/>
    <cellStyle name="통_승학내역서(물량정산)" xfId="11184" xr:uid="{00000000-0005-0000-0000-0000D03A0000}"/>
    <cellStyle name="통_오수공수량산출서" xfId="15105" xr:uid="{00000000-0005-0000-0000-0000D13A0000}"/>
    <cellStyle name="통_우배수공집계-전체분" xfId="3412" xr:uid="{00000000-0005-0000-0000-0000D23A0000}"/>
    <cellStyle name="통_포장공사" xfId="15106" xr:uid="{00000000-0005-0000-0000-0000D33A0000}"/>
    <cellStyle name="통_하수공사" xfId="15107" xr:uid="{00000000-0005-0000-0000-0000D43A0000}"/>
    <cellStyle name="통화 [" xfId="3413" xr:uid="{00000000-0005-0000-0000-0000D53A0000}"/>
    <cellStyle name="통화 [ 2" xfId="15108" xr:uid="{00000000-0005-0000-0000-0000D63A0000}"/>
    <cellStyle name="통화 [ 3" xfId="15109" xr:uid="{00000000-0005-0000-0000-0000D73A0000}"/>
    <cellStyle name="통화 [0] 2" xfId="326" xr:uid="{00000000-0005-0000-0000-0000D83A0000}"/>
    <cellStyle name="통화 [0] 2 2" xfId="15110" xr:uid="{00000000-0005-0000-0000-0000D93A0000}"/>
    <cellStyle name="통화 [0] 2 3" xfId="15111" xr:uid="{00000000-0005-0000-0000-0000DA3A0000}"/>
    <cellStyle name="통화 [0] 2 4" xfId="15112" xr:uid="{00000000-0005-0000-0000-0000DB3A0000}"/>
    <cellStyle name="통화 [0] 2 5" xfId="15113" xr:uid="{00000000-0005-0000-0000-0000DC3A0000}"/>
    <cellStyle name="통화 [0] 2 6" xfId="15114" xr:uid="{00000000-0005-0000-0000-0000DD3A0000}"/>
    <cellStyle name="통화 [0] 4" xfId="15115" xr:uid="{00000000-0005-0000-0000-0000DE3A0000}"/>
    <cellStyle name="통화 [0] 5" xfId="15116" xr:uid="{00000000-0005-0000-0000-0000DF3A0000}"/>
    <cellStyle name="통화 [0㉝〸" xfId="11185" xr:uid="{00000000-0005-0000-0000-0000E03A0000}"/>
    <cellStyle name="퍼센트" xfId="327" xr:uid="{00000000-0005-0000-0000-0000E13A0000}"/>
    <cellStyle name="퍼센트 2" xfId="15117" xr:uid="{00000000-0005-0000-0000-0000E23A0000}"/>
    <cellStyle name="퍼센트 3" xfId="15118" xr:uid="{00000000-0005-0000-0000-0000E33A0000}"/>
    <cellStyle name="퍼센트 4" xfId="15119" xr:uid="{00000000-0005-0000-0000-0000E43A0000}"/>
    <cellStyle name="퍼센트 5" xfId="15120" xr:uid="{00000000-0005-0000-0000-0000E53A0000}"/>
    <cellStyle name="평" xfId="15121" xr:uid="{00000000-0005-0000-0000-0000E63A0000}"/>
    <cellStyle name="평_FinancialModel1108(2)" xfId="15122" xr:uid="{00000000-0005-0000-0000-0000E73A0000}"/>
    <cellStyle name="평_FinancialModel1108(2)_SG운영비용" xfId="15123" xr:uid="{00000000-0005-0000-0000-0000E83A0000}"/>
    <cellStyle name="평_FinancialModel1108(2)_SG운영비용_수원광명재무모델(제출용)" xfId="15124" xr:uid="{00000000-0005-0000-0000-0000E93A0000}"/>
    <cellStyle name="평_FinancialModel1108(2)_SG운영비용_수원광명재무모델(제출용)_HS-STP재무모델" xfId="15125" xr:uid="{00000000-0005-0000-0000-0000EA3A0000}"/>
    <cellStyle name="평_FinancialModel1108(2)_SG운영비용_수원광명재무모델(제출용)_PI-FM(평택)-20030404(최종)" xfId="15126" xr:uid="{00000000-0005-0000-0000-0000EB3A0000}"/>
    <cellStyle name="평_FinancialModel1108(2)_SG운영비용_수원광명재무모델(제출용)_순수투자자재무모델(평택)-0226-1" xfId="15127" xr:uid="{00000000-0005-0000-0000-0000EC3A0000}"/>
    <cellStyle name="평_FinancialModel1108(2)_SG운영비용_수원광명재무모델(제출용)_순수투자자재무모델(평택)-0303" xfId="15128" xr:uid="{00000000-0005-0000-0000-0000ED3A0000}"/>
    <cellStyle name="평_FinancialModel1108(2)_SG운영비용_수원광명재무모델(제출용)_순수투자자재무모델(평택)-0320(DSRA)" xfId="15129" xr:uid="{00000000-0005-0000-0000-0000EE3A0000}"/>
    <cellStyle name="평_FinancialModel1108(2)_SG운영비용_수원광명재무모델(제출용)_안산소각로재무모델0128" xfId="15130" xr:uid="{00000000-0005-0000-0000-0000EF3A0000}"/>
    <cellStyle name="평_FinancialModel1108(2)_SG운영비용_수원광명재무모델(제출용)_안산소각로재무모델0206" xfId="15131" xr:uid="{00000000-0005-0000-0000-0000F03A0000}"/>
    <cellStyle name="평_FinancialModel1108(2)_수원광명재무모델(제출용)" xfId="15132" xr:uid="{00000000-0005-0000-0000-0000F13A0000}"/>
    <cellStyle name="평_FinancialModel1108(2)_수원광명재무모델(제출용)_HS-STP재무모델" xfId="15133" xr:uid="{00000000-0005-0000-0000-0000F23A0000}"/>
    <cellStyle name="평_FinancialModel1108(2)_수원광명재무모델(제출용)_PI-FM(평택)-20030404(최종)" xfId="15134" xr:uid="{00000000-0005-0000-0000-0000F33A0000}"/>
    <cellStyle name="평_FinancialModel1108(2)_수원광명재무모델(제출용)_순수투자자재무모델(평택)-0226-1" xfId="15135" xr:uid="{00000000-0005-0000-0000-0000F43A0000}"/>
    <cellStyle name="평_FinancialModel1108(2)_수원광명재무모델(제출용)_순수투자자재무모델(평택)-0303" xfId="15136" xr:uid="{00000000-0005-0000-0000-0000F53A0000}"/>
    <cellStyle name="평_FinancialModel1108(2)_수원광명재무모델(제출용)_순수투자자재무모델(평택)-0320(DSRA)" xfId="15137" xr:uid="{00000000-0005-0000-0000-0000F63A0000}"/>
    <cellStyle name="평_FinancialModel1108(2)_수원광명재무모델(제출용)_안산소각로재무모델0128" xfId="15138" xr:uid="{00000000-0005-0000-0000-0000F73A0000}"/>
    <cellStyle name="평_FinancialModel1108(2)_수원광명재무모델(제출용)_안산소각로재무모델0206" xfId="15139" xr:uid="{00000000-0005-0000-0000-0000F83A0000}"/>
    <cellStyle name="평_FinancialModel1108(2)_재무모델정부제출(1단계-기존)" xfId="15140" xr:uid="{00000000-0005-0000-0000-0000F93A0000}"/>
    <cellStyle name="평_FinancialModel1108(2)_재무모델정부제출(1단계-기존)_재무모델" xfId="15141" xr:uid="{00000000-0005-0000-0000-0000FA3A0000}"/>
    <cellStyle name="평_FinancialModel1108(2)_재무모델정부제출(1단계-기존)_재무모델1210" xfId="15142" xr:uid="{00000000-0005-0000-0000-0000FB3A0000}"/>
    <cellStyle name="평_FinancialModel1108(2)_재무모델정부제출(1단계-기존)_청담주차장FM-0311-3" xfId="15143" xr:uid="{00000000-0005-0000-0000-0000FC3A0000}"/>
    <cellStyle name="평_FinancialModel1108(2)_타당성분석(이지작성)" xfId="15144" xr:uid="{00000000-0005-0000-0000-0000FD3A0000}"/>
    <cellStyle name="평_FinancialModel1108(2)_타당성분석(이지작성)_수원광명재무모델(제출용)" xfId="15145" xr:uid="{00000000-0005-0000-0000-0000FE3A0000}"/>
    <cellStyle name="평_FinancialModel1108(2)_타당성분석(이지작성)_수원광명재무모델(제출용)_HS-STP재무모델" xfId="15146" xr:uid="{00000000-0005-0000-0000-0000FF3A0000}"/>
    <cellStyle name="평_FinancialModel1108(2)_타당성분석(이지작성)_수원광명재무모델(제출용)_PI-FM(평택)-20030404(최종)" xfId="15147" xr:uid="{00000000-0005-0000-0000-0000003B0000}"/>
    <cellStyle name="평_FinancialModel1108(2)_타당성분석(이지작성)_수원광명재무모델(제출용)_순수투자자재무모델(평택)-0226-1" xfId="15148" xr:uid="{00000000-0005-0000-0000-0000013B0000}"/>
    <cellStyle name="평_FinancialModel1108(2)_타당성분석(이지작성)_수원광명재무모델(제출용)_순수투자자재무모델(평택)-0303" xfId="15149" xr:uid="{00000000-0005-0000-0000-0000023B0000}"/>
    <cellStyle name="평_FinancialModel1108(2)_타당성분석(이지작성)_수원광명재무모델(제출용)_순수투자자재무모델(평택)-0320(DSRA)" xfId="15150" xr:uid="{00000000-0005-0000-0000-0000033B0000}"/>
    <cellStyle name="평_FinancialModel1108(2)_타당성분석(이지작성)_수원광명재무모델(제출용)_안산소각로재무모델0128" xfId="15151" xr:uid="{00000000-0005-0000-0000-0000043B0000}"/>
    <cellStyle name="평_FinancialModel1108(2)_타당성분석(이지작성)_수원광명재무모델(제출용)_안산소각로재무모델0206" xfId="15152" xr:uid="{00000000-0005-0000-0000-0000053B0000}"/>
    <cellStyle name="평_FinancialModel1108(2)_표지및Index" xfId="15153" xr:uid="{00000000-0005-0000-0000-0000063B0000}"/>
    <cellStyle name="평_FinancialModel1108(2)_표지및Index_재무모델" xfId="15154" xr:uid="{00000000-0005-0000-0000-0000073B0000}"/>
    <cellStyle name="평_FinancialModel1108(2)_표지및Index_재무모델1210" xfId="15155" xr:uid="{00000000-0005-0000-0000-0000083B0000}"/>
    <cellStyle name="평_FinancialModel1108(2)_표지및Index_청담주차장FM-0311-3" xfId="15156" xr:uid="{00000000-0005-0000-0000-0000093B0000}"/>
    <cellStyle name="평_HS-STP재무모델" xfId="15157" xr:uid="{00000000-0005-0000-0000-00000A3B0000}"/>
    <cellStyle name="평_Model-논산소각장(논산시 용역 분석)" xfId="15158" xr:uid="{00000000-0005-0000-0000-00000B3B0000}"/>
    <cellStyle name="평_PI(2공구)-0110(선투입후동시투입)-건설사일부선투입-민감도" xfId="15159" xr:uid="{00000000-0005-0000-0000-00000C3B0000}"/>
    <cellStyle name="평_PI-FM(평택)-20030404(최종)" xfId="15160" xr:uid="{00000000-0005-0000-0000-00000D3B0000}"/>
    <cellStyle name="평_SG(1018)-ING" xfId="15161" xr:uid="{00000000-0005-0000-0000-00000E3B0000}"/>
    <cellStyle name="평_SG(1018)-ING_수원광명재무모델(제출용)" xfId="15162" xr:uid="{00000000-0005-0000-0000-00000F3B0000}"/>
    <cellStyle name="평_SG(1018)-ING_수원광명재무모델(제출용)_HS-STP재무모델" xfId="15163" xr:uid="{00000000-0005-0000-0000-0000103B0000}"/>
    <cellStyle name="평_SG(1018)-ING_수원광명재무모델(제출용)_PI-FM(평택)-20030404(최종)" xfId="15164" xr:uid="{00000000-0005-0000-0000-0000113B0000}"/>
    <cellStyle name="평_SG(1018)-ING_수원광명재무모델(제출용)_순수투자자재무모델(평택)-0226-1" xfId="15165" xr:uid="{00000000-0005-0000-0000-0000123B0000}"/>
    <cellStyle name="평_SG(1018)-ING_수원광명재무모델(제출용)_순수투자자재무모델(평택)-0303" xfId="15166" xr:uid="{00000000-0005-0000-0000-0000133B0000}"/>
    <cellStyle name="평_SG(1018)-ING_수원광명재무모델(제출용)_순수투자자재무모델(평택)-0320(DSRA)" xfId="15167" xr:uid="{00000000-0005-0000-0000-0000143B0000}"/>
    <cellStyle name="평_SG(1018)-ING_수원광명재무모델(제출용)_안산소각로재무모델0128" xfId="15168" xr:uid="{00000000-0005-0000-0000-0000153B0000}"/>
    <cellStyle name="평_SG(1018)-ING_수원광명재무모델(제출용)_안산소각로재무모델0206" xfId="15169" xr:uid="{00000000-0005-0000-0000-0000163B0000}"/>
    <cellStyle name="평_SG-FM(1018)-PI-HO" xfId="15170" xr:uid="{00000000-0005-0000-0000-0000173B0000}"/>
    <cellStyle name="평_SG-FM(1018)-PI-HO_수원광명재무모델(제출용)" xfId="15171" xr:uid="{00000000-0005-0000-0000-0000183B0000}"/>
    <cellStyle name="평_SG-FM(1018)-PI-HO_수원광명재무모델(제출용)_HS-STP재무모델" xfId="15172" xr:uid="{00000000-0005-0000-0000-0000193B0000}"/>
    <cellStyle name="평_SG-FM(1018)-PI-HO_수원광명재무모델(제출용)_PI-FM(평택)-20030404(최종)" xfId="15173" xr:uid="{00000000-0005-0000-0000-00001A3B0000}"/>
    <cellStyle name="평_SG-FM(1018)-PI-HO_수원광명재무모델(제출용)_순수투자자재무모델(평택)-0226-1" xfId="15174" xr:uid="{00000000-0005-0000-0000-00001B3B0000}"/>
    <cellStyle name="평_SG-FM(1018)-PI-HO_수원광명재무모델(제출용)_순수투자자재무모델(평택)-0303" xfId="15175" xr:uid="{00000000-0005-0000-0000-00001C3B0000}"/>
    <cellStyle name="평_SG-FM(1018)-PI-HO_수원광명재무모델(제출용)_순수투자자재무모델(평택)-0320(DSRA)" xfId="15176" xr:uid="{00000000-0005-0000-0000-00001D3B0000}"/>
    <cellStyle name="평_SG-FM(1018)-PI-HO_수원광명재무모델(제출용)_안산소각로재무모델0128" xfId="15177" xr:uid="{00000000-0005-0000-0000-00001E3B0000}"/>
    <cellStyle name="평_SG-FM(1018)-PI-HO_수원광명재무모델(제출용)_안산소각로재무모델0206" xfId="15178" xr:uid="{00000000-0005-0000-0000-00001F3B0000}"/>
    <cellStyle name="평_SG-FM(1111)-PI" xfId="15179" xr:uid="{00000000-0005-0000-0000-0000203B0000}"/>
    <cellStyle name="평_SG-FM(1112)-PI" xfId="15180" xr:uid="{00000000-0005-0000-0000-0000213B0000}"/>
    <cellStyle name="평_SG사업성분석" xfId="15181" xr:uid="{00000000-0005-0000-0000-0000223B0000}"/>
    <cellStyle name="평_SG사업성분석_수원광명재무모델(제출용)" xfId="15182" xr:uid="{00000000-0005-0000-0000-0000233B0000}"/>
    <cellStyle name="평_SG사업성분석_수원광명재무모델(제출용)_HS-STP재무모델" xfId="15183" xr:uid="{00000000-0005-0000-0000-0000243B0000}"/>
    <cellStyle name="평_SG사업성분석_수원광명재무모델(제출용)_PI-FM(평택)-20030404(최종)" xfId="15184" xr:uid="{00000000-0005-0000-0000-0000253B0000}"/>
    <cellStyle name="평_SG사업성분석_수원광명재무모델(제출용)_순수투자자재무모델(평택)-0226-1" xfId="15185" xr:uid="{00000000-0005-0000-0000-0000263B0000}"/>
    <cellStyle name="평_SG사업성분석_수원광명재무모델(제출용)_순수투자자재무모델(평택)-0303" xfId="15186" xr:uid="{00000000-0005-0000-0000-0000273B0000}"/>
    <cellStyle name="평_SG사업성분석_수원광명재무모델(제출용)_순수투자자재무모델(평택)-0320(DSRA)" xfId="15187" xr:uid="{00000000-0005-0000-0000-0000283B0000}"/>
    <cellStyle name="평_SG사업성분석_수원광명재무모델(제출용)_안산소각로재무모델0128" xfId="15188" xr:uid="{00000000-0005-0000-0000-0000293B0000}"/>
    <cellStyle name="평_SG사업성분석_수원광명재무모델(제출용)_안산소각로재무모델0206" xfId="15189" xr:uid="{00000000-0005-0000-0000-00002A3B0000}"/>
    <cellStyle name="평_SG운영비용" xfId="15190" xr:uid="{00000000-0005-0000-0000-00002B3B0000}"/>
    <cellStyle name="평_SG운영비용_수원광명재무모델(제출용)" xfId="15191" xr:uid="{00000000-0005-0000-0000-00002C3B0000}"/>
    <cellStyle name="평_SG운영비용_수원광명재무모델(제출용)_HS-STP재무모델" xfId="15192" xr:uid="{00000000-0005-0000-0000-00002D3B0000}"/>
    <cellStyle name="평_SG운영비용_수원광명재무모델(제출용)_PI-FM(평택)-20030404(최종)" xfId="15193" xr:uid="{00000000-0005-0000-0000-00002E3B0000}"/>
    <cellStyle name="평_SG운영비용_수원광명재무모델(제출용)_순수투자자재무모델(평택)-0226-1" xfId="15194" xr:uid="{00000000-0005-0000-0000-00002F3B0000}"/>
    <cellStyle name="평_SG운영비용_수원광명재무모델(제출용)_순수투자자재무모델(평택)-0303" xfId="15195" xr:uid="{00000000-0005-0000-0000-0000303B0000}"/>
    <cellStyle name="평_SG운영비용_수원광명재무모델(제출용)_순수투자자재무모델(평택)-0320(DSRA)" xfId="15196" xr:uid="{00000000-0005-0000-0000-0000313B0000}"/>
    <cellStyle name="평_SG운영비용_수원광명재무모델(제출용)_안산소각로재무모델0128" xfId="15197" xr:uid="{00000000-0005-0000-0000-0000323B0000}"/>
    <cellStyle name="평_SG운영비용_수원광명재무모델(제출용)_안산소각로재무모델0206" xfId="15198" xr:uid="{00000000-0005-0000-0000-0000333B0000}"/>
    <cellStyle name="평_건설기간중대안2최종" xfId="15199" xr:uid="{00000000-0005-0000-0000-0000343B0000}"/>
    <cellStyle name="평_건설기간중대안2최종_재무모델" xfId="15200" xr:uid="{00000000-0005-0000-0000-0000353B0000}"/>
    <cellStyle name="평_건설기간중대안2최종_재무모델1210" xfId="15201" xr:uid="{00000000-0005-0000-0000-0000363B0000}"/>
    <cellStyle name="평_건설기간중대안2최종_청담주차장FM-0311-3" xfId="15202" xr:uid="{00000000-0005-0000-0000-0000373B0000}"/>
    <cellStyle name="평_고양원능재무모델정부제출용(사업자용)" xfId="15203" xr:uid="{00000000-0005-0000-0000-0000383B0000}"/>
    <cellStyle name="평_대안1(1129)" xfId="15204" xr:uid="{00000000-0005-0000-0000-0000393B0000}"/>
    <cellStyle name="평_대안1(1129)_수원광명재무모델(제출용)" xfId="15205" xr:uid="{00000000-0005-0000-0000-00003A3B0000}"/>
    <cellStyle name="평_대안1(1129)_수원광명재무모델(제출용)_HS-STP재무모델" xfId="15206" xr:uid="{00000000-0005-0000-0000-00003B3B0000}"/>
    <cellStyle name="평_대안1(1129)_수원광명재무모델(제출용)_PI-FM(평택)-20030404(최종)" xfId="15207" xr:uid="{00000000-0005-0000-0000-00003C3B0000}"/>
    <cellStyle name="평_대안1(1129)_수원광명재무모델(제출용)_순수투자자재무모델(평택)-0226-1" xfId="15208" xr:uid="{00000000-0005-0000-0000-00003D3B0000}"/>
    <cellStyle name="평_대안1(1129)_수원광명재무모델(제출용)_순수투자자재무모델(평택)-0303" xfId="15209" xr:uid="{00000000-0005-0000-0000-00003E3B0000}"/>
    <cellStyle name="평_대안1(1129)_수원광명재무모델(제출용)_순수투자자재무모델(평택)-0320(DSRA)" xfId="15210" xr:uid="{00000000-0005-0000-0000-00003F3B0000}"/>
    <cellStyle name="평_대안1(1129)_수원광명재무모델(제출용)_안산소각로재무모델0128" xfId="15211" xr:uid="{00000000-0005-0000-0000-0000403B0000}"/>
    <cellStyle name="평_대안1(1129)_수원광명재무모델(제출용)_안산소각로재무모델0206" xfId="15212" xr:uid="{00000000-0005-0000-0000-0000413B0000}"/>
    <cellStyle name="평_대안1(1129)_재무모델" xfId="15213" xr:uid="{00000000-0005-0000-0000-0000423B0000}"/>
    <cellStyle name="평_대안1(1129)_재무모델1210" xfId="15214" xr:uid="{00000000-0005-0000-0000-0000433B0000}"/>
    <cellStyle name="평_대안1(1129)_청담주차장FM-0311-3" xfId="15215" xr:uid="{00000000-0005-0000-0000-0000443B0000}"/>
    <cellStyle name="평_대안1(1129)_타당성분석(이지작성)" xfId="15216" xr:uid="{00000000-0005-0000-0000-0000453B0000}"/>
    <cellStyle name="평_대안1(1129)_타당성분석(이지작성)_수원광명재무모델(제출용)" xfId="15217" xr:uid="{00000000-0005-0000-0000-0000463B0000}"/>
    <cellStyle name="평_대안1(1129)_타당성분석(이지작성)_수원광명재무모델(제출용)_HS-STP재무모델" xfId="15218" xr:uid="{00000000-0005-0000-0000-0000473B0000}"/>
    <cellStyle name="평_대안1(1129)_타당성분석(이지작성)_수원광명재무모델(제출용)_PI-FM(평택)-20030404(최종)" xfId="15219" xr:uid="{00000000-0005-0000-0000-0000483B0000}"/>
    <cellStyle name="평_대안1(1129)_타당성분석(이지작성)_수원광명재무모델(제출용)_순수투자자재무모델(평택)-0226-1" xfId="15220" xr:uid="{00000000-0005-0000-0000-0000493B0000}"/>
    <cellStyle name="평_대안1(1129)_타당성분석(이지작성)_수원광명재무모델(제출용)_순수투자자재무모델(평택)-0303" xfId="15221" xr:uid="{00000000-0005-0000-0000-00004A3B0000}"/>
    <cellStyle name="평_대안1(1129)_타당성분석(이지작성)_수원광명재무모델(제출용)_순수투자자재무모델(평택)-0320(DSRA)" xfId="15222" xr:uid="{00000000-0005-0000-0000-00004B3B0000}"/>
    <cellStyle name="평_대안1(1129)_타당성분석(이지작성)_수원광명재무모델(제출용)_안산소각로재무모델0128" xfId="15223" xr:uid="{00000000-0005-0000-0000-00004C3B0000}"/>
    <cellStyle name="평_대안1(1129)_타당성분석(이지작성)_수원광명재무모델(제출용)_안산소각로재무모델0206" xfId="15224" xr:uid="{00000000-0005-0000-0000-00004D3B0000}"/>
    <cellStyle name="평_박2홍" xfId="15225" xr:uid="{00000000-0005-0000-0000-00004E3B0000}"/>
    <cellStyle name="평_박2홍_표지및Index" xfId="15226" xr:uid="{00000000-0005-0000-0000-00004F3B0000}"/>
    <cellStyle name="평_박2홍_표지및Index_재무모델" xfId="15227" xr:uid="{00000000-0005-0000-0000-0000503B0000}"/>
    <cellStyle name="평_박2홍_표지및Index_재무모델1210" xfId="15228" xr:uid="{00000000-0005-0000-0000-0000513B0000}"/>
    <cellStyle name="평_박2홍_표지및Index_청담주차장FM-0311-3" xfId="15229" xr:uid="{00000000-0005-0000-0000-0000523B0000}"/>
    <cellStyle name="평_서천STP재무모델(0914)" xfId="15230" xr:uid="{00000000-0005-0000-0000-0000533B0000}"/>
    <cellStyle name="평_서천STP재무모델(0915)-4" xfId="15231" xr:uid="{00000000-0005-0000-0000-0000543B0000}"/>
    <cellStyle name="평_수원광명재무모델(제출용)-PI" xfId="15232" xr:uid="{00000000-0005-0000-0000-0000553B0000}"/>
    <cellStyle name="평_순수투자자재무모델(평택)-0226-1" xfId="15233" xr:uid="{00000000-0005-0000-0000-0000563B0000}"/>
    <cellStyle name="평_순수투자자재무모델(평택)-0303" xfId="15234" xr:uid="{00000000-0005-0000-0000-0000573B0000}"/>
    <cellStyle name="평_순수투자자재무모델(평택)-0320(DSRA)" xfId="15235" xr:uid="{00000000-0005-0000-0000-0000583B0000}"/>
    <cellStyle name="평_안산소각로재무모델0128" xfId="15236" xr:uid="{00000000-0005-0000-0000-0000593B0000}"/>
    <cellStyle name="평_안산소각로재무모델0206" xfId="15237" xr:uid="{00000000-0005-0000-0000-00005A3B0000}"/>
    <cellStyle name="평_운영비용(운영기간 최종)" xfId="15238" xr:uid="{00000000-0005-0000-0000-00005B3B0000}"/>
    <cellStyle name="평_운영비용(운영기간 최종)_표지및Index" xfId="15239" xr:uid="{00000000-0005-0000-0000-00005C3B0000}"/>
    <cellStyle name="평_운영비용(운영기간 최종)_표지및Index_재무모델" xfId="15240" xr:uid="{00000000-0005-0000-0000-00005D3B0000}"/>
    <cellStyle name="평_운영비용(운영기간 최종)_표지및Index_재무모델1210" xfId="15241" xr:uid="{00000000-0005-0000-0000-00005E3B0000}"/>
    <cellStyle name="평_운영비용(운영기간 최종)_표지및Index_청담주차장FM-0311-3" xfId="15242" xr:uid="{00000000-0005-0000-0000-00005F3B0000}"/>
    <cellStyle name="평_장림STP재무모델(1130)ROE" xfId="15243" xr:uid="{00000000-0005-0000-0000-0000603B0000}"/>
    <cellStyle name="평_재무모델" xfId="15244" xr:uid="{00000000-0005-0000-0000-0000613B0000}"/>
    <cellStyle name="평_재무모델(최종)" xfId="15245" xr:uid="{00000000-0005-0000-0000-0000623B0000}"/>
    <cellStyle name="평_재무모델_재무모델정부제출(1단계-기존)" xfId="15246" xr:uid="{00000000-0005-0000-0000-0000633B0000}"/>
    <cellStyle name="평_재무모델_재무모델정부제출(1단계-기존)_재무모델" xfId="15247" xr:uid="{00000000-0005-0000-0000-0000643B0000}"/>
    <cellStyle name="평_재무모델_재무모델정부제출(1단계-기존)_재무모델1210" xfId="15248" xr:uid="{00000000-0005-0000-0000-0000653B0000}"/>
    <cellStyle name="평_재무모델_재무모델정부제출(1단계-기존)_청담주차장FM-0311-3" xfId="15249" xr:uid="{00000000-0005-0000-0000-0000663B0000}"/>
    <cellStyle name="평_재무모델_표지및Index" xfId="15250" xr:uid="{00000000-0005-0000-0000-0000673B0000}"/>
    <cellStyle name="평_재무모델_표지및Index_재무모델" xfId="15251" xr:uid="{00000000-0005-0000-0000-0000683B0000}"/>
    <cellStyle name="평_재무모델_표지및Index_재무모델1210" xfId="15252" xr:uid="{00000000-0005-0000-0000-0000693B0000}"/>
    <cellStyle name="평_재무모델_표지및Index_청담주차장FM-0311-3" xfId="15253" xr:uid="{00000000-0005-0000-0000-00006A3B0000}"/>
    <cellStyle name="평_재무모델0626" xfId="15254" xr:uid="{00000000-0005-0000-0000-00006B3B0000}"/>
    <cellStyle name="평_재무모델0626_재무모델" xfId="15255" xr:uid="{00000000-0005-0000-0000-00006C3B0000}"/>
    <cellStyle name="평_재무모델0626_재무모델1210" xfId="15256" xr:uid="{00000000-0005-0000-0000-00006D3B0000}"/>
    <cellStyle name="평_재무모델0626_청담주차장FM-0311-3" xfId="15257" xr:uid="{00000000-0005-0000-0000-00006E3B0000}"/>
    <cellStyle name="평_재무모델0918" xfId="15258" xr:uid="{00000000-0005-0000-0000-00006F3B0000}"/>
    <cellStyle name="평_재무모델0919" xfId="15259" xr:uid="{00000000-0005-0000-0000-0000703B0000}"/>
    <cellStyle name="평_재무모델1210" xfId="15260" xr:uid="{00000000-0005-0000-0000-0000713B0000}"/>
    <cellStyle name="평_재무모델1안최종0708-2" xfId="15261" xr:uid="{00000000-0005-0000-0000-0000723B0000}"/>
    <cellStyle name="평_재무모델1안최종0708-2_재무모델" xfId="15262" xr:uid="{00000000-0005-0000-0000-0000733B0000}"/>
    <cellStyle name="평_재무모델1안최종0708-2_재무모델1210" xfId="15263" xr:uid="{00000000-0005-0000-0000-0000743B0000}"/>
    <cellStyle name="평_재무모델1안최종0708-2_청담주차장FM-0311-3" xfId="15264" xr:uid="{00000000-0005-0000-0000-0000753B0000}"/>
    <cellStyle name="평_청담주차장FM-0311-3" xfId="15265" xr:uid="{00000000-0005-0000-0000-0000763B0000}"/>
    <cellStyle name="평_청담주차장FM-0312" xfId="15266" xr:uid="{00000000-0005-0000-0000-0000773B0000}"/>
    <cellStyle name="평_최종내부보고" xfId="15267" xr:uid="{00000000-0005-0000-0000-0000783B0000}"/>
    <cellStyle name="평_최종내부보고_수원광명재무모델(제출용)" xfId="15268" xr:uid="{00000000-0005-0000-0000-0000793B0000}"/>
    <cellStyle name="평_최종내부보고_수원광명재무모델(제출용)_HS-STP재무모델" xfId="15269" xr:uid="{00000000-0005-0000-0000-00007A3B0000}"/>
    <cellStyle name="평_최종내부보고_수원광명재무모델(제출용)_PI-FM(평택)-20030404(최종)" xfId="15270" xr:uid="{00000000-0005-0000-0000-00007B3B0000}"/>
    <cellStyle name="평_최종내부보고_수원광명재무모델(제출용)_순수투자자재무모델(평택)-0226-1" xfId="15271" xr:uid="{00000000-0005-0000-0000-00007C3B0000}"/>
    <cellStyle name="평_최종내부보고_수원광명재무모델(제출용)_순수투자자재무모델(평택)-0303" xfId="15272" xr:uid="{00000000-0005-0000-0000-00007D3B0000}"/>
    <cellStyle name="평_최종내부보고_수원광명재무모델(제출용)_순수투자자재무모델(평택)-0320(DSRA)" xfId="15273" xr:uid="{00000000-0005-0000-0000-00007E3B0000}"/>
    <cellStyle name="평_최종내부보고_수원광명재무모델(제출용)_안산소각로재무모델0128" xfId="15274" xr:uid="{00000000-0005-0000-0000-00007F3B0000}"/>
    <cellStyle name="평_최종내부보고_수원광명재무모델(제출용)_안산소각로재무모델0206" xfId="15275" xr:uid="{00000000-0005-0000-0000-0000803B0000}"/>
    <cellStyle name="평_최종내부보고_재무모델" xfId="15276" xr:uid="{00000000-0005-0000-0000-0000813B0000}"/>
    <cellStyle name="평_최종내부보고_재무모델1210" xfId="15277" xr:uid="{00000000-0005-0000-0000-0000823B0000}"/>
    <cellStyle name="평_최종내부보고_청담주차장FM-0311-3" xfId="15278" xr:uid="{00000000-0005-0000-0000-0000833B0000}"/>
    <cellStyle name="평_최종내부보고_타당성분석(이지작성)" xfId="15279" xr:uid="{00000000-0005-0000-0000-0000843B0000}"/>
    <cellStyle name="평_최종내부보고_타당성분석(이지작성)_수원광명재무모델(제출용)" xfId="15280" xr:uid="{00000000-0005-0000-0000-0000853B0000}"/>
    <cellStyle name="평_최종내부보고_타당성분석(이지작성)_수원광명재무모델(제출용)_HS-STP재무모델" xfId="15281" xr:uid="{00000000-0005-0000-0000-0000863B0000}"/>
    <cellStyle name="평_최종내부보고_타당성분석(이지작성)_수원광명재무모델(제출용)_PI-FM(평택)-20030404(최종)" xfId="15282" xr:uid="{00000000-0005-0000-0000-0000873B0000}"/>
    <cellStyle name="평_최종내부보고_타당성분석(이지작성)_수원광명재무모델(제출용)_순수투자자재무모델(평택)-0226-1" xfId="15283" xr:uid="{00000000-0005-0000-0000-0000883B0000}"/>
    <cellStyle name="평_최종내부보고_타당성분석(이지작성)_수원광명재무모델(제출용)_순수투자자재무모델(평택)-0303" xfId="15284" xr:uid="{00000000-0005-0000-0000-0000893B0000}"/>
    <cellStyle name="평_최종내부보고_타당성분석(이지작성)_수원광명재무모델(제출용)_순수투자자재무모델(평택)-0320(DSRA)" xfId="15285" xr:uid="{00000000-0005-0000-0000-00008A3B0000}"/>
    <cellStyle name="평_최종내부보고_타당성분석(이지작성)_수원광명재무모델(제출용)_안산소각로재무모델0128" xfId="15286" xr:uid="{00000000-0005-0000-0000-00008B3B0000}"/>
    <cellStyle name="평_최종내부보고_타당성분석(이지작성)_수원광명재무모델(제출용)_안산소각로재무모델0206" xfId="15287" xr:uid="{00000000-0005-0000-0000-00008C3B0000}"/>
    <cellStyle name="평_타당성분석(이지작성)" xfId="15288" xr:uid="{00000000-0005-0000-0000-00008D3B0000}"/>
    <cellStyle name="평_타당성분석(이지작성)_수원광명재무모델(제출용)" xfId="15289" xr:uid="{00000000-0005-0000-0000-00008E3B0000}"/>
    <cellStyle name="평_타당성분석(이지작성)_수원광명재무모델(제출용)_HS-STP재무모델" xfId="15290" xr:uid="{00000000-0005-0000-0000-00008F3B0000}"/>
    <cellStyle name="평_타당성분석(이지작성)_수원광명재무모델(제출용)_PI-FM(평택)-20030404(최종)" xfId="15291" xr:uid="{00000000-0005-0000-0000-0000903B0000}"/>
    <cellStyle name="평_타당성분석(이지작성)_수원광명재무모델(제출용)_순수투자자재무모델(평택)-0226-1" xfId="15292" xr:uid="{00000000-0005-0000-0000-0000913B0000}"/>
    <cellStyle name="평_타당성분석(이지작성)_수원광명재무모델(제출용)_순수투자자재무모델(평택)-0303" xfId="15293" xr:uid="{00000000-0005-0000-0000-0000923B0000}"/>
    <cellStyle name="평_타당성분석(이지작성)_수원광명재무모델(제출용)_순수투자자재무모델(평택)-0320(DSRA)" xfId="15294" xr:uid="{00000000-0005-0000-0000-0000933B0000}"/>
    <cellStyle name="평_타당성분석(이지작성)_수원광명재무모델(제출용)_안산소각로재무모델0128" xfId="15295" xr:uid="{00000000-0005-0000-0000-0000943B0000}"/>
    <cellStyle name="평_타당성분석(이지작성)_수원광명재무모델(제출용)_안산소각로재무모델0206" xfId="15296" xr:uid="{00000000-0005-0000-0000-0000953B0000}"/>
    <cellStyle name="평_평택STP_01_09_27" xfId="15297" xr:uid="{00000000-0005-0000-0000-0000963B0000}"/>
    <cellStyle name="평_평택STP_01_09_27_FinancialModel1108" xfId="15298" xr:uid="{00000000-0005-0000-0000-0000973B0000}"/>
    <cellStyle name="평_평택STP_01_09_27_FinancialModel1108_FinancialModel1108(2)" xfId="15299" xr:uid="{00000000-0005-0000-0000-0000983B0000}"/>
    <cellStyle name="평_평택STP_01_09_27_FinancialModel1108_FinancialModel1108(2)_SG운영비용" xfId="15300" xr:uid="{00000000-0005-0000-0000-0000993B0000}"/>
    <cellStyle name="평_평택STP_01_09_27_FinancialModel1108_FinancialModel1108(2)_SG운영비용_수원광명재무모델(제출용)" xfId="15301" xr:uid="{00000000-0005-0000-0000-00009A3B0000}"/>
    <cellStyle name="평_평택STP_01_09_27_FinancialModel1108_FinancialModel1108(2)_SG운영비용_수원광명재무모델(제출용)_HS-STP재무모델" xfId="15302" xr:uid="{00000000-0005-0000-0000-00009B3B0000}"/>
    <cellStyle name="평_평택STP_01_09_27_FinancialModel1108_FinancialModel1108(2)_SG운영비용_수원광명재무모델(제출용)_PI-FM(평택)-20030404(최종)" xfId="15303" xr:uid="{00000000-0005-0000-0000-00009C3B0000}"/>
    <cellStyle name="평_평택STP_01_09_27_FinancialModel1108_FinancialModel1108(2)_SG운영비용_수원광명재무모델(제출용)_순수투자자재무모델(평택)-0226-1" xfId="15304" xr:uid="{00000000-0005-0000-0000-00009D3B0000}"/>
    <cellStyle name="평_평택STP_01_09_27_FinancialModel1108_FinancialModel1108(2)_SG운영비용_수원광명재무모델(제출용)_순수투자자재무모델(평택)-0303" xfId="15305" xr:uid="{00000000-0005-0000-0000-00009E3B0000}"/>
    <cellStyle name="평_평택STP_01_09_27_FinancialModel1108_FinancialModel1108(2)_SG운영비용_수원광명재무모델(제출용)_순수투자자재무모델(평택)-0320(DSRA)" xfId="15306" xr:uid="{00000000-0005-0000-0000-00009F3B0000}"/>
    <cellStyle name="평_평택STP_01_09_27_FinancialModel1108_FinancialModel1108(2)_SG운영비용_수원광명재무모델(제출용)_안산소각로재무모델0128" xfId="15307" xr:uid="{00000000-0005-0000-0000-0000A03B0000}"/>
    <cellStyle name="평_평택STP_01_09_27_FinancialModel1108_FinancialModel1108(2)_SG운영비용_수원광명재무모델(제출용)_안산소각로재무모델0206" xfId="15308" xr:uid="{00000000-0005-0000-0000-0000A13B0000}"/>
    <cellStyle name="평_평택STP_01_09_27_FinancialModel1108_FinancialModel1108(2)_수원광명재무모델(제출용)" xfId="15309" xr:uid="{00000000-0005-0000-0000-0000A23B0000}"/>
    <cellStyle name="평_평택STP_01_09_27_FinancialModel1108_FinancialModel1108(2)_수원광명재무모델(제출용)_HS-STP재무모델" xfId="15310" xr:uid="{00000000-0005-0000-0000-0000A33B0000}"/>
    <cellStyle name="평_평택STP_01_09_27_FinancialModel1108_FinancialModel1108(2)_수원광명재무모델(제출용)_PI-FM(평택)-20030404(최종)" xfId="15311" xr:uid="{00000000-0005-0000-0000-0000A43B0000}"/>
    <cellStyle name="평_평택STP_01_09_27_FinancialModel1108_FinancialModel1108(2)_수원광명재무모델(제출용)_순수투자자재무모델(평택)-0226-1" xfId="15312" xr:uid="{00000000-0005-0000-0000-0000A53B0000}"/>
    <cellStyle name="평_평택STP_01_09_27_FinancialModel1108_FinancialModel1108(2)_수원광명재무모델(제출용)_순수투자자재무모델(평택)-0303" xfId="15313" xr:uid="{00000000-0005-0000-0000-0000A63B0000}"/>
    <cellStyle name="평_평택STP_01_09_27_FinancialModel1108_FinancialModel1108(2)_수원광명재무모델(제출용)_순수투자자재무모델(평택)-0320(DSRA)" xfId="15314" xr:uid="{00000000-0005-0000-0000-0000A73B0000}"/>
    <cellStyle name="평_평택STP_01_09_27_FinancialModel1108_FinancialModel1108(2)_수원광명재무모델(제출용)_안산소각로재무모델0128" xfId="15315" xr:uid="{00000000-0005-0000-0000-0000A83B0000}"/>
    <cellStyle name="평_평택STP_01_09_27_FinancialModel1108_FinancialModel1108(2)_수원광명재무모델(제출용)_안산소각로재무모델0206" xfId="15316" xr:uid="{00000000-0005-0000-0000-0000A93B0000}"/>
    <cellStyle name="평_평택STP_01_09_27_FinancialModel1108_FinancialModel1108(2)_재무모델정부제출(1단계-기존)" xfId="15317" xr:uid="{00000000-0005-0000-0000-0000AA3B0000}"/>
    <cellStyle name="평_평택STP_01_09_27_FinancialModel1108_FinancialModel1108(2)_재무모델정부제출(1단계-기존)_재무모델" xfId="15318" xr:uid="{00000000-0005-0000-0000-0000AB3B0000}"/>
    <cellStyle name="평_평택STP_01_09_27_FinancialModel1108_FinancialModel1108(2)_재무모델정부제출(1단계-기존)_재무모델1210" xfId="15319" xr:uid="{00000000-0005-0000-0000-0000AC3B0000}"/>
    <cellStyle name="평_평택STP_01_09_27_FinancialModel1108_FinancialModel1108(2)_재무모델정부제출(1단계-기존)_청담주차장FM-0311-3" xfId="15320" xr:uid="{00000000-0005-0000-0000-0000AD3B0000}"/>
    <cellStyle name="평_평택STP_01_09_27_FinancialModel1108_FinancialModel1108(2)_타당성분석(이지작성)" xfId="15321" xr:uid="{00000000-0005-0000-0000-0000AE3B0000}"/>
    <cellStyle name="평_평택STP_01_09_27_FinancialModel1108_FinancialModel1108(2)_타당성분석(이지작성)_수원광명재무모델(제출용)" xfId="15322" xr:uid="{00000000-0005-0000-0000-0000AF3B0000}"/>
    <cellStyle name="평_평택STP_01_09_27_FinancialModel1108_FinancialModel1108(2)_타당성분석(이지작성)_수원광명재무모델(제출용)_HS-STP재무모델" xfId="15323" xr:uid="{00000000-0005-0000-0000-0000B03B0000}"/>
    <cellStyle name="평_평택STP_01_09_27_FinancialModel1108_FinancialModel1108(2)_타당성분석(이지작성)_수원광명재무모델(제출용)_PI-FM(평택)-20030404(최종)" xfId="15324" xr:uid="{00000000-0005-0000-0000-0000B13B0000}"/>
    <cellStyle name="평_평택STP_01_09_27_FinancialModel1108_FinancialModel1108(2)_타당성분석(이지작성)_수원광명재무모델(제출용)_순수투자자재무모델(평택)-0226-1" xfId="15325" xr:uid="{00000000-0005-0000-0000-0000B23B0000}"/>
    <cellStyle name="평_평택STP_01_09_27_FinancialModel1108_FinancialModel1108(2)_타당성분석(이지작성)_수원광명재무모델(제출용)_순수투자자재무모델(평택)-0303" xfId="15326" xr:uid="{00000000-0005-0000-0000-0000B33B0000}"/>
    <cellStyle name="평_평택STP_01_09_27_FinancialModel1108_FinancialModel1108(2)_타당성분석(이지작성)_수원광명재무모델(제출용)_순수투자자재무모델(평택)-0320(DSRA)" xfId="15327" xr:uid="{00000000-0005-0000-0000-0000B43B0000}"/>
    <cellStyle name="평_평택STP_01_09_27_FinancialModel1108_FinancialModel1108(2)_타당성분석(이지작성)_수원광명재무모델(제출용)_안산소각로재무모델0128" xfId="15328" xr:uid="{00000000-0005-0000-0000-0000B53B0000}"/>
    <cellStyle name="평_평택STP_01_09_27_FinancialModel1108_FinancialModel1108(2)_타당성분석(이지작성)_수원광명재무모델(제출용)_안산소각로재무모델0206" xfId="15329" xr:uid="{00000000-0005-0000-0000-0000B63B0000}"/>
    <cellStyle name="평_평택STP_01_09_27_FinancialModel1108_FinancialModel1108(2)_표지및Index" xfId="15330" xr:uid="{00000000-0005-0000-0000-0000B73B0000}"/>
    <cellStyle name="평_평택STP_01_09_27_FinancialModel1108_FinancialModel1108(2)_표지및Index_재무모델" xfId="15331" xr:uid="{00000000-0005-0000-0000-0000B83B0000}"/>
    <cellStyle name="평_평택STP_01_09_27_FinancialModel1108_FinancialModel1108(2)_표지및Index_재무모델1210" xfId="15332" xr:uid="{00000000-0005-0000-0000-0000B93B0000}"/>
    <cellStyle name="평_평택STP_01_09_27_FinancialModel1108_FinancialModel1108(2)_표지및Index_청담주차장FM-0311-3" xfId="15333" xr:uid="{00000000-0005-0000-0000-0000BA3B0000}"/>
    <cellStyle name="평_평택STP_01_09_27_FinancialModel1108_HS-STP재무모델" xfId="15334" xr:uid="{00000000-0005-0000-0000-0000BB3B0000}"/>
    <cellStyle name="평_평택STP_01_09_27_FinancialModel1108_Model-논산소각장(논산시 용역 분석)" xfId="15335" xr:uid="{00000000-0005-0000-0000-0000BC3B0000}"/>
    <cellStyle name="평_평택STP_01_09_27_FinancialModel1108_PI(2공구)-0110(선투입후동시투입)-건설사일부선투입-민감도" xfId="15336" xr:uid="{00000000-0005-0000-0000-0000BD3B0000}"/>
    <cellStyle name="평_평택STP_01_09_27_FinancialModel1108_PI-FM(평택)-20030404(최종)" xfId="15337" xr:uid="{00000000-0005-0000-0000-0000BE3B0000}"/>
    <cellStyle name="평_평택STP_01_09_27_FinancialModel1108_SG(1018)-ING" xfId="15338" xr:uid="{00000000-0005-0000-0000-0000BF3B0000}"/>
    <cellStyle name="평_평택STP_01_09_27_FinancialModel1108_SG(1018)-ING_수원광명재무모델(제출용)" xfId="15339" xr:uid="{00000000-0005-0000-0000-0000C03B0000}"/>
    <cellStyle name="평_평택STP_01_09_27_FinancialModel1108_SG(1018)-ING_수원광명재무모델(제출용)_HS-STP재무모델" xfId="15340" xr:uid="{00000000-0005-0000-0000-0000C13B0000}"/>
    <cellStyle name="평_평택STP_01_09_27_FinancialModel1108_SG(1018)-ING_수원광명재무모델(제출용)_PI-FM(평택)-20030404(최종)" xfId="15341" xr:uid="{00000000-0005-0000-0000-0000C23B0000}"/>
    <cellStyle name="평_평택STP_01_09_27_FinancialModel1108_SG(1018)-ING_수원광명재무모델(제출용)_순수투자자재무모델(평택)-0226-1" xfId="15342" xr:uid="{00000000-0005-0000-0000-0000C33B0000}"/>
    <cellStyle name="평_평택STP_01_09_27_FinancialModel1108_SG(1018)-ING_수원광명재무모델(제출용)_순수투자자재무모델(평택)-0303" xfId="15343" xr:uid="{00000000-0005-0000-0000-0000C43B0000}"/>
    <cellStyle name="평_평택STP_01_09_27_FinancialModel1108_SG(1018)-ING_수원광명재무모델(제출용)_순수투자자재무모델(평택)-0320(DSRA)" xfId="15344" xr:uid="{00000000-0005-0000-0000-0000C53B0000}"/>
    <cellStyle name="평_평택STP_01_09_27_FinancialModel1108_SG(1018)-ING_수원광명재무모델(제출용)_안산소각로재무모델0128" xfId="15345" xr:uid="{00000000-0005-0000-0000-0000C63B0000}"/>
    <cellStyle name="평_평택STP_01_09_27_FinancialModel1108_SG(1018)-ING_수원광명재무모델(제출용)_안산소각로재무모델0206" xfId="15346" xr:uid="{00000000-0005-0000-0000-0000C73B0000}"/>
    <cellStyle name="평_평택STP_01_09_27_FinancialModel1108_SG-FM(1018)-PI-HO" xfId="15347" xr:uid="{00000000-0005-0000-0000-0000C83B0000}"/>
    <cellStyle name="평_평택STP_01_09_27_FinancialModel1108_SG-FM(1018)-PI-HO_수원광명재무모델(제출용)" xfId="15348" xr:uid="{00000000-0005-0000-0000-0000C93B0000}"/>
    <cellStyle name="평_평택STP_01_09_27_FinancialModel1108_SG-FM(1018)-PI-HO_수원광명재무모델(제출용)_HS-STP재무모델" xfId="15349" xr:uid="{00000000-0005-0000-0000-0000CA3B0000}"/>
    <cellStyle name="평_평택STP_01_09_27_FinancialModel1108_SG-FM(1018)-PI-HO_수원광명재무모델(제출용)_PI-FM(평택)-20030404(최종)" xfId="15350" xr:uid="{00000000-0005-0000-0000-0000CB3B0000}"/>
    <cellStyle name="평_평택STP_01_09_27_FinancialModel1108_SG-FM(1018)-PI-HO_수원광명재무모델(제출용)_순수투자자재무모델(평택)-0226-1" xfId="15351" xr:uid="{00000000-0005-0000-0000-0000CC3B0000}"/>
    <cellStyle name="평_평택STP_01_09_27_FinancialModel1108_SG-FM(1018)-PI-HO_수원광명재무모델(제출용)_순수투자자재무모델(평택)-0303" xfId="15352" xr:uid="{00000000-0005-0000-0000-0000CD3B0000}"/>
    <cellStyle name="평_평택STP_01_09_27_FinancialModel1108_SG-FM(1018)-PI-HO_수원광명재무모델(제출용)_순수투자자재무모델(평택)-0320(DSRA)" xfId="15353" xr:uid="{00000000-0005-0000-0000-0000CE3B0000}"/>
    <cellStyle name="평_평택STP_01_09_27_FinancialModel1108_SG-FM(1018)-PI-HO_수원광명재무모델(제출용)_안산소각로재무모델0128" xfId="15354" xr:uid="{00000000-0005-0000-0000-0000CF3B0000}"/>
    <cellStyle name="평_평택STP_01_09_27_FinancialModel1108_SG-FM(1018)-PI-HO_수원광명재무모델(제출용)_안산소각로재무모델0206" xfId="15355" xr:uid="{00000000-0005-0000-0000-0000D03B0000}"/>
    <cellStyle name="평_평택STP_01_09_27_FinancialModel1108_SG-FM(1111)-PI" xfId="15356" xr:uid="{00000000-0005-0000-0000-0000D13B0000}"/>
    <cellStyle name="평_평택STP_01_09_27_FinancialModel1108_SG-FM(1112)-PI" xfId="15357" xr:uid="{00000000-0005-0000-0000-0000D23B0000}"/>
    <cellStyle name="평_평택STP_01_09_27_FinancialModel1108_SG사업성분석" xfId="15358" xr:uid="{00000000-0005-0000-0000-0000D33B0000}"/>
    <cellStyle name="평_평택STP_01_09_27_FinancialModel1108_SG사업성분석_수원광명재무모델(제출용)" xfId="15359" xr:uid="{00000000-0005-0000-0000-0000D43B0000}"/>
    <cellStyle name="평_평택STP_01_09_27_FinancialModel1108_SG사업성분석_수원광명재무모델(제출용)_HS-STP재무모델" xfId="15360" xr:uid="{00000000-0005-0000-0000-0000D53B0000}"/>
    <cellStyle name="평_평택STP_01_09_27_FinancialModel1108_SG사업성분석_수원광명재무모델(제출용)_PI-FM(평택)-20030404(최종)" xfId="15361" xr:uid="{00000000-0005-0000-0000-0000D63B0000}"/>
    <cellStyle name="평_평택STP_01_09_27_FinancialModel1108_SG사업성분석_수원광명재무모델(제출용)_순수투자자재무모델(평택)-0226-1" xfId="15362" xr:uid="{00000000-0005-0000-0000-0000D73B0000}"/>
    <cellStyle name="평_평택STP_01_09_27_FinancialModel1108_SG사업성분석_수원광명재무모델(제출용)_순수투자자재무모델(평택)-0303" xfId="15363" xr:uid="{00000000-0005-0000-0000-0000D83B0000}"/>
    <cellStyle name="평_평택STP_01_09_27_FinancialModel1108_SG사업성분석_수원광명재무모델(제출용)_순수투자자재무모델(평택)-0320(DSRA)" xfId="15364" xr:uid="{00000000-0005-0000-0000-0000D93B0000}"/>
    <cellStyle name="평_평택STP_01_09_27_FinancialModel1108_SG사업성분석_수원광명재무모델(제출용)_안산소각로재무모델0128" xfId="15365" xr:uid="{00000000-0005-0000-0000-0000DA3B0000}"/>
    <cellStyle name="평_평택STP_01_09_27_FinancialModel1108_SG사업성분석_수원광명재무모델(제출용)_안산소각로재무모델0206" xfId="15366" xr:uid="{00000000-0005-0000-0000-0000DB3B0000}"/>
    <cellStyle name="평_평택STP_01_09_27_FinancialModel1108_SG운영비용" xfId="15367" xr:uid="{00000000-0005-0000-0000-0000DC3B0000}"/>
    <cellStyle name="평_평택STP_01_09_27_FinancialModel1108_SG운영비용_수원광명재무모델(제출용)" xfId="15368" xr:uid="{00000000-0005-0000-0000-0000DD3B0000}"/>
    <cellStyle name="평_평택STP_01_09_27_FinancialModel1108_SG운영비용_수원광명재무모델(제출용)_HS-STP재무모델" xfId="15369" xr:uid="{00000000-0005-0000-0000-0000DE3B0000}"/>
    <cellStyle name="평_평택STP_01_09_27_FinancialModel1108_SG운영비용_수원광명재무모델(제출용)_PI-FM(평택)-20030404(최종)" xfId="15370" xr:uid="{00000000-0005-0000-0000-0000DF3B0000}"/>
    <cellStyle name="평_평택STP_01_09_27_FinancialModel1108_SG운영비용_수원광명재무모델(제출용)_순수투자자재무모델(평택)-0226-1" xfId="15371" xr:uid="{00000000-0005-0000-0000-0000E03B0000}"/>
    <cellStyle name="평_평택STP_01_09_27_FinancialModel1108_SG운영비용_수원광명재무모델(제출용)_순수투자자재무모델(평택)-0303" xfId="15372" xr:uid="{00000000-0005-0000-0000-0000E13B0000}"/>
    <cellStyle name="평_평택STP_01_09_27_FinancialModel1108_SG운영비용_수원광명재무모델(제출용)_순수투자자재무모델(평택)-0320(DSRA)" xfId="15373" xr:uid="{00000000-0005-0000-0000-0000E23B0000}"/>
    <cellStyle name="평_평택STP_01_09_27_FinancialModel1108_SG운영비용_수원광명재무모델(제출용)_안산소각로재무모델0128" xfId="15374" xr:uid="{00000000-0005-0000-0000-0000E33B0000}"/>
    <cellStyle name="평_평택STP_01_09_27_FinancialModel1108_SG운영비용_수원광명재무모델(제출용)_안산소각로재무모델0206" xfId="15375" xr:uid="{00000000-0005-0000-0000-0000E43B0000}"/>
    <cellStyle name="평_평택STP_01_09_27_FinancialModel1108_건설기간중대안2최종" xfId="15376" xr:uid="{00000000-0005-0000-0000-0000E53B0000}"/>
    <cellStyle name="평_평택STP_01_09_27_FinancialModel1108_건설기간중대안2최종_재무모델" xfId="15377" xr:uid="{00000000-0005-0000-0000-0000E63B0000}"/>
    <cellStyle name="평_평택STP_01_09_27_FinancialModel1108_건설기간중대안2최종_재무모델1210" xfId="15378" xr:uid="{00000000-0005-0000-0000-0000E73B0000}"/>
    <cellStyle name="평_평택STP_01_09_27_FinancialModel1108_건설기간중대안2최종_청담주차장FM-0311-3" xfId="15379" xr:uid="{00000000-0005-0000-0000-0000E83B0000}"/>
    <cellStyle name="평_평택STP_01_09_27_FinancialModel1108_고양원능재무모델정부제출용(사업자용)" xfId="15380" xr:uid="{00000000-0005-0000-0000-0000E93B0000}"/>
    <cellStyle name="평_평택STP_01_09_27_FinancialModel1108_대안1(1129)" xfId="15381" xr:uid="{00000000-0005-0000-0000-0000EA3B0000}"/>
    <cellStyle name="평_평택STP_01_09_27_FinancialModel1108_대안1(1129)_수원광명재무모델(제출용)" xfId="15382" xr:uid="{00000000-0005-0000-0000-0000EB3B0000}"/>
    <cellStyle name="평_평택STP_01_09_27_FinancialModel1108_대안1(1129)_수원광명재무모델(제출용)_HS-STP재무모델" xfId="15383" xr:uid="{00000000-0005-0000-0000-0000EC3B0000}"/>
    <cellStyle name="평_평택STP_01_09_27_FinancialModel1108_대안1(1129)_수원광명재무모델(제출용)_PI-FM(평택)-20030404(최종)" xfId="15384" xr:uid="{00000000-0005-0000-0000-0000ED3B0000}"/>
    <cellStyle name="평_평택STP_01_09_27_FinancialModel1108_대안1(1129)_수원광명재무모델(제출용)_순수투자자재무모델(평택)-0226-1" xfId="15385" xr:uid="{00000000-0005-0000-0000-0000EE3B0000}"/>
    <cellStyle name="평_평택STP_01_09_27_FinancialModel1108_대안1(1129)_수원광명재무모델(제출용)_순수투자자재무모델(평택)-0303" xfId="15386" xr:uid="{00000000-0005-0000-0000-0000EF3B0000}"/>
    <cellStyle name="평_평택STP_01_09_27_FinancialModel1108_대안1(1129)_수원광명재무모델(제출용)_순수투자자재무모델(평택)-0320(DSRA)" xfId="15387" xr:uid="{00000000-0005-0000-0000-0000F03B0000}"/>
    <cellStyle name="평_평택STP_01_09_27_FinancialModel1108_대안1(1129)_수원광명재무모델(제출용)_안산소각로재무모델0128" xfId="15388" xr:uid="{00000000-0005-0000-0000-0000F13B0000}"/>
    <cellStyle name="평_평택STP_01_09_27_FinancialModel1108_대안1(1129)_수원광명재무모델(제출용)_안산소각로재무모델0206" xfId="15389" xr:uid="{00000000-0005-0000-0000-0000F23B0000}"/>
    <cellStyle name="평_평택STP_01_09_27_FinancialModel1108_대안1(1129)_재무모델" xfId="15390" xr:uid="{00000000-0005-0000-0000-0000F33B0000}"/>
    <cellStyle name="평_평택STP_01_09_27_FinancialModel1108_대안1(1129)_재무모델1210" xfId="15391" xr:uid="{00000000-0005-0000-0000-0000F43B0000}"/>
    <cellStyle name="평_평택STP_01_09_27_FinancialModel1108_대안1(1129)_청담주차장FM-0311-3" xfId="15392" xr:uid="{00000000-0005-0000-0000-0000F53B0000}"/>
    <cellStyle name="평_평택STP_01_09_27_FinancialModel1108_대안1(1129)_타당성분석(이지작성)" xfId="15393" xr:uid="{00000000-0005-0000-0000-0000F63B0000}"/>
    <cellStyle name="평_평택STP_01_09_27_FinancialModel1108_대안1(1129)_타당성분석(이지작성)_수원광명재무모델(제출용)" xfId="15394" xr:uid="{00000000-0005-0000-0000-0000F73B0000}"/>
    <cellStyle name="평_평택STP_01_09_27_FinancialModel1108_대안1(1129)_타당성분석(이지작성)_수원광명재무모델(제출용)_HS-STP재무모델" xfId="15395" xr:uid="{00000000-0005-0000-0000-0000F83B0000}"/>
    <cellStyle name="평_평택STP_01_09_27_FinancialModel1108_대안1(1129)_타당성분석(이지작성)_수원광명재무모델(제출용)_PI-FM(평택)-20030404(최종)" xfId="15396" xr:uid="{00000000-0005-0000-0000-0000F93B0000}"/>
    <cellStyle name="평_평택STP_01_09_27_FinancialModel1108_대안1(1129)_타당성분석(이지작성)_수원광명재무모델(제출용)_순수투자자재무모델(평택)-0226-1" xfId="15397" xr:uid="{00000000-0005-0000-0000-0000FA3B0000}"/>
    <cellStyle name="평_평택STP_01_09_27_FinancialModel1108_대안1(1129)_타당성분석(이지작성)_수원광명재무모델(제출용)_순수투자자재무모델(평택)-0303" xfId="15398" xr:uid="{00000000-0005-0000-0000-0000FB3B0000}"/>
    <cellStyle name="평_평택STP_01_09_27_FinancialModel1108_대안1(1129)_타당성분석(이지작성)_수원광명재무모델(제출용)_순수투자자재무모델(평택)-0320(DSRA)" xfId="15399" xr:uid="{00000000-0005-0000-0000-0000FC3B0000}"/>
    <cellStyle name="평_평택STP_01_09_27_FinancialModel1108_대안1(1129)_타당성분석(이지작성)_수원광명재무모델(제출용)_안산소각로재무모델0128" xfId="15400" xr:uid="{00000000-0005-0000-0000-0000FD3B0000}"/>
    <cellStyle name="평_평택STP_01_09_27_FinancialModel1108_대안1(1129)_타당성분석(이지작성)_수원광명재무모델(제출용)_안산소각로재무모델0206" xfId="15401" xr:uid="{00000000-0005-0000-0000-0000FE3B0000}"/>
    <cellStyle name="평_평택STP_01_09_27_FinancialModel1108_서천STP재무모델(0914)" xfId="15402" xr:uid="{00000000-0005-0000-0000-0000FF3B0000}"/>
    <cellStyle name="평_평택STP_01_09_27_FinancialModel1108_서천STP재무모델(0915)-4" xfId="15403" xr:uid="{00000000-0005-0000-0000-0000003C0000}"/>
    <cellStyle name="평_평택STP_01_09_27_FinancialModel1108_수원광명재무모델(제출용)-PI" xfId="15404" xr:uid="{00000000-0005-0000-0000-0000013C0000}"/>
    <cellStyle name="평_평택STP_01_09_27_FinancialModel1108_순수투자자재무모델(평택)-0226-1" xfId="15405" xr:uid="{00000000-0005-0000-0000-0000023C0000}"/>
    <cellStyle name="평_평택STP_01_09_27_FinancialModel1108_순수투자자재무모델(평택)-0303" xfId="15406" xr:uid="{00000000-0005-0000-0000-0000033C0000}"/>
    <cellStyle name="평_평택STP_01_09_27_FinancialModel1108_순수투자자재무모델(평택)-0320(DSRA)" xfId="15407" xr:uid="{00000000-0005-0000-0000-0000043C0000}"/>
    <cellStyle name="평_평택STP_01_09_27_FinancialModel1108_안산소각로재무모델0128" xfId="15408" xr:uid="{00000000-0005-0000-0000-0000053C0000}"/>
    <cellStyle name="평_평택STP_01_09_27_FinancialModel1108_안산소각로재무모델0206" xfId="15409" xr:uid="{00000000-0005-0000-0000-0000063C0000}"/>
    <cellStyle name="평_평택STP_01_09_27_FinancialModel1108_장림STP재무모델(1130)ROE" xfId="15410" xr:uid="{00000000-0005-0000-0000-0000073C0000}"/>
    <cellStyle name="평_평택STP_01_09_27_FinancialModel1108_재무모델" xfId="15411" xr:uid="{00000000-0005-0000-0000-0000083C0000}"/>
    <cellStyle name="평_평택STP_01_09_27_FinancialModel1108_재무모델(최종)" xfId="15412" xr:uid="{00000000-0005-0000-0000-0000093C0000}"/>
    <cellStyle name="평_평택STP_01_09_27_FinancialModel1108_재무모델_표지및Index" xfId="15413" xr:uid="{00000000-0005-0000-0000-00000A3C0000}"/>
    <cellStyle name="평_평택STP_01_09_27_FinancialModel1108_재무모델_표지및Index_재무모델" xfId="15414" xr:uid="{00000000-0005-0000-0000-00000B3C0000}"/>
    <cellStyle name="평_평택STP_01_09_27_FinancialModel1108_재무모델_표지및Index_재무모델1210" xfId="15415" xr:uid="{00000000-0005-0000-0000-00000C3C0000}"/>
    <cellStyle name="평_평택STP_01_09_27_FinancialModel1108_재무모델_표지및Index_청담주차장FM-0311-3" xfId="15416" xr:uid="{00000000-0005-0000-0000-00000D3C0000}"/>
    <cellStyle name="평_평택STP_01_09_27_FinancialModel1108_재무모델0626" xfId="15417" xr:uid="{00000000-0005-0000-0000-00000E3C0000}"/>
    <cellStyle name="평_평택STP_01_09_27_FinancialModel1108_재무모델0626_재무모델" xfId="15418" xr:uid="{00000000-0005-0000-0000-00000F3C0000}"/>
    <cellStyle name="평_평택STP_01_09_27_FinancialModel1108_재무모델0626_재무모델1210" xfId="15419" xr:uid="{00000000-0005-0000-0000-0000103C0000}"/>
    <cellStyle name="평_평택STP_01_09_27_FinancialModel1108_재무모델0626_청담주차장FM-0311-3" xfId="15420" xr:uid="{00000000-0005-0000-0000-0000113C0000}"/>
    <cellStyle name="평_평택STP_01_09_27_FinancialModel1108_재무모델0918" xfId="15421" xr:uid="{00000000-0005-0000-0000-0000123C0000}"/>
    <cellStyle name="평_평택STP_01_09_27_FinancialModel1108_재무모델0919" xfId="15422" xr:uid="{00000000-0005-0000-0000-0000133C0000}"/>
    <cellStyle name="평_평택STP_01_09_27_FinancialModel1108_재무모델1210" xfId="15423" xr:uid="{00000000-0005-0000-0000-0000143C0000}"/>
    <cellStyle name="평_평택STP_01_09_27_FinancialModel1108_재무모델1안최종0708-2" xfId="15424" xr:uid="{00000000-0005-0000-0000-0000153C0000}"/>
    <cellStyle name="평_평택STP_01_09_27_FinancialModel1108_재무모델1안최종0708-2_재무모델" xfId="15425" xr:uid="{00000000-0005-0000-0000-0000163C0000}"/>
    <cellStyle name="평_평택STP_01_09_27_FinancialModel1108_재무모델1안최종0708-2_재무모델1210" xfId="15426" xr:uid="{00000000-0005-0000-0000-0000173C0000}"/>
    <cellStyle name="평_평택STP_01_09_27_FinancialModel1108_재무모델1안최종0708-2_청담주차장FM-0311-3" xfId="15427" xr:uid="{00000000-0005-0000-0000-0000183C0000}"/>
    <cellStyle name="평_평택STP_01_09_27_FinancialModel1108_청담주차장FM-0311-3" xfId="15428" xr:uid="{00000000-0005-0000-0000-0000193C0000}"/>
    <cellStyle name="평_평택STP_01_09_27_FinancialModel1108_청담주차장FM-0312" xfId="15429" xr:uid="{00000000-0005-0000-0000-00001A3C0000}"/>
    <cellStyle name="평_평택STP_01_09_27_FinancialModel1108_타당성분석(이지작성)" xfId="15430" xr:uid="{00000000-0005-0000-0000-00001B3C0000}"/>
    <cellStyle name="평_평택STP_01_09_27_FinancialModel1108_타당성분석(이지작성)_수원광명재무모델(제출용)" xfId="15431" xr:uid="{00000000-0005-0000-0000-00001C3C0000}"/>
    <cellStyle name="평_평택STP_01_09_27_FinancialModel1108_타당성분석(이지작성)_수원광명재무모델(제출용)_HS-STP재무모델" xfId="15432" xr:uid="{00000000-0005-0000-0000-00001D3C0000}"/>
    <cellStyle name="평_평택STP_01_09_27_FinancialModel1108_타당성분석(이지작성)_수원광명재무모델(제출용)_PI-FM(평택)-20030404(최종)" xfId="15433" xr:uid="{00000000-0005-0000-0000-00001E3C0000}"/>
    <cellStyle name="평_평택STP_01_09_27_FinancialModel1108_타당성분석(이지작성)_수원광명재무모델(제출용)_순수투자자재무모델(평택)-0226-1" xfId="15434" xr:uid="{00000000-0005-0000-0000-00001F3C0000}"/>
    <cellStyle name="평_평택STP_01_09_27_FinancialModel1108_타당성분석(이지작성)_수원광명재무모델(제출용)_순수투자자재무모델(평택)-0303" xfId="15435" xr:uid="{00000000-0005-0000-0000-0000203C0000}"/>
    <cellStyle name="평_평택STP_01_09_27_FinancialModel1108_타당성분석(이지작성)_수원광명재무모델(제출용)_순수투자자재무모델(평택)-0320(DSRA)" xfId="15436" xr:uid="{00000000-0005-0000-0000-0000213C0000}"/>
    <cellStyle name="평_평택STP_01_09_27_FinancialModel1108_타당성분석(이지작성)_수원광명재무모델(제출용)_안산소각로재무모델0128" xfId="15437" xr:uid="{00000000-0005-0000-0000-0000223C0000}"/>
    <cellStyle name="평_평택STP_01_09_27_FinancialModel1108_타당성분석(이지작성)_수원광명재무모델(제출용)_안산소각로재무모델0206" xfId="15438" xr:uid="{00000000-0005-0000-0000-0000233C0000}"/>
    <cellStyle name="평_평택STP_01_09_27_FinancialModel1108_평택-해지시지급금" xfId="15439" xr:uid="{00000000-0005-0000-0000-0000243C0000}"/>
    <cellStyle name="평_평택STP_01_09_27_Pt" xfId="15440" xr:uid="{00000000-0005-0000-0000-0000253C0000}"/>
    <cellStyle name="평_평택STP_01_09_27_Pt_FinancialModel1108(2)" xfId="15441" xr:uid="{00000000-0005-0000-0000-0000263C0000}"/>
    <cellStyle name="평_평택STP_01_09_27_Pt_FinancialModel1108(2)_SG운영비용" xfId="15442" xr:uid="{00000000-0005-0000-0000-0000273C0000}"/>
    <cellStyle name="평_평택STP_01_09_27_Pt_FinancialModel1108(2)_SG운영비용_수원광명재무모델(제출용)" xfId="15443" xr:uid="{00000000-0005-0000-0000-0000283C0000}"/>
    <cellStyle name="평_평택STP_01_09_27_Pt_FinancialModel1108(2)_SG운영비용_수원광명재무모델(제출용)_HS-STP재무모델" xfId="15444" xr:uid="{00000000-0005-0000-0000-0000293C0000}"/>
    <cellStyle name="평_평택STP_01_09_27_Pt_FinancialModel1108(2)_SG운영비용_수원광명재무모델(제출용)_PI-FM(평택)-20030404(최종)" xfId="15445" xr:uid="{00000000-0005-0000-0000-00002A3C0000}"/>
    <cellStyle name="평_평택STP_01_09_27_Pt_FinancialModel1108(2)_SG운영비용_수원광명재무모델(제출용)_순수투자자재무모델(평택)-0226-1" xfId="15446" xr:uid="{00000000-0005-0000-0000-00002B3C0000}"/>
    <cellStyle name="평_평택STP_01_09_27_Pt_FinancialModel1108(2)_SG운영비용_수원광명재무모델(제출용)_순수투자자재무모델(평택)-0303" xfId="15447" xr:uid="{00000000-0005-0000-0000-00002C3C0000}"/>
    <cellStyle name="평_평택STP_01_09_27_Pt_FinancialModel1108(2)_SG운영비용_수원광명재무모델(제출용)_순수투자자재무모델(평택)-0320(DSRA)" xfId="15448" xr:uid="{00000000-0005-0000-0000-00002D3C0000}"/>
    <cellStyle name="평_평택STP_01_09_27_Pt_FinancialModel1108(2)_SG운영비용_수원광명재무모델(제출용)_안산소각로재무모델0128" xfId="15449" xr:uid="{00000000-0005-0000-0000-00002E3C0000}"/>
    <cellStyle name="평_평택STP_01_09_27_Pt_FinancialModel1108(2)_SG운영비용_수원광명재무모델(제출용)_안산소각로재무모델0206" xfId="15450" xr:uid="{00000000-0005-0000-0000-00002F3C0000}"/>
    <cellStyle name="평_평택STP_01_09_27_Pt_FinancialModel1108(2)_수원광명재무모델(제출용)" xfId="15451" xr:uid="{00000000-0005-0000-0000-0000303C0000}"/>
    <cellStyle name="평_평택STP_01_09_27_Pt_FinancialModel1108(2)_수원광명재무모델(제출용)_HS-STP재무모델" xfId="15452" xr:uid="{00000000-0005-0000-0000-0000313C0000}"/>
    <cellStyle name="평_평택STP_01_09_27_Pt_FinancialModel1108(2)_수원광명재무모델(제출용)_PI-FM(평택)-20030404(최종)" xfId="15453" xr:uid="{00000000-0005-0000-0000-0000323C0000}"/>
    <cellStyle name="평_평택STP_01_09_27_Pt_FinancialModel1108(2)_수원광명재무모델(제출용)_순수투자자재무모델(평택)-0226-1" xfId="15454" xr:uid="{00000000-0005-0000-0000-0000333C0000}"/>
    <cellStyle name="평_평택STP_01_09_27_Pt_FinancialModel1108(2)_수원광명재무모델(제출용)_순수투자자재무모델(평택)-0303" xfId="15455" xr:uid="{00000000-0005-0000-0000-0000343C0000}"/>
    <cellStyle name="평_평택STP_01_09_27_Pt_FinancialModel1108(2)_수원광명재무모델(제출용)_순수투자자재무모델(평택)-0320(DSRA)" xfId="15456" xr:uid="{00000000-0005-0000-0000-0000353C0000}"/>
    <cellStyle name="평_평택STP_01_09_27_Pt_FinancialModel1108(2)_수원광명재무모델(제출용)_안산소각로재무모델0128" xfId="15457" xr:uid="{00000000-0005-0000-0000-0000363C0000}"/>
    <cellStyle name="평_평택STP_01_09_27_Pt_FinancialModel1108(2)_수원광명재무모델(제출용)_안산소각로재무모델0206" xfId="15458" xr:uid="{00000000-0005-0000-0000-0000373C0000}"/>
    <cellStyle name="평_평택STP_01_09_27_Pt_FinancialModel1108(2)_재무모델정부제출(1단계-기존)" xfId="15459" xr:uid="{00000000-0005-0000-0000-0000383C0000}"/>
    <cellStyle name="평_평택STP_01_09_27_Pt_FinancialModel1108(2)_재무모델정부제출(1단계-기존)_재무모델" xfId="15460" xr:uid="{00000000-0005-0000-0000-0000393C0000}"/>
    <cellStyle name="평_평택STP_01_09_27_Pt_FinancialModel1108(2)_재무모델정부제출(1단계-기존)_재무모델1210" xfId="15461" xr:uid="{00000000-0005-0000-0000-00003A3C0000}"/>
    <cellStyle name="평_평택STP_01_09_27_Pt_FinancialModel1108(2)_재무모델정부제출(1단계-기존)_청담주차장FM-0311-3" xfId="15462" xr:uid="{00000000-0005-0000-0000-00003B3C0000}"/>
    <cellStyle name="평_평택STP_01_09_27_Pt_FinancialModel1108(2)_타당성분석(이지작성)" xfId="15463" xr:uid="{00000000-0005-0000-0000-00003C3C0000}"/>
    <cellStyle name="평_평택STP_01_09_27_Pt_FinancialModel1108(2)_타당성분석(이지작성)_수원광명재무모델(제출용)" xfId="15464" xr:uid="{00000000-0005-0000-0000-00003D3C0000}"/>
    <cellStyle name="평_평택STP_01_09_27_Pt_FinancialModel1108(2)_타당성분석(이지작성)_수원광명재무모델(제출용)_HS-STP재무모델" xfId="15465" xr:uid="{00000000-0005-0000-0000-00003E3C0000}"/>
    <cellStyle name="평_평택STP_01_09_27_Pt_FinancialModel1108(2)_타당성분석(이지작성)_수원광명재무모델(제출용)_PI-FM(평택)-20030404(최종)" xfId="15466" xr:uid="{00000000-0005-0000-0000-00003F3C0000}"/>
    <cellStyle name="평_평택STP_01_09_27_Pt_FinancialModel1108(2)_타당성분석(이지작성)_수원광명재무모델(제출용)_순수투자자재무모델(평택)-0226-1" xfId="15467" xr:uid="{00000000-0005-0000-0000-0000403C0000}"/>
    <cellStyle name="평_평택STP_01_09_27_Pt_FinancialModel1108(2)_타당성분석(이지작성)_수원광명재무모델(제출용)_순수투자자재무모델(평택)-0303" xfId="15468" xr:uid="{00000000-0005-0000-0000-0000413C0000}"/>
    <cellStyle name="평_평택STP_01_09_27_Pt_FinancialModel1108(2)_타당성분석(이지작성)_수원광명재무모델(제출용)_순수투자자재무모델(평택)-0320(DSRA)" xfId="15469" xr:uid="{00000000-0005-0000-0000-0000423C0000}"/>
    <cellStyle name="평_평택STP_01_09_27_Pt_FinancialModel1108(2)_타당성분석(이지작성)_수원광명재무모델(제출용)_안산소각로재무모델0128" xfId="15470" xr:uid="{00000000-0005-0000-0000-0000433C0000}"/>
    <cellStyle name="평_평택STP_01_09_27_Pt_FinancialModel1108(2)_타당성분석(이지작성)_수원광명재무모델(제출용)_안산소각로재무모델0206" xfId="15471" xr:uid="{00000000-0005-0000-0000-0000443C0000}"/>
    <cellStyle name="평_평택STP_01_09_27_Pt_FinancialModel1108(2)_표지및Index" xfId="15472" xr:uid="{00000000-0005-0000-0000-0000453C0000}"/>
    <cellStyle name="평_평택STP_01_09_27_Pt_FinancialModel1108(2)_표지및Index_재무모델" xfId="15473" xr:uid="{00000000-0005-0000-0000-0000463C0000}"/>
    <cellStyle name="평_평택STP_01_09_27_Pt_FinancialModel1108(2)_표지및Index_재무모델1210" xfId="15474" xr:uid="{00000000-0005-0000-0000-0000473C0000}"/>
    <cellStyle name="평_평택STP_01_09_27_Pt_FinancialModel1108(2)_표지및Index_청담주차장FM-0311-3" xfId="15475" xr:uid="{00000000-0005-0000-0000-0000483C0000}"/>
    <cellStyle name="평_평택STP_01_09_27_Pt_HS-STP재무모델" xfId="15476" xr:uid="{00000000-0005-0000-0000-0000493C0000}"/>
    <cellStyle name="평_평택STP_01_09_27_Pt_Model-논산소각장(논산시 용역 분석)" xfId="15477" xr:uid="{00000000-0005-0000-0000-00004A3C0000}"/>
    <cellStyle name="평_평택STP_01_09_27_Pt_PI(2공구)-0110(선투입후동시투입)-건설사일부선투입-민감도" xfId="15478" xr:uid="{00000000-0005-0000-0000-00004B3C0000}"/>
    <cellStyle name="평_평택STP_01_09_27_Pt_PI-FM(평택)-20030404(최종)" xfId="15479" xr:uid="{00000000-0005-0000-0000-00004C3C0000}"/>
    <cellStyle name="평_평택STP_01_09_27_Pt_SG(1018)-ING" xfId="15480" xr:uid="{00000000-0005-0000-0000-00004D3C0000}"/>
    <cellStyle name="평_평택STP_01_09_27_Pt_SG(1018)-ING_수원광명재무모델(제출용)" xfId="15481" xr:uid="{00000000-0005-0000-0000-00004E3C0000}"/>
    <cellStyle name="평_평택STP_01_09_27_Pt_SG(1018)-ING_수원광명재무모델(제출용)_HS-STP재무모델" xfId="15482" xr:uid="{00000000-0005-0000-0000-00004F3C0000}"/>
    <cellStyle name="평_평택STP_01_09_27_Pt_SG(1018)-ING_수원광명재무모델(제출용)_PI-FM(평택)-20030404(최종)" xfId="15483" xr:uid="{00000000-0005-0000-0000-0000503C0000}"/>
    <cellStyle name="평_평택STP_01_09_27_Pt_SG(1018)-ING_수원광명재무모델(제출용)_순수투자자재무모델(평택)-0226-1" xfId="15484" xr:uid="{00000000-0005-0000-0000-0000513C0000}"/>
    <cellStyle name="평_평택STP_01_09_27_Pt_SG(1018)-ING_수원광명재무모델(제출용)_순수투자자재무모델(평택)-0303" xfId="15485" xr:uid="{00000000-0005-0000-0000-0000523C0000}"/>
    <cellStyle name="평_평택STP_01_09_27_Pt_SG(1018)-ING_수원광명재무모델(제출용)_순수투자자재무모델(평택)-0320(DSRA)" xfId="15486" xr:uid="{00000000-0005-0000-0000-0000533C0000}"/>
    <cellStyle name="평_평택STP_01_09_27_Pt_SG(1018)-ING_수원광명재무모델(제출용)_안산소각로재무모델0128" xfId="15487" xr:uid="{00000000-0005-0000-0000-0000543C0000}"/>
    <cellStyle name="평_평택STP_01_09_27_Pt_SG(1018)-ING_수원광명재무모델(제출용)_안산소각로재무모델0206" xfId="15488" xr:uid="{00000000-0005-0000-0000-0000553C0000}"/>
    <cellStyle name="평_평택STP_01_09_27_Pt_SG-FM(1018)-PI-HO" xfId="15489" xr:uid="{00000000-0005-0000-0000-0000563C0000}"/>
    <cellStyle name="평_평택STP_01_09_27_Pt_SG-FM(1018)-PI-HO_수원광명재무모델(제출용)" xfId="15490" xr:uid="{00000000-0005-0000-0000-0000573C0000}"/>
    <cellStyle name="평_평택STP_01_09_27_Pt_SG-FM(1018)-PI-HO_수원광명재무모델(제출용)_HS-STP재무모델" xfId="15491" xr:uid="{00000000-0005-0000-0000-0000583C0000}"/>
    <cellStyle name="평_평택STP_01_09_27_Pt_SG-FM(1018)-PI-HO_수원광명재무모델(제출용)_PI-FM(평택)-20030404(최종)" xfId="15492" xr:uid="{00000000-0005-0000-0000-0000593C0000}"/>
    <cellStyle name="평_평택STP_01_09_27_Pt_SG-FM(1018)-PI-HO_수원광명재무모델(제출용)_순수투자자재무모델(평택)-0226-1" xfId="15493" xr:uid="{00000000-0005-0000-0000-00005A3C0000}"/>
    <cellStyle name="평_평택STP_01_09_27_Pt_SG-FM(1018)-PI-HO_수원광명재무모델(제출용)_순수투자자재무모델(평택)-0303" xfId="15494" xr:uid="{00000000-0005-0000-0000-00005B3C0000}"/>
    <cellStyle name="평_평택STP_01_09_27_Pt_SG-FM(1018)-PI-HO_수원광명재무모델(제출용)_순수투자자재무모델(평택)-0320(DSRA)" xfId="15495" xr:uid="{00000000-0005-0000-0000-00005C3C0000}"/>
    <cellStyle name="평_평택STP_01_09_27_Pt_SG-FM(1018)-PI-HO_수원광명재무모델(제출용)_안산소각로재무모델0128" xfId="15496" xr:uid="{00000000-0005-0000-0000-00005D3C0000}"/>
    <cellStyle name="평_평택STP_01_09_27_Pt_SG-FM(1018)-PI-HO_수원광명재무모델(제출용)_안산소각로재무모델0206" xfId="15497" xr:uid="{00000000-0005-0000-0000-00005E3C0000}"/>
    <cellStyle name="평_평택STP_01_09_27_Pt_SG-FM(1111)-PI" xfId="15498" xr:uid="{00000000-0005-0000-0000-00005F3C0000}"/>
    <cellStyle name="평_평택STP_01_09_27_Pt_SG-FM(1112)-PI" xfId="15499" xr:uid="{00000000-0005-0000-0000-0000603C0000}"/>
    <cellStyle name="평_평택STP_01_09_27_Pt_SG사업성분석" xfId="15500" xr:uid="{00000000-0005-0000-0000-0000613C0000}"/>
    <cellStyle name="평_평택STP_01_09_27_Pt_SG사업성분석_수원광명재무모델(제출용)" xfId="15501" xr:uid="{00000000-0005-0000-0000-0000623C0000}"/>
    <cellStyle name="평_평택STP_01_09_27_Pt_SG사업성분석_수원광명재무모델(제출용)_HS-STP재무모델" xfId="15502" xr:uid="{00000000-0005-0000-0000-0000633C0000}"/>
    <cellStyle name="평_평택STP_01_09_27_Pt_SG사업성분석_수원광명재무모델(제출용)_PI-FM(평택)-20030404(최종)" xfId="15503" xr:uid="{00000000-0005-0000-0000-0000643C0000}"/>
    <cellStyle name="평_평택STP_01_09_27_Pt_SG사업성분석_수원광명재무모델(제출용)_순수투자자재무모델(평택)-0226-1" xfId="15504" xr:uid="{00000000-0005-0000-0000-0000653C0000}"/>
    <cellStyle name="평_평택STP_01_09_27_Pt_SG사업성분석_수원광명재무모델(제출용)_순수투자자재무모델(평택)-0303" xfId="15505" xr:uid="{00000000-0005-0000-0000-0000663C0000}"/>
    <cellStyle name="평_평택STP_01_09_27_Pt_SG사업성분석_수원광명재무모델(제출용)_순수투자자재무모델(평택)-0320(DSRA)" xfId="15506" xr:uid="{00000000-0005-0000-0000-0000673C0000}"/>
    <cellStyle name="평_평택STP_01_09_27_Pt_SG사업성분석_수원광명재무모델(제출용)_안산소각로재무모델0128" xfId="15507" xr:uid="{00000000-0005-0000-0000-0000683C0000}"/>
    <cellStyle name="평_평택STP_01_09_27_Pt_SG사업성분석_수원광명재무모델(제출용)_안산소각로재무모델0206" xfId="15508" xr:uid="{00000000-0005-0000-0000-0000693C0000}"/>
    <cellStyle name="평_평택STP_01_09_27_Pt_SG운영비용" xfId="15509" xr:uid="{00000000-0005-0000-0000-00006A3C0000}"/>
    <cellStyle name="평_평택STP_01_09_27_Pt_SG운영비용_수원광명재무모델(제출용)" xfId="15510" xr:uid="{00000000-0005-0000-0000-00006B3C0000}"/>
    <cellStyle name="평_평택STP_01_09_27_Pt_SG운영비용_수원광명재무모델(제출용)_HS-STP재무모델" xfId="15511" xr:uid="{00000000-0005-0000-0000-00006C3C0000}"/>
    <cellStyle name="평_평택STP_01_09_27_Pt_SG운영비용_수원광명재무모델(제출용)_PI-FM(평택)-20030404(최종)" xfId="15512" xr:uid="{00000000-0005-0000-0000-00006D3C0000}"/>
    <cellStyle name="평_평택STP_01_09_27_Pt_SG운영비용_수원광명재무모델(제출용)_순수투자자재무모델(평택)-0226-1" xfId="15513" xr:uid="{00000000-0005-0000-0000-00006E3C0000}"/>
    <cellStyle name="평_평택STP_01_09_27_Pt_SG운영비용_수원광명재무모델(제출용)_순수투자자재무모델(평택)-0303" xfId="15514" xr:uid="{00000000-0005-0000-0000-00006F3C0000}"/>
    <cellStyle name="평_평택STP_01_09_27_Pt_SG운영비용_수원광명재무모델(제출용)_순수투자자재무모델(평택)-0320(DSRA)" xfId="15515" xr:uid="{00000000-0005-0000-0000-0000703C0000}"/>
    <cellStyle name="평_평택STP_01_09_27_Pt_SG운영비용_수원광명재무모델(제출용)_안산소각로재무모델0128" xfId="15516" xr:uid="{00000000-0005-0000-0000-0000713C0000}"/>
    <cellStyle name="평_평택STP_01_09_27_Pt_SG운영비용_수원광명재무모델(제출용)_안산소각로재무모델0206" xfId="15517" xr:uid="{00000000-0005-0000-0000-0000723C0000}"/>
    <cellStyle name="평_평택STP_01_09_27_Pt_건설기간중대안2최종" xfId="15518" xr:uid="{00000000-0005-0000-0000-0000733C0000}"/>
    <cellStyle name="평_평택STP_01_09_27_Pt_건설기간중대안2최종_재무모델" xfId="15519" xr:uid="{00000000-0005-0000-0000-0000743C0000}"/>
    <cellStyle name="평_평택STP_01_09_27_Pt_건설기간중대안2최종_재무모델1210" xfId="15520" xr:uid="{00000000-0005-0000-0000-0000753C0000}"/>
    <cellStyle name="평_평택STP_01_09_27_Pt_건설기간중대안2최종_청담주차장FM-0311-3" xfId="15521" xr:uid="{00000000-0005-0000-0000-0000763C0000}"/>
    <cellStyle name="평_평택STP_01_09_27_Pt_고양원능재무모델정부제출용(사업자용)" xfId="15522" xr:uid="{00000000-0005-0000-0000-0000773C0000}"/>
    <cellStyle name="평_평택STP_01_09_27_Pt_대안1(1129)" xfId="15523" xr:uid="{00000000-0005-0000-0000-0000783C0000}"/>
    <cellStyle name="평_평택STP_01_09_27_Pt_대안1(1129)_수원광명재무모델(제출용)" xfId="15524" xr:uid="{00000000-0005-0000-0000-0000793C0000}"/>
    <cellStyle name="평_평택STP_01_09_27_Pt_대안1(1129)_수원광명재무모델(제출용)_HS-STP재무모델" xfId="15525" xr:uid="{00000000-0005-0000-0000-00007A3C0000}"/>
    <cellStyle name="평_평택STP_01_09_27_Pt_대안1(1129)_수원광명재무모델(제출용)_PI-FM(평택)-20030404(최종)" xfId="15526" xr:uid="{00000000-0005-0000-0000-00007B3C0000}"/>
    <cellStyle name="평_평택STP_01_09_27_Pt_대안1(1129)_수원광명재무모델(제출용)_순수투자자재무모델(평택)-0226-1" xfId="15527" xr:uid="{00000000-0005-0000-0000-00007C3C0000}"/>
    <cellStyle name="평_평택STP_01_09_27_Pt_대안1(1129)_수원광명재무모델(제출용)_순수투자자재무모델(평택)-0303" xfId="15528" xr:uid="{00000000-0005-0000-0000-00007D3C0000}"/>
    <cellStyle name="평_평택STP_01_09_27_Pt_대안1(1129)_수원광명재무모델(제출용)_순수투자자재무모델(평택)-0320(DSRA)" xfId="15529" xr:uid="{00000000-0005-0000-0000-00007E3C0000}"/>
    <cellStyle name="평_평택STP_01_09_27_Pt_대안1(1129)_수원광명재무모델(제출용)_안산소각로재무모델0128" xfId="15530" xr:uid="{00000000-0005-0000-0000-00007F3C0000}"/>
    <cellStyle name="평_평택STP_01_09_27_Pt_대안1(1129)_수원광명재무모델(제출용)_안산소각로재무모델0206" xfId="15531" xr:uid="{00000000-0005-0000-0000-0000803C0000}"/>
    <cellStyle name="평_평택STP_01_09_27_Pt_대안1(1129)_재무모델" xfId="15532" xr:uid="{00000000-0005-0000-0000-0000813C0000}"/>
    <cellStyle name="평_평택STP_01_09_27_Pt_대안1(1129)_재무모델1210" xfId="15533" xr:uid="{00000000-0005-0000-0000-0000823C0000}"/>
    <cellStyle name="평_평택STP_01_09_27_Pt_대안1(1129)_청담주차장FM-0311-3" xfId="15534" xr:uid="{00000000-0005-0000-0000-0000833C0000}"/>
    <cellStyle name="평_평택STP_01_09_27_Pt_대안1(1129)_타당성분석(이지작성)" xfId="15535" xr:uid="{00000000-0005-0000-0000-0000843C0000}"/>
    <cellStyle name="평_평택STP_01_09_27_Pt_대안1(1129)_타당성분석(이지작성)_수원광명재무모델(제출용)" xfId="15536" xr:uid="{00000000-0005-0000-0000-0000853C0000}"/>
    <cellStyle name="평_평택STP_01_09_27_Pt_대안1(1129)_타당성분석(이지작성)_수원광명재무모델(제출용)_HS-STP재무모델" xfId="15537" xr:uid="{00000000-0005-0000-0000-0000863C0000}"/>
    <cellStyle name="평_평택STP_01_09_27_Pt_대안1(1129)_타당성분석(이지작성)_수원광명재무모델(제출용)_PI-FM(평택)-20030404(최종)" xfId="15538" xr:uid="{00000000-0005-0000-0000-0000873C0000}"/>
    <cellStyle name="평_평택STP_01_09_27_Pt_대안1(1129)_타당성분석(이지작성)_수원광명재무모델(제출용)_순수투자자재무모델(평택)-0226-1" xfId="15539" xr:uid="{00000000-0005-0000-0000-0000883C0000}"/>
    <cellStyle name="평_평택STP_01_09_27_Pt_대안1(1129)_타당성분석(이지작성)_수원광명재무모델(제출용)_순수투자자재무모델(평택)-0303" xfId="15540" xr:uid="{00000000-0005-0000-0000-0000893C0000}"/>
    <cellStyle name="평_평택STP_01_09_27_Pt_대안1(1129)_타당성분석(이지작성)_수원광명재무모델(제출용)_순수투자자재무모델(평택)-0320(DSRA)" xfId="15541" xr:uid="{00000000-0005-0000-0000-00008A3C0000}"/>
    <cellStyle name="평_평택STP_01_09_27_Pt_대안1(1129)_타당성분석(이지작성)_수원광명재무모델(제출용)_안산소각로재무모델0128" xfId="15542" xr:uid="{00000000-0005-0000-0000-00008B3C0000}"/>
    <cellStyle name="평_평택STP_01_09_27_Pt_대안1(1129)_타당성분석(이지작성)_수원광명재무모델(제출용)_안산소각로재무모델0206" xfId="15543" xr:uid="{00000000-0005-0000-0000-00008C3C0000}"/>
    <cellStyle name="평_평택STP_01_09_27_Pt_서천STP재무모델(0914)" xfId="15544" xr:uid="{00000000-0005-0000-0000-00008D3C0000}"/>
    <cellStyle name="평_평택STP_01_09_27_Pt_서천STP재무모델(0915)-4" xfId="15545" xr:uid="{00000000-0005-0000-0000-00008E3C0000}"/>
    <cellStyle name="평_평택STP_01_09_27_Pt_수원광명재무모델(제출용)-PI" xfId="15546" xr:uid="{00000000-0005-0000-0000-00008F3C0000}"/>
    <cellStyle name="평_평택STP_01_09_27_Pt_순수투자자재무모델(평택)-0226-1" xfId="15547" xr:uid="{00000000-0005-0000-0000-0000903C0000}"/>
    <cellStyle name="평_평택STP_01_09_27_Pt_순수투자자재무모델(평택)-0303" xfId="15548" xr:uid="{00000000-0005-0000-0000-0000913C0000}"/>
    <cellStyle name="평_평택STP_01_09_27_Pt_순수투자자재무모델(평택)-0320(DSRA)" xfId="15549" xr:uid="{00000000-0005-0000-0000-0000923C0000}"/>
    <cellStyle name="평_평택STP_01_09_27_Pt_안산소각로재무모델0128" xfId="15550" xr:uid="{00000000-0005-0000-0000-0000933C0000}"/>
    <cellStyle name="평_평택STP_01_09_27_Pt_안산소각로재무모델0206" xfId="15551" xr:uid="{00000000-0005-0000-0000-0000943C0000}"/>
    <cellStyle name="평_평택STP_01_09_27_Pt_장림STP재무모델(1130)ROE" xfId="15552" xr:uid="{00000000-0005-0000-0000-0000953C0000}"/>
    <cellStyle name="평_평택STP_01_09_27_Pt_재무모델" xfId="15553" xr:uid="{00000000-0005-0000-0000-0000963C0000}"/>
    <cellStyle name="평_평택STP_01_09_27_Pt_재무모델(최종)" xfId="15554" xr:uid="{00000000-0005-0000-0000-0000973C0000}"/>
    <cellStyle name="평_평택STP_01_09_27_Pt_재무모델_표지및Index" xfId="15555" xr:uid="{00000000-0005-0000-0000-0000983C0000}"/>
    <cellStyle name="평_평택STP_01_09_27_Pt_재무모델_표지및Index_재무모델" xfId="15556" xr:uid="{00000000-0005-0000-0000-0000993C0000}"/>
    <cellStyle name="평_평택STP_01_09_27_Pt_재무모델_표지및Index_재무모델1210" xfId="15557" xr:uid="{00000000-0005-0000-0000-00009A3C0000}"/>
    <cellStyle name="평_평택STP_01_09_27_Pt_재무모델_표지및Index_청담주차장FM-0311-3" xfId="15558" xr:uid="{00000000-0005-0000-0000-00009B3C0000}"/>
    <cellStyle name="평_평택STP_01_09_27_Pt_재무모델0626" xfId="15559" xr:uid="{00000000-0005-0000-0000-00009C3C0000}"/>
    <cellStyle name="평_평택STP_01_09_27_Pt_재무모델0626_재무모델" xfId="15560" xr:uid="{00000000-0005-0000-0000-00009D3C0000}"/>
    <cellStyle name="평_평택STP_01_09_27_Pt_재무모델0626_재무모델1210" xfId="15561" xr:uid="{00000000-0005-0000-0000-00009E3C0000}"/>
    <cellStyle name="평_평택STP_01_09_27_Pt_재무모델0626_청담주차장FM-0311-3" xfId="15562" xr:uid="{00000000-0005-0000-0000-00009F3C0000}"/>
    <cellStyle name="평_평택STP_01_09_27_Pt_재무모델0918" xfId="15563" xr:uid="{00000000-0005-0000-0000-0000A03C0000}"/>
    <cellStyle name="평_평택STP_01_09_27_Pt_재무모델0919" xfId="15564" xr:uid="{00000000-0005-0000-0000-0000A13C0000}"/>
    <cellStyle name="평_평택STP_01_09_27_Pt_재무모델1210" xfId="15565" xr:uid="{00000000-0005-0000-0000-0000A23C0000}"/>
    <cellStyle name="평_평택STP_01_09_27_Pt_재무모델1안최종0708-2" xfId="15566" xr:uid="{00000000-0005-0000-0000-0000A33C0000}"/>
    <cellStyle name="평_평택STP_01_09_27_Pt_재무모델1안최종0708-2_재무모델" xfId="15567" xr:uid="{00000000-0005-0000-0000-0000A43C0000}"/>
    <cellStyle name="평_평택STP_01_09_27_Pt_재무모델1안최종0708-2_재무모델1210" xfId="15568" xr:uid="{00000000-0005-0000-0000-0000A53C0000}"/>
    <cellStyle name="평_평택STP_01_09_27_Pt_재무모델1안최종0708-2_청담주차장FM-0311-3" xfId="15569" xr:uid="{00000000-0005-0000-0000-0000A63C0000}"/>
    <cellStyle name="평_평택STP_01_09_27_Pt_청담주차장FM-0311-3" xfId="15570" xr:uid="{00000000-0005-0000-0000-0000A73C0000}"/>
    <cellStyle name="평_평택STP_01_09_27_Pt_청담주차장FM-0312" xfId="15571" xr:uid="{00000000-0005-0000-0000-0000A83C0000}"/>
    <cellStyle name="평_평택STP_01_09_27_Pt_타당성분석(이지작성)" xfId="15572" xr:uid="{00000000-0005-0000-0000-0000A93C0000}"/>
    <cellStyle name="평_평택STP_01_09_27_Pt_타당성분석(이지작성)_수원광명재무모델(제출용)" xfId="15573" xr:uid="{00000000-0005-0000-0000-0000AA3C0000}"/>
    <cellStyle name="평_평택STP_01_09_27_Pt_타당성분석(이지작성)_수원광명재무모델(제출용)_HS-STP재무모델" xfId="15574" xr:uid="{00000000-0005-0000-0000-0000AB3C0000}"/>
    <cellStyle name="평_평택STP_01_09_27_Pt_타당성분석(이지작성)_수원광명재무모델(제출용)_PI-FM(평택)-20030404(최종)" xfId="15575" xr:uid="{00000000-0005-0000-0000-0000AC3C0000}"/>
    <cellStyle name="평_평택STP_01_09_27_Pt_타당성분석(이지작성)_수원광명재무모델(제출용)_순수투자자재무모델(평택)-0226-1" xfId="15576" xr:uid="{00000000-0005-0000-0000-0000AD3C0000}"/>
    <cellStyle name="평_평택STP_01_09_27_Pt_타당성분석(이지작성)_수원광명재무모델(제출용)_순수투자자재무모델(평택)-0303" xfId="15577" xr:uid="{00000000-0005-0000-0000-0000AE3C0000}"/>
    <cellStyle name="평_평택STP_01_09_27_Pt_타당성분석(이지작성)_수원광명재무모델(제출용)_순수투자자재무모델(평택)-0320(DSRA)" xfId="15578" xr:uid="{00000000-0005-0000-0000-0000AF3C0000}"/>
    <cellStyle name="평_평택STP_01_09_27_Pt_타당성분석(이지작성)_수원광명재무모델(제출용)_안산소각로재무모델0128" xfId="15579" xr:uid="{00000000-0005-0000-0000-0000B03C0000}"/>
    <cellStyle name="평_평택STP_01_09_27_Pt_타당성분석(이지작성)_수원광명재무모델(제출용)_안산소각로재무모델0206" xfId="15580" xr:uid="{00000000-0005-0000-0000-0000B13C0000}"/>
    <cellStyle name="평_평택STP_01_09_27_Pt_평택-해지시지급금" xfId="15581" xr:uid="{00000000-0005-0000-0000-0000B23C0000}"/>
    <cellStyle name="평_평택STP_01_09_27_SG운영비용" xfId="15582" xr:uid="{00000000-0005-0000-0000-0000B33C0000}"/>
    <cellStyle name="평_평택STP_01_09_27_SG운영비용_수원광명재무모델(제출용)" xfId="15583" xr:uid="{00000000-0005-0000-0000-0000B43C0000}"/>
    <cellStyle name="평_평택STP_01_09_27_SG운영비용_수원광명재무모델(제출용)_HS-STP재무모델" xfId="15584" xr:uid="{00000000-0005-0000-0000-0000B53C0000}"/>
    <cellStyle name="평_평택STP_01_09_27_SG운영비용_수원광명재무모델(제출용)_PI-FM(평택)-20030404(최종)" xfId="15585" xr:uid="{00000000-0005-0000-0000-0000B63C0000}"/>
    <cellStyle name="평_평택STP_01_09_27_SG운영비용_수원광명재무모델(제출용)_순수투자자재무모델(평택)-0226-1" xfId="15586" xr:uid="{00000000-0005-0000-0000-0000B73C0000}"/>
    <cellStyle name="평_평택STP_01_09_27_SG운영비용_수원광명재무모델(제출용)_순수투자자재무모델(평택)-0303" xfId="15587" xr:uid="{00000000-0005-0000-0000-0000B83C0000}"/>
    <cellStyle name="평_평택STP_01_09_27_SG운영비용_수원광명재무모델(제출용)_순수투자자재무모델(평택)-0320(DSRA)" xfId="15588" xr:uid="{00000000-0005-0000-0000-0000B93C0000}"/>
    <cellStyle name="평_평택STP_01_09_27_SG운영비용_수원광명재무모델(제출용)_안산소각로재무모델0128" xfId="15589" xr:uid="{00000000-0005-0000-0000-0000BA3C0000}"/>
    <cellStyle name="평_평택STP_01_09_27_SG운영비용_수원광명재무모델(제출용)_안산소각로재무모델0206" xfId="15590" xr:uid="{00000000-0005-0000-0000-0000BB3C0000}"/>
    <cellStyle name="평_평택STP_01_09_27_수원광명재무모델(제출용)" xfId="15591" xr:uid="{00000000-0005-0000-0000-0000BC3C0000}"/>
    <cellStyle name="평_평택STP_01_09_27_수원광명재무모델(제출용)_HS-STP재무모델" xfId="15592" xr:uid="{00000000-0005-0000-0000-0000BD3C0000}"/>
    <cellStyle name="평_평택STP_01_09_27_수원광명재무모델(제출용)_PI-FM(평택)-20030404(최종)" xfId="15593" xr:uid="{00000000-0005-0000-0000-0000BE3C0000}"/>
    <cellStyle name="평_평택STP_01_09_27_수원광명재무모델(제출용)_순수투자자재무모델(평택)-0226-1" xfId="15594" xr:uid="{00000000-0005-0000-0000-0000BF3C0000}"/>
    <cellStyle name="평_평택STP_01_09_27_수원광명재무모델(제출용)_순수투자자재무모델(평택)-0303" xfId="15595" xr:uid="{00000000-0005-0000-0000-0000C03C0000}"/>
    <cellStyle name="평_평택STP_01_09_27_수원광명재무모델(제출용)_순수투자자재무모델(평택)-0320(DSRA)" xfId="15596" xr:uid="{00000000-0005-0000-0000-0000C13C0000}"/>
    <cellStyle name="평_평택STP_01_09_27_수원광명재무모델(제출용)_안산소각로재무모델0128" xfId="15597" xr:uid="{00000000-0005-0000-0000-0000C23C0000}"/>
    <cellStyle name="평_평택STP_01_09_27_수원광명재무모델(제출용)_안산소각로재무모델0206" xfId="15598" xr:uid="{00000000-0005-0000-0000-0000C33C0000}"/>
    <cellStyle name="평_평택STP_01_09_27_재무모델정부제출(1단계-기존)" xfId="15599" xr:uid="{00000000-0005-0000-0000-0000C43C0000}"/>
    <cellStyle name="평_평택STP_01_09_27_재무모델정부제출(1단계-기존)_재무모델" xfId="15600" xr:uid="{00000000-0005-0000-0000-0000C53C0000}"/>
    <cellStyle name="평_평택STP_01_09_27_재무모델정부제출(1단계-기존)_재무모델1210" xfId="15601" xr:uid="{00000000-0005-0000-0000-0000C63C0000}"/>
    <cellStyle name="평_평택STP_01_09_27_재무모델정부제출(1단계-기존)_청담주차장FM-0311-3" xfId="15602" xr:uid="{00000000-0005-0000-0000-0000C73C0000}"/>
    <cellStyle name="평_평택STP_01_09_27_타당성분석(이지작성)" xfId="15603" xr:uid="{00000000-0005-0000-0000-0000C83C0000}"/>
    <cellStyle name="평_평택STP_01_09_27_타당성분석(이지작성)_수원광명재무모델(제출용)" xfId="15604" xr:uid="{00000000-0005-0000-0000-0000C93C0000}"/>
    <cellStyle name="평_평택STP_01_09_27_타당성분석(이지작성)_수원광명재무모델(제출용)_HS-STP재무모델" xfId="15605" xr:uid="{00000000-0005-0000-0000-0000CA3C0000}"/>
    <cellStyle name="평_평택STP_01_09_27_타당성분석(이지작성)_수원광명재무모델(제출용)_PI-FM(평택)-20030404(최종)" xfId="15606" xr:uid="{00000000-0005-0000-0000-0000CB3C0000}"/>
    <cellStyle name="평_평택STP_01_09_27_타당성분석(이지작성)_수원광명재무모델(제출용)_순수투자자재무모델(평택)-0226-1" xfId="15607" xr:uid="{00000000-0005-0000-0000-0000CC3C0000}"/>
    <cellStyle name="평_평택STP_01_09_27_타당성분석(이지작성)_수원광명재무모델(제출용)_순수투자자재무모델(평택)-0303" xfId="15608" xr:uid="{00000000-0005-0000-0000-0000CD3C0000}"/>
    <cellStyle name="평_평택STP_01_09_27_타당성분석(이지작성)_수원광명재무모델(제출용)_순수투자자재무모델(평택)-0320(DSRA)" xfId="15609" xr:uid="{00000000-0005-0000-0000-0000CE3C0000}"/>
    <cellStyle name="평_평택STP_01_09_27_타당성분석(이지작성)_수원광명재무모델(제출용)_안산소각로재무모델0128" xfId="15610" xr:uid="{00000000-0005-0000-0000-0000CF3C0000}"/>
    <cellStyle name="평_평택STP_01_09_27_타당성분석(이지작성)_수원광명재무모델(제출용)_안산소각로재무모델0206" xfId="15611" xr:uid="{00000000-0005-0000-0000-0000D03C0000}"/>
    <cellStyle name="평_평택STP_01_09_27_표지및Index" xfId="15612" xr:uid="{00000000-0005-0000-0000-0000D13C0000}"/>
    <cellStyle name="평_평택STP_01_09_27_표지및Index_재무모델" xfId="15613" xr:uid="{00000000-0005-0000-0000-0000D23C0000}"/>
    <cellStyle name="평_평택STP_01_09_27_표지및Index_재무모델1210" xfId="15614" xr:uid="{00000000-0005-0000-0000-0000D33C0000}"/>
    <cellStyle name="평_평택STP_01_09_27_표지및Index_청담주차장FM-0311-3" xfId="15615" xr:uid="{00000000-0005-0000-0000-0000D43C0000}"/>
    <cellStyle name="평_평택-해지시지급금" xfId="15616" xr:uid="{00000000-0005-0000-0000-0000D53C0000}"/>
    <cellStyle name="표" xfId="3414" xr:uid="{00000000-0005-0000-0000-0000D63C0000}"/>
    <cellStyle name="표 2" xfId="11186" xr:uid="{00000000-0005-0000-0000-0000D73C0000}"/>
    <cellStyle name="표 2 2" xfId="15617" xr:uid="{00000000-0005-0000-0000-0000D83C0000}"/>
    <cellStyle name="표 3" xfId="15618" xr:uid="{00000000-0005-0000-0000-0000D93C0000}"/>
    <cellStyle name="표(가는선,가운데,중앙)" xfId="3415" xr:uid="{00000000-0005-0000-0000-0000DA3C0000}"/>
    <cellStyle name="표(가는선,왼쪽,중앙)" xfId="3416" xr:uid="{00000000-0005-0000-0000-0000DB3C0000}"/>
    <cellStyle name="표(세로쓰기)" xfId="3417" xr:uid="{00000000-0005-0000-0000-0000DC3C0000}"/>
    <cellStyle name="표_2. 창원감계가로등" xfId="15619" xr:uid="{00000000-0005-0000-0000-0000DD3C0000}"/>
    <cellStyle name="표_3.우수" xfId="15620" xr:uid="{00000000-0005-0000-0000-0000DE3C0000}"/>
    <cellStyle name="표_4.오수" xfId="15621" xr:uid="{00000000-0005-0000-0000-0000DF3C0000}"/>
    <cellStyle name="표_5. 공원예산내역서" xfId="15622" xr:uid="{00000000-0005-0000-0000-0000E03C0000}"/>
    <cellStyle name="표_Book1" xfId="3418" xr:uid="{00000000-0005-0000-0000-0000E13C0000}"/>
    <cellStyle name="표_계산서" xfId="15623" xr:uid="{00000000-0005-0000-0000-0000E23C0000}"/>
    <cellStyle name="표_구조물공사" xfId="15624" xr:uid="{00000000-0005-0000-0000-0000E33C0000}"/>
    <cellStyle name="표_구청내역서(물량정산)" xfId="11187" xr:uid="{00000000-0005-0000-0000-0000E43C0000}"/>
    <cellStyle name="표_대산기계내역서(계약심사후)" xfId="15625" xr:uid="{00000000-0005-0000-0000-0000E53C0000}"/>
    <cellStyle name="표_부대공사" xfId="11188" xr:uid="{00000000-0005-0000-0000-0000E63C0000}"/>
    <cellStyle name="표_부대공사단위수량" xfId="11189" xr:uid="{00000000-0005-0000-0000-0000E73C0000}"/>
    <cellStyle name="표_부대공사단위수량_구조물공사" xfId="15626" xr:uid="{00000000-0005-0000-0000-0000E83C0000}"/>
    <cellStyle name="표_부대공사단위수량_포장공사" xfId="15627" xr:uid="{00000000-0005-0000-0000-0000E93C0000}"/>
    <cellStyle name="표_부대공사단위수량_하수공사" xfId="15628" xr:uid="{00000000-0005-0000-0000-0000EA3C0000}"/>
    <cellStyle name="표_수량산출" xfId="3419" xr:uid="{00000000-0005-0000-0000-0000EB3C0000}"/>
    <cellStyle name="표_승학내역서(물량정산)" xfId="11190" xr:uid="{00000000-0005-0000-0000-0000EC3C0000}"/>
    <cellStyle name="표_오수공수량산출서" xfId="15629" xr:uid="{00000000-0005-0000-0000-0000ED3C0000}"/>
    <cellStyle name="표_우배수공집계-전체분" xfId="3420" xr:uid="{00000000-0005-0000-0000-0000EE3C0000}"/>
    <cellStyle name="표_포장공사" xfId="15630" xr:uid="{00000000-0005-0000-0000-0000EF3C0000}"/>
    <cellStyle name="표_하수공사" xfId="15631" xr:uid="{00000000-0005-0000-0000-0000F03C0000}"/>
    <cellStyle name="표10" xfId="15632" xr:uid="{00000000-0005-0000-0000-0000F13C0000}"/>
    <cellStyle name="표13" xfId="15633" xr:uid="{00000000-0005-0000-0000-0000F23C0000}"/>
    <cellStyle name="표준" xfId="0" builtinId="0"/>
    <cellStyle name="표준 - Styl1" xfId="15634" xr:uid="{00000000-0005-0000-0000-0000F43C0000}"/>
    <cellStyle name="표준 - Styl2" xfId="15635" xr:uid="{00000000-0005-0000-0000-0000F53C0000}"/>
    <cellStyle name="표준 - Styl3" xfId="15636" xr:uid="{00000000-0005-0000-0000-0000F63C0000}"/>
    <cellStyle name="표준 - Styl4" xfId="15637" xr:uid="{00000000-0005-0000-0000-0000F73C0000}"/>
    <cellStyle name="표준 - Styl5" xfId="15638" xr:uid="{00000000-0005-0000-0000-0000F83C0000}"/>
    <cellStyle name="표준 - Styl6" xfId="15639" xr:uid="{00000000-0005-0000-0000-0000F93C0000}"/>
    <cellStyle name="표준 - Styl7" xfId="15640" xr:uid="{00000000-0005-0000-0000-0000FA3C0000}"/>
    <cellStyle name="표준 - Styl8" xfId="15641" xr:uid="{00000000-0005-0000-0000-0000FB3C0000}"/>
    <cellStyle name="표준 10" xfId="3421" xr:uid="{00000000-0005-0000-0000-0000FC3C0000}"/>
    <cellStyle name="표준 10 2" xfId="15642" xr:uid="{00000000-0005-0000-0000-0000FD3C0000}"/>
    <cellStyle name="표준 10 3" xfId="15643" xr:uid="{00000000-0005-0000-0000-0000FE3C0000}"/>
    <cellStyle name="표준 11" xfId="3422" xr:uid="{00000000-0005-0000-0000-0000FF3C0000}"/>
    <cellStyle name="표준 11 2" xfId="15644" xr:uid="{00000000-0005-0000-0000-0000003D0000}"/>
    <cellStyle name="표준 11 3" xfId="15645" xr:uid="{00000000-0005-0000-0000-0000013D0000}"/>
    <cellStyle name="표준 12" xfId="3423" xr:uid="{00000000-0005-0000-0000-0000023D0000}"/>
    <cellStyle name="표준 13" xfId="3424" xr:uid="{00000000-0005-0000-0000-0000033D0000}"/>
    <cellStyle name="표준 14" xfId="11193" xr:uid="{00000000-0005-0000-0000-0000043D0000}"/>
    <cellStyle name="표준 14 2" xfId="15646" xr:uid="{00000000-0005-0000-0000-0000053D0000}"/>
    <cellStyle name="표준 15" xfId="15647" xr:uid="{00000000-0005-0000-0000-0000063D0000}"/>
    <cellStyle name="표준 15 2" xfId="15648" xr:uid="{00000000-0005-0000-0000-0000073D0000}"/>
    <cellStyle name="표준 16" xfId="3425" xr:uid="{00000000-0005-0000-0000-0000083D0000}"/>
    <cellStyle name="표준 16 7_함안(부산)휴게소 및 주유소 신축 전기공사(산출집계)0616_서여주(양평방향)휴게소 및 주유소 신축 전기공사(산출)2" xfId="15649" xr:uid="{00000000-0005-0000-0000-0000093D0000}"/>
    <cellStyle name="표준 17" xfId="15650" xr:uid="{00000000-0005-0000-0000-00000A3D0000}"/>
    <cellStyle name="표준 17 2" xfId="15651" xr:uid="{00000000-0005-0000-0000-00000B3D0000}"/>
    <cellStyle name="표준 2" xfId="328" xr:uid="{00000000-0005-0000-0000-00000C3D0000}"/>
    <cellStyle name="표준 2 2" xfId="329" xr:uid="{00000000-0005-0000-0000-00000D3D0000}"/>
    <cellStyle name="표준 2 2 2" xfId="15652" xr:uid="{00000000-0005-0000-0000-00000E3D0000}"/>
    <cellStyle name="표준 2 2 2 2" xfId="15653" xr:uid="{00000000-0005-0000-0000-00000F3D0000}"/>
    <cellStyle name="표준 2 2 3" xfId="15654" xr:uid="{00000000-0005-0000-0000-0000103D0000}"/>
    <cellStyle name="표준 2 2 4" xfId="15655" xr:uid="{00000000-0005-0000-0000-0000113D0000}"/>
    <cellStyle name="표준 2 2 5" xfId="15656" xr:uid="{00000000-0005-0000-0000-0000123D0000}"/>
    <cellStyle name="표준 2 3" xfId="330" xr:uid="{00000000-0005-0000-0000-0000133D0000}"/>
    <cellStyle name="표준 2 3 2" xfId="3426" xr:uid="{00000000-0005-0000-0000-0000143D0000}"/>
    <cellStyle name="표준 2 4" xfId="15657" xr:uid="{00000000-0005-0000-0000-0000153D0000}"/>
    <cellStyle name="표준 2 4 2" xfId="15658" xr:uid="{00000000-0005-0000-0000-0000163D0000}"/>
    <cellStyle name="표준 2 5" xfId="15659" xr:uid="{00000000-0005-0000-0000-0000173D0000}"/>
    <cellStyle name="표준 2 6" xfId="15660" xr:uid="{00000000-0005-0000-0000-0000183D0000}"/>
    <cellStyle name="표준 2 7" xfId="15661" xr:uid="{00000000-0005-0000-0000-0000193D0000}"/>
    <cellStyle name="표준 2_4.설계예산서 전기공사_0213" xfId="15662" xr:uid="{00000000-0005-0000-0000-00001A3D0000}"/>
    <cellStyle name="표준 22" xfId="15663" xr:uid="{00000000-0005-0000-0000-00001B3D0000}"/>
    <cellStyle name="표준 27" xfId="15664" xr:uid="{00000000-0005-0000-0000-00001C3D0000}"/>
    <cellStyle name="표준 29_함안(부산)휴게소 및 주유소 신축 전기공사(산출집계)0616_서여주(양평방향)휴게소 및 주유소 신축 전기공사(산출)2" xfId="15665" xr:uid="{00000000-0005-0000-0000-00001D3D0000}"/>
    <cellStyle name="표준 3" xfId="331" xr:uid="{00000000-0005-0000-0000-00001E3D0000}"/>
    <cellStyle name="표준 3 2" xfId="15666" xr:uid="{00000000-0005-0000-0000-00001F3D0000}"/>
    <cellStyle name="표준 3 2 2" xfId="15667" xr:uid="{00000000-0005-0000-0000-0000203D0000}"/>
    <cellStyle name="표준 3 2 3" xfId="15668" xr:uid="{00000000-0005-0000-0000-0000213D0000}"/>
    <cellStyle name="표준 3 3" xfId="15669" xr:uid="{00000000-0005-0000-0000-0000223D0000}"/>
    <cellStyle name="표준 3 4" xfId="15670" xr:uid="{00000000-0005-0000-0000-0000233D0000}"/>
    <cellStyle name="표준 3 5" xfId="15671" xr:uid="{00000000-0005-0000-0000-0000243D0000}"/>
    <cellStyle name="표준 3 6" xfId="15672" xr:uid="{00000000-0005-0000-0000-0000253D0000}"/>
    <cellStyle name="표준 4" xfId="342" xr:uid="{00000000-0005-0000-0000-0000263D0000}"/>
    <cellStyle name="표준 4 2" xfId="15673" xr:uid="{00000000-0005-0000-0000-0000273D0000}"/>
    <cellStyle name="표준 4 2 2" xfId="11194" xr:uid="{00000000-0005-0000-0000-0000283D0000}"/>
    <cellStyle name="표준 4 2 3" xfId="15674" xr:uid="{00000000-0005-0000-0000-0000293D0000}"/>
    <cellStyle name="표준 4 3" xfId="15675" xr:uid="{00000000-0005-0000-0000-00002A3D0000}"/>
    <cellStyle name="표준 5" xfId="3427" xr:uid="{00000000-0005-0000-0000-00002B3D0000}"/>
    <cellStyle name="표준 5 2" xfId="15676" xr:uid="{00000000-0005-0000-0000-00002C3D0000}"/>
    <cellStyle name="표준 5 3" xfId="15677" xr:uid="{00000000-0005-0000-0000-00002D3D0000}"/>
    <cellStyle name="표준 5 4" xfId="15678" xr:uid="{00000000-0005-0000-0000-00002E3D0000}"/>
    <cellStyle name="표준 5 5" xfId="15679" xr:uid="{00000000-0005-0000-0000-00002F3D0000}"/>
    <cellStyle name="표준 5 6" xfId="15680" xr:uid="{00000000-0005-0000-0000-0000303D0000}"/>
    <cellStyle name="표준 5 7" xfId="15681" xr:uid="{00000000-0005-0000-0000-0000313D0000}"/>
    <cellStyle name="표준 5 8" xfId="15682" xr:uid="{00000000-0005-0000-0000-0000323D0000}"/>
    <cellStyle name="표준 6" xfId="332" xr:uid="{00000000-0005-0000-0000-0000333D0000}"/>
    <cellStyle name="표준 6 2" xfId="15683" xr:uid="{00000000-0005-0000-0000-0000343D0000}"/>
    <cellStyle name="표준 6 3" xfId="15684" xr:uid="{00000000-0005-0000-0000-0000353D0000}"/>
    <cellStyle name="표준 6 4" xfId="15685" xr:uid="{00000000-0005-0000-0000-0000363D0000}"/>
    <cellStyle name="표준 6 5" xfId="15686" xr:uid="{00000000-0005-0000-0000-0000373D0000}"/>
    <cellStyle name="표준 6 6" xfId="15687" xr:uid="{00000000-0005-0000-0000-0000383D0000}"/>
    <cellStyle name="표준 7" xfId="3428" xr:uid="{00000000-0005-0000-0000-0000393D0000}"/>
    <cellStyle name="표준 7 2" xfId="15688" xr:uid="{00000000-0005-0000-0000-00003A3D0000}"/>
    <cellStyle name="표준 7 3" xfId="15689" xr:uid="{00000000-0005-0000-0000-00003B3D0000}"/>
    <cellStyle name="표준 8" xfId="3429" xr:uid="{00000000-0005-0000-0000-00003C3D0000}"/>
    <cellStyle name="표준 8 2" xfId="15690" xr:uid="{00000000-0005-0000-0000-00003D3D0000}"/>
    <cellStyle name="표준 8 3" xfId="15691" xr:uid="{00000000-0005-0000-0000-00003E3D0000}"/>
    <cellStyle name="표준 8 4" xfId="15692" xr:uid="{00000000-0005-0000-0000-00003F3D0000}"/>
    <cellStyle name="표준 8 5" xfId="15693" xr:uid="{00000000-0005-0000-0000-0000403D0000}"/>
    <cellStyle name="표준 9" xfId="3430" xr:uid="{00000000-0005-0000-0000-0000413D0000}"/>
    <cellStyle name="표준 9 2" xfId="15694" xr:uid="{00000000-0005-0000-0000-0000423D0000}"/>
    <cellStyle name="표준 9 2 15" xfId="15695" xr:uid="{00000000-0005-0000-0000-0000433D0000}"/>
    <cellStyle name="표준 9 2 2" xfId="15696" xr:uid="{00000000-0005-0000-0000-0000443D0000}"/>
    <cellStyle name="표준 9 2 3" xfId="15697" xr:uid="{00000000-0005-0000-0000-0000453D0000}"/>
    <cellStyle name="표준 9 3" xfId="15698" xr:uid="{00000000-0005-0000-0000-0000463D0000}"/>
    <cellStyle name="표준_(생초)내역서1211" xfId="15723" xr:uid="{00000000-0005-0000-0000-0000473D0000}"/>
    <cellStyle name="標準_Akia(F）-8" xfId="333" xr:uid="{00000000-0005-0000-0000-0000483D0000}"/>
    <cellStyle name="표준_내역서" xfId="334" xr:uid="{00000000-0005-0000-0000-0000493D0000}"/>
    <cellStyle name="표준_서귀포시동지역(동부1공구)하수관거정비공사-단가산출서" xfId="15722" xr:uid="{00000000-0005-0000-0000-00004A3D0000}"/>
    <cellStyle name="표준_서귀포시동지역(서귀분구,양마단지)하수관거정비공사(관급분리)_내역서" xfId="15721" xr:uid="{00000000-0005-0000-0000-00004B3D0000}"/>
    <cellStyle name="표준1" xfId="3431" xr:uid="{00000000-0005-0000-0000-00004C3D0000}"/>
    <cellStyle name="표준10" xfId="15699" xr:uid="{00000000-0005-0000-0000-00004D3D0000}"/>
    <cellStyle name="표준123" xfId="335" xr:uid="{00000000-0005-0000-0000-00004E3D0000}"/>
    <cellStyle name="표준2" xfId="11191" xr:uid="{00000000-0005-0000-0000-00004F3D0000}"/>
    <cellStyle name="표준2 2" xfId="15700" xr:uid="{00000000-0005-0000-0000-0000503D0000}"/>
    <cellStyle name="표준℘Sheet8 (3)" xfId="3432" xr:uid="{00000000-0005-0000-0000-0000513D0000}"/>
    <cellStyle name="표쥰" xfId="15701" xr:uid="{00000000-0005-0000-0000-0000523D0000}"/>
    <cellStyle name="합계" xfId="336" xr:uid="{00000000-0005-0000-0000-0000533D0000}"/>
    <cellStyle name="합계 2" xfId="15702" xr:uid="{00000000-0005-0000-0000-0000543D0000}"/>
    <cellStyle name="합계 3" xfId="15703" xr:uid="{00000000-0005-0000-0000-0000553D0000}"/>
    <cellStyle name="합계 4" xfId="15704" xr:uid="{00000000-0005-0000-0000-0000563D0000}"/>
    <cellStyle name="합계 5" xfId="15705" xr:uid="{00000000-0005-0000-0000-0000573D0000}"/>
    <cellStyle name="합산" xfId="337" xr:uid="{00000000-0005-0000-0000-0000583D0000}"/>
    <cellStyle name="합산 2" xfId="15706" xr:uid="{00000000-0005-0000-0000-0000593D0000}"/>
    <cellStyle name="합산 2 2" xfId="15707" xr:uid="{00000000-0005-0000-0000-00005A3D0000}"/>
    <cellStyle name="합산 2 3" xfId="15708" xr:uid="{00000000-0005-0000-0000-00005B3D0000}"/>
    <cellStyle name="합산 3" xfId="15709" xr:uid="{00000000-0005-0000-0000-00005C3D0000}"/>
    <cellStyle name="합산 3 2" xfId="15710" xr:uid="{00000000-0005-0000-0000-00005D3D0000}"/>
    <cellStyle name="합산 3 3" xfId="15711" xr:uid="{00000000-0005-0000-0000-00005E3D0000}"/>
    <cellStyle name="해동양식" xfId="15712" xr:uid="{00000000-0005-0000-0000-00005F3D0000}"/>
    <cellStyle name="貨幣 [0]_GARMENT STEP FORM HK" xfId="338" xr:uid="{00000000-0005-0000-0000-0000603D0000}"/>
    <cellStyle name="貨幣_GARMENT STEP FORM HK" xfId="339" xr:uid="{00000000-0005-0000-0000-0000613D0000}"/>
    <cellStyle name="화폐기호" xfId="340" xr:uid="{00000000-0005-0000-0000-0000623D0000}"/>
    <cellStyle name="화폐기호 2" xfId="15713" xr:uid="{00000000-0005-0000-0000-0000633D0000}"/>
    <cellStyle name="화폐기호 3" xfId="15714" xr:uid="{00000000-0005-0000-0000-0000643D0000}"/>
    <cellStyle name="화폐기호 4" xfId="15715" xr:uid="{00000000-0005-0000-0000-0000653D0000}"/>
    <cellStyle name="화폐기호 5" xfId="15716" xr:uid="{00000000-0005-0000-0000-0000663D0000}"/>
    <cellStyle name="화폐기호0" xfId="341" xr:uid="{00000000-0005-0000-0000-0000673D0000}"/>
    <cellStyle name="화폐기호0 2" xfId="15717" xr:uid="{00000000-0005-0000-0000-0000683D0000}"/>
    <cellStyle name="화폐기호0 3" xfId="15718" xr:uid="{00000000-0005-0000-0000-0000693D0000}"/>
    <cellStyle name="화폐기호0 4" xfId="15719" xr:uid="{00000000-0005-0000-0000-00006A3D0000}"/>
    <cellStyle name="화폐기호0 5" xfId="15720" xr:uid="{00000000-0005-0000-0000-00006B3D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26" Type="http://schemas.openxmlformats.org/officeDocument/2006/relationships/externalLink" Target="externalLinks/externalLink11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6.xml"/><Relationship Id="rId34" Type="http://schemas.openxmlformats.org/officeDocument/2006/relationships/externalLink" Target="externalLinks/externalLink1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18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29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9.xml"/><Relationship Id="rId32" Type="http://schemas.openxmlformats.org/officeDocument/2006/relationships/externalLink" Target="externalLinks/externalLink17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8.xml"/><Relationship Id="rId28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2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31" Type="http://schemas.openxmlformats.org/officeDocument/2006/relationships/externalLink" Target="externalLinks/externalLink1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7.xml"/><Relationship Id="rId27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31" name="Line 1">
          <a:extLst>
            <a:ext uri="{FF2B5EF4-FFF2-40B4-BE49-F238E27FC236}">
              <a16:creationId xmlns:a16="http://schemas.microsoft.com/office/drawing/2014/main" id="{00000000-0008-0000-0100-000097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771525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32" name="Line 2">
          <a:extLst>
            <a:ext uri="{FF2B5EF4-FFF2-40B4-BE49-F238E27FC236}">
              <a16:creationId xmlns:a16="http://schemas.microsoft.com/office/drawing/2014/main" id="{00000000-0008-0000-0100-000098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771525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33" name="Line 3">
          <a:extLst>
            <a:ext uri="{FF2B5EF4-FFF2-40B4-BE49-F238E27FC236}">
              <a16:creationId xmlns:a16="http://schemas.microsoft.com/office/drawing/2014/main" id="{00000000-0008-0000-0100-000099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0</xdr:row>
      <xdr:rowOff>0</xdr:rowOff>
    </xdr:from>
    <xdr:to>
      <xdr:col>3</xdr:col>
      <xdr:colOff>114300</xdr:colOff>
      <xdr:row>0</xdr:row>
      <xdr:rowOff>0</xdr:rowOff>
    </xdr:to>
    <xdr:sp macro="" textlink="">
      <xdr:nvSpPr>
        <xdr:cNvPr id="91034" name="AutoShape 4">
          <a:extLst>
            <a:ext uri="{FF2B5EF4-FFF2-40B4-BE49-F238E27FC236}">
              <a16:creationId xmlns:a16="http://schemas.microsoft.com/office/drawing/2014/main" id="{00000000-0008-0000-0100-00009A630100}"/>
            </a:ext>
          </a:extLst>
        </xdr:cNvPr>
        <xdr:cNvSpPr>
          <a:spLocks/>
        </xdr:cNvSpPr>
      </xdr:nvSpPr>
      <xdr:spPr bwMode="auto">
        <a:xfrm>
          <a:off x="2343150" y="0"/>
          <a:ext cx="76200" cy="0"/>
        </a:xfrm>
        <a:prstGeom prst="leftBrace">
          <a:avLst>
            <a:gd name="adj1" fmla="val -2147483648"/>
            <a:gd name="adj2" fmla="val 50000"/>
          </a:avLst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628650</xdr:colOff>
      <xdr:row>0</xdr:row>
      <xdr:rowOff>0</xdr:rowOff>
    </xdr:from>
    <xdr:to>
      <xdr:col>1</xdr:col>
      <xdr:colOff>333375</xdr:colOff>
      <xdr:row>0</xdr:row>
      <xdr:rowOff>0</xdr:rowOff>
    </xdr:to>
    <xdr:sp macro="" textlink="">
      <xdr:nvSpPr>
        <xdr:cNvPr id="91035" name="Line 5">
          <a:extLst>
            <a:ext uri="{FF2B5EF4-FFF2-40B4-BE49-F238E27FC236}">
              <a16:creationId xmlns:a16="http://schemas.microsoft.com/office/drawing/2014/main" id="{00000000-0008-0000-0100-00009B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790575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91036" name="Line 6">
          <a:extLst>
            <a:ext uri="{FF2B5EF4-FFF2-40B4-BE49-F238E27FC236}">
              <a16:creationId xmlns:a16="http://schemas.microsoft.com/office/drawing/2014/main" id="{00000000-0008-0000-0100-00009C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1037" name="Line 7">
          <a:extLst>
            <a:ext uri="{FF2B5EF4-FFF2-40B4-BE49-F238E27FC236}">
              <a16:creationId xmlns:a16="http://schemas.microsoft.com/office/drawing/2014/main" id="{00000000-0008-0000-0100-00009D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542925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38" name="Line 8">
          <a:extLst>
            <a:ext uri="{FF2B5EF4-FFF2-40B4-BE49-F238E27FC236}">
              <a16:creationId xmlns:a16="http://schemas.microsoft.com/office/drawing/2014/main" id="{00000000-0008-0000-0100-00009E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1039" name="Line 9">
          <a:extLst>
            <a:ext uri="{FF2B5EF4-FFF2-40B4-BE49-F238E27FC236}">
              <a16:creationId xmlns:a16="http://schemas.microsoft.com/office/drawing/2014/main" id="{00000000-0008-0000-0100-00009F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628650</xdr:colOff>
      <xdr:row>0</xdr:row>
      <xdr:rowOff>0</xdr:rowOff>
    </xdr:from>
    <xdr:to>
      <xdr:col>1</xdr:col>
      <xdr:colOff>333375</xdr:colOff>
      <xdr:row>0</xdr:row>
      <xdr:rowOff>0</xdr:rowOff>
    </xdr:to>
    <xdr:sp macro="" textlink="">
      <xdr:nvSpPr>
        <xdr:cNvPr id="91040" name="Line 10">
          <a:extLst>
            <a:ext uri="{FF2B5EF4-FFF2-40B4-BE49-F238E27FC236}">
              <a16:creationId xmlns:a16="http://schemas.microsoft.com/office/drawing/2014/main" id="{00000000-0008-0000-0100-0000A0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790575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91041" name="Line 11">
          <a:extLst>
            <a:ext uri="{FF2B5EF4-FFF2-40B4-BE49-F238E27FC236}">
              <a16:creationId xmlns:a16="http://schemas.microsoft.com/office/drawing/2014/main" id="{00000000-0008-0000-0100-0000A1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1042" name="Line 12">
          <a:extLst>
            <a:ext uri="{FF2B5EF4-FFF2-40B4-BE49-F238E27FC236}">
              <a16:creationId xmlns:a16="http://schemas.microsoft.com/office/drawing/2014/main" id="{00000000-0008-0000-0100-0000A2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542925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43" name="Line 13">
          <a:extLst>
            <a:ext uri="{FF2B5EF4-FFF2-40B4-BE49-F238E27FC236}">
              <a16:creationId xmlns:a16="http://schemas.microsoft.com/office/drawing/2014/main" id="{00000000-0008-0000-0100-0000A3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1044" name="Line 14">
          <a:extLst>
            <a:ext uri="{FF2B5EF4-FFF2-40B4-BE49-F238E27FC236}">
              <a16:creationId xmlns:a16="http://schemas.microsoft.com/office/drawing/2014/main" id="{00000000-0008-0000-0100-0000A4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628650</xdr:colOff>
      <xdr:row>0</xdr:row>
      <xdr:rowOff>0</xdr:rowOff>
    </xdr:from>
    <xdr:to>
      <xdr:col>1</xdr:col>
      <xdr:colOff>333375</xdr:colOff>
      <xdr:row>0</xdr:row>
      <xdr:rowOff>0</xdr:rowOff>
    </xdr:to>
    <xdr:sp macro="" textlink="">
      <xdr:nvSpPr>
        <xdr:cNvPr id="91045" name="Line 15">
          <a:extLst>
            <a:ext uri="{FF2B5EF4-FFF2-40B4-BE49-F238E27FC236}">
              <a16:creationId xmlns:a16="http://schemas.microsoft.com/office/drawing/2014/main" id="{00000000-0008-0000-0100-0000A5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46" name="Line 16">
          <a:extLst>
            <a:ext uri="{FF2B5EF4-FFF2-40B4-BE49-F238E27FC236}">
              <a16:creationId xmlns:a16="http://schemas.microsoft.com/office/drawing/2014/main" id="{00000000-0008-0000-0100-0000A6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771525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47" name="Line 17">
          <a:extLst>
            <a:ext uri="{FF2B5EF4-FFF2-40B4-BE49-F238E27FC236}">
              <a16:creationId xmlns:a16="http://schemas.microsoft.com/office/drawing/2014/main" id="{00000000-0008-0000-0100-0000A7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771525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48" name="Line 18">
          <a:extLst>
            <a:ext uri="{FF2B5EF4-FFF2-40B4-BE49-F238E27FC236}">
              <a16:creationId xmlns:a16="http://schemas.microsoft.com/office/drawing/2014/main" id="{00000000-0008-0000-0100-0000A8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0</xdr:row>
      <xdr:rowOff>0</xdr:rowOff>
    </xdr:from>
    <xdr:to>
      <xdr:col>3</xdr:col>
      <xdr:colOff>114300</xdr:colOff>
      <xdr:row>0</xdr:row>
      <xdr:rowOff>0</xdr:rowOff>
    </xdr:to>
    <xdr:sp macro="" textlink="">
      <xdr:nvSpPr>
        <xdr:cNvPr id="91049" name="AutoShape 19">
          <a:extLst>
            <a:ext uri="{FF2B5EF4-FFF2-40B4-BE49-F238E27FC236}">
              <a16:creationId xmlns:a16="http://schemas.microsoft.com/office/drawing/2014/main" id="{00000000-0008-0000-0100-0000A9630100}"/>
            </a:ext>
          </a:extLst>
        </xdr:cNvPr>
        <xdr:cNvSpPr>
          <a:spLocks/>
        </xdr:cNvSpPr>
      </xdr:nvSpPr>
      <xdr:spPr bwMode="auto">
        <a:xfrm>
          <a:off x="2343150" y="0"/>
          <a:ext cx="76200" cy="0"/>
        </a:xfrm>
        <a:prstGeom prst="leftBrace">
          <a:avLst>
            <a:gd name="adj1" fmla="val -2147483648"/>
            <a:gd name="adj2" fmla="val 50000"/>
          </a:avLst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628650</xdr:colOff>
      <xdr:row>0</xdr:row>
      <xdr:rowOff>0</xdr:rowOff>
    </xdr:from>
    <xdr:to>
      <xdr:col>1</xdr:col>
      <xdr:colOff>333375</xdr:colOff>
      <xdr:row>0</xdr:row>
      <xdr:rowOff>0</xdr:rowOff>
    </xdr:to>
    <xdr:sp macro="" textlink="">
      <xdr:nvSpPr>
        <xdr:cNvPr id="91050" name="Line 20">
          <a:extLst>
            <a:ext uri="{FF2B5EF4-FFF2-40B4-BE49-F238E27FC236}">
              <a16:creationId xmlns:a16="http://schemas.microsoft.com/office/drawing/2014/main" id="{00000000-0008-0000-0100-0000AA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790575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91051" name="Line 21">
          <a:extLst>
            <a:ext uri="{FF2B5EF4-FFF2-40B4-BE49-F238E27FC236}">
              <a16:creationId xmlns:a16="http://schemas.microsoft.com/office/drawing/2014/main" id="{00000000-0008-0000-0100-0000AB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1052" name="Line 22">
          <a:extLst>
            <a:ext uri="{FF2B5EF4-FFF2-40B4-BE49-F238E27FC236}">
              <a16:creationId xmlns:a16="http://schemas.microsoft.com/office/drawing/2014/main" id="{00000000-0008-0000-0100-0000AC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542925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53" name="Line 23">
          <a:extLst>
            <a:ext uri="{FF2B5EF4-FFF2-40B4-BE49-F238E27FC236}">
              <a16:creationId xmlns:a16="http://schemas.microsoft.com/office/drawing/2014/main" id="{00000000-0008-0000-0100-0000AD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1054" name="Line 24">
          <a:extLst>
            <a:ext uri="{FF2B5EF4-FFF2-40B4-BE49-F238E27FC236}">
              <a16:creationId xmlns:a16="http://schemas.microsoft.com/office/drawing/2014/main" id="{00000000-0008-0000-0100-0000AE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628650</xdr:colOff>
      <xdr:row>0</xdr:row>
      <xdr:rowOff>0</xdr:rowOff>
    </xdr:from>
    <xdr:to>
      <xdr:col>1</xdr:col>
      <xdr:colOff>333375</xdr:colOff>
      <xdr:row>0</xdr:row>
      <xdr:rowOff>0</xdr:rowOff>
    </xdr:to>
    <xdr:sp macro="" textlink="">
      <xdr:nvSpPr>
        <xdr:cNvPr id="91055" name="Line 25">
          <a:extLst>
            <a:ext uri="{FF2B5EF4-FFF2-40B4-BE49-F238E27FC236}">
              <a16:creationId xmlns:a16="http://schemas.microsoft.com/office/drawing/2014/main" id="{00000000-0008-0000-0100-0000AF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790575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91056" name="Line 26">
          <a:extLst>
            <a:ext uri="{FF2B5EF4-FFF2-40B4-BE49-F238E27FC236}">
              <a16:creationId xmlns:a16="http://schemas.microsoft.com/office/drawing/2014/main" id="{00000000-0008-0000-0100-0000B0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1057" name="Line 27">
          <a:extLst>
            <a:ext uri="{FF2B5EF4-FFF2-40B4-BE49-F238E27FC236}">
              <a16:creationId xmlns:a16="http://schemas.microsoft.com/office/drawing/2014/main" id="{00000000-0008-0000-0100-0000B1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542925</xdr:colOff>
      <xdr:row>0</xdr:row>
      <xdr:rowOff>0</xdr:rowOff>
    </xdr:from>
    <xdr:to>
      <xdr:col>2</xdr:col>
      <xdr:colOff>476250</xdr:colOff>
      <xdr:row>0</xdr:row>
      <xdr:rowOff>0</xdr:rowOff>
    </xdr:to>
    <xdr:sp macro="" textlink="">
      <xdr:nvSpPr>
        <xdr:cNvPr id="91058" name="Line 28">
          <a:extLst>
            <a:ext uri="{FF2B5EF4-FFF2-40B4-BE49-F238E27FC236}">
              <a16:creationId xmlns:a16="http://schemas.microsoft.com/office/drawing/2014/main" id="{00000000-0008-0000-0100-0000B2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1059" name="Line 29">
          <a:extLst>
            <a:ext uri="{FF2B5EF4-FFF2-40B4-BE49-F238E27FC236}">
              <a16:creationId xmlns:a16="http://schemas.microsoft.com/office/drawing/2014/main" id="{00000000-0008-0000-0100-0000B3630100}"/>
            </a:ext>
          </a:extLst>
        </xdr:cNvPr>
        <xdr:cNvSpPr>
          <a:spLocks noChangeShapeType="1"/>
        </xdr:cNvSpPr>
      </xdr:nvSpPr>
      <xdr:spPr bwMode="auto">
        <a:xfrm>
          <a:off x="2305050" y="0"/>
          <a:ext cx="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628650</xdr:colOff>
      <xdr:row>0</xdr:row>
      <xdr:rowOff>0</xdr:rowOff>
    </xdr:from>
    <xdr:to>
      <xdr:col>1</xdr:col>
      <xdr:colOff>333375</xdr:colOff>
      <xdr:row>0</xdr:row>
      <xdr:rowOff>0</xdr:rowOff>
    </xdr:to>
    <xdr:sp macro="" textlink="">
      <xdr:nvSpPr>
        <xdr:cNvPr id="91060" name="Line 30">
          <a:extLst>
            <a:ext uri="{FF2B5EF4-FFF2-40B4-BE49-F238E27FC236}">
              <a16:creationId xmlns:a16="http://schemas.microsoft.com/office/drawing/2014/main" id="{00000000-0008-0000-0100-0000B4630100}"/>
            </a:ext>
          </a:extLst>
        </xdr:cNvPr>
        <xdr:cNvSpPr>
          <a:spLocks noChangeShapeType="1"/>
        </xdr:cNvSpPr>
      </xdr:nvSpPr>
      <xdr:spPr bwMode="auto">
        <a:xfrm>
          <a:off x="485775" y="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82826</xdr:colOff>
      <xdr:row>16</xdr:row>
      <xdr:rowOff>56912</xdr:rowOff>
    </xdr:from>
    <xdr:to>
      <xdr:col>3</xdr:col>
      <xdr:colOff>1320195</xdr:colOff>
      <xdr:row>17</xdr:row>
      <xdr:rowOff>402538</xdr:rowOff>
    </xdr:to>
    <xdr:pic>
      <xdr:nvPicPr>
        <xdr:cNvPr id="65537" name="_x73170128" descr="EMB00001430027e">
          <a:extLst>
            <a:ext uri="{FF2B5EF4-FFF2-40B4-BE49-F238E27FC236}">
              <a16:creationId xmlns:a16="http://schemas.microsoft.com/office/drawing/2014/main" id="{00000000-0008-0000-0100-0000010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3283" y="5241825"/>
          <a:ext cx="1717760" cy="8011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</xdr:col>
      <xdr:colOff>444500</xdr:colOff>
      <xdr:row>56</xdr:row>
      <xdr:rowOff>158750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347E897-A947-4368-8AE8-F3FF00C02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7510125" cy="11715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0857;\2008\&#51204;&#44592;\&#44060;&#48372;&#49688;\&#48177;&#44277;&#51648;&#44396;\&#49437;&#45812;&#50577;&#49688;&#51109;\&#49437;&#45812;&#50577;&#49688;&#51109;&#51204;&#44592;&#45236;&#5066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0857;\2008\2007\000.%20&#44256;&#55141;&#51021;%20&#54616;&#49688;&#52376;&#47532;&#51109;%20&#48169;&#47448;&#49688;&#51116;&#51060;&#50857;&#49884;&#49444;\&#45225;&#54408;CD%20I%20(&#52509;&#44292;)\03%20&#49444;&#44228;&#45236;&#50669;&#49436;\&#51204;&#44592;\&#45236;&#50669;\&#50629;&#52404;&#44204;&#51201;&#49436;\&#45208;&#51452;&#54616;&#51452;&#51333;&#47568;&#52376;&#47532;&#5110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sung-backup\01.PROJECT\02.2016\045.&#49457;&#44512;&#44288;&#45824;&#50669;%20&#54872;&#49849;&#51452;&#52264;&#51109;(&#49345;&#44148;&#52629;,10.20)\01.&#46020;&#47732;%20&#48143;%20&#47928;&#49436;&#51217;&#49688;\&#52280;&#51312;%20&#45236;&#50669;%20&#48143;%20&#44204;&#51201;--&#45800;&#47480;%20&#44148;&#47932;\W_EXCEL\ABUT\source\PIL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0857;\2008\&#51068;\&#54620;&#48731;\&#45208;&#51032;&#51068;&#46308;\&#50872;&#51652;&#51088;&#50896;&#54868;\&#50872;&#51652;&#46020;&#49436;\&#50872;&#51652;&#52572;&#51333;&#49688;&#51221;D\&#54620;&#48731;\&#54540;&#47004;&#53944;\&#50872;&#51652;\&#50872;&#51652;&#44400;&#51020;&#49885;&#47932;&#51088;&#50896;&#54868;&#49324;&#50629;\D)&#45236;&#50669;&#49436;\Book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gsbaek\AppData\Local\Microsoft\Windows\Temporary%20Internet%20Files\Content.IE5\O63VE7VK\e&#54200;&#54620;&#49464;&#49345;&#50500;&#54028;&#5394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N/Desktop/&#54224;&#44592;&#47932;&#52376;&#47532;%2026.10/01.&#49444;&#44228;&#45236;&#50669;&#49436;(&#49457;&#49328;&#54616;&#49688;&#52376;&#47532;&#44396;&#50669;%20&#52264;&#51665;&#44288;&#47196;%20&#51221;&#48708;&#44277;&#49324;(1&#44277;&#44396;)%20&#54224;&#44592;&#47932;&#52376;&#47532;&#50857;&#50669;)(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Sheet1"/>
      <sheetName val="조명시설"/>
      <sheetName val="총괄내역서"/>
      <sheetName val="발주내역"/>
      <sheetName val="설계개요"/>
      <sheetName val="단가"/>
      <sheetName val="ABUT수량-A1"/>
      <sheetName val="예가표"/>
      <sheetName val="내역"/>
      <sheetName val="#REF"/>
      <sheetName val="도로구조공사비"/>
      <sheetName val="도로토공공사비"/>
      <sheetName val="여수토공사비"/>
      <sheetName val="총괄표"/>
      <sheetName val="사유서(출)"/>
      <sheetName val="한전납입금"/>
      <sheetName val="계약일반사항"/>
      <sheetName val="제경비요율"/>
      <sheetName val="수량산출"/>
      <sheetName val="결과조달"/>
      <sheetName val="약품설비"/>
      <sheetName val="품셈(기초)"/>
      <sheetName val="내역서"/>
      <sheetName val="일위"/>
      <sheetName val="노무비"/>
      <sheetName val="산출근거"/>
      <sheetName val="공사비"/>
      <sheetName val="조경일람"/>
      <sheetName val="실행철강하도"/>
      <sheetName val="교각계산"/>
      <sheetName val="전기"/>
      <sheetName val="사리부설"/>
      <sheetName val="자재견적 (대왕) (2)"/>
      <sheetName val="VXXXXX"/>
      <sheetName val="철집"/>
      <sheetName val="집계표"/>
      <sheetName val="CCTV내역서"/>
      <sheetName val="unit"/>
      <sheetName val="재료값"/>
      <sheetName val="전차선로 물량표"/>
      <sheetName val="단위가격 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내역표지"/>
      <sheetName val="일위대가표"/>
      <sheetName val="설명"/>
      <sheetName val="시공여유율"/>
      <sheetName val="부안일위"/>
      <sheetName val="일위대가"/>
      <sheetName val="1호맨홀토공"/>
      <sheetName val="단면 (2)"/>
      <sheetName val="제출내역 (2)"/>
      <sheetName val="금액내역서"/>
      <sheetName val="전기혼잡제경비(45)"/>
      <sheetName val="일위대가(가설)"/>
      <sheetName val="현장관리비 산출내역"/>
      <sheetName val="수토공단위당"/>
      <sheetName val="유림골조"/>
      <sheetName val="산수배수"/>
      <sheetName val="1.동력공사"/>
      <sheetName val="구조물철거타공정이월"/>
      <sheetName val="1,2공구원가계산서"/>
      <sheetName val="2공구산출내역"/>
      <sheetName val="1공구산출내역서"/>
      <sheetName val="투찰내역"/>
      <sheetName val="재료비"/>
      <sheetName val="공사비집계"/>
      <sheetName val="PAD TR보호대기초"/>
      <sheetName val="가로등기초"/>
      <sheetName val="HANDHOLE(2)"/>
      <sheetName val="일위대가(계측기설치)"/>
      <sheetName val="DATE"/>
      <sheetName val="DATA"/>
      <sheetName val="차액보증"/>
      <sheetName val="S.중기사용료"/>
      <sheetName val="입력란"/>
      <sheetName val="97노임단가"/>
      <sheetName val="설계조건"/>
      <sheetName val="설계"/>
      <sheetName val="1단계"/>
      <sheetName val="매립"/>
      <sheetName val="98수문일위"/>
      <sheetName val="8.PILE  (돌출)"/>
      <sheetName val="양수장내역"/>
      <sheetName val="양수장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대치판정"/>
      <sheetName val="일위집계표"/>
      <sheetName val="중기비"/>
      <sheetName val="날개벽"/>
      <sheetName val="PIPE내역_FCN_"/>
      <sheetName val="단면가정"/>
      <sheetName val="밸브설치"/>
      <sheetName val="터파기및재료"/>
      <sheetName val="부대내역"/>
      <sheetName val="년도별"/>
      <sheetName val="남양내역"/>
      <sheetName val="교각1"/>
      <sheetName val="CODE"/>
      <sheetName val="COPING"/>
      <sheetName val="기초공"/>
      <sheetName val="MOTOR"/>
      <sheetName val="기둥(원형)"/>
      <sheetName val="찍기"/>
      <sheetName val="P-산#1-1(WOWA1)"/>
      <sheetName val="배수내역"/>
      <sheetName val="입찰안"/>
      <sheetName val="공내역"/>
      <sheetName val="일위_파일"/>
      <sheetName val="업무처리전"/>
      <sheetName val="96보완계획7.12"/>
      <sheetName val="원가계산서 "/>
      <sheetName val="고용보험료"/>
      <sheetName val="예산내역서"/>
      <sheetName val="9509"/>
      <sheetName val="참조"/>
      <sheetName val="날개벽(시점좌측)"/>
      <sheetName val="공통비총괄표"/>
      <sheetName val="반중력식옹벽"/>
      <sheetName val="토적"/>
      <sheetName val="NYS"/>
      <sheetName val="건              축"/>
      <sheetName val="요율"/>
      <sheetName val="Sheet2"/>
      <sheetName val="횡배수관집현황(2공구)"/>
      <sheetName val="전선 및 전선관"/>
      <sheetName val="자재단가비교표"/>
      <sheetName val="CAT_5"/>
      <sheetName val="참조자료"/>
      <sheetName val="1.토공"/>
      <sheetName val="고창방향"/>
      <sheetName val="일위대가(목록)"/>
      <sheetName val="자원리스트"/>
      <sheetName val="조건표"/>
      <sheetName val="가설공사비"/>
      <sheetName val="공사비예산서(토목분)"/>
      <sheetName val="대비"/>
      <sheetName val="별첨1-임식"/>
      <sheetName val="기본자료"/>
      <sheetName val="천방교접속"/>
      <sheetName val="견적대비"/>
      <sheetName val="지급자재"/>
      <sheetName val="변경집계표"/>
      <sheetName val="공사비총괄표"/>
      <sheetName val="설계내역서"/>
      <sheetName val="INPUT"/>
      <sheetName val="SG"/>
      <sheetName val="98NS-N"/>
      <sheetName val="입상내역"/>
      <sheetName val="계산근거"/>
      <sheetName val="문학간접"/>
      <sheetName val="수지예산서(세부) (2)"/>
      <sheetName val="샌딩 에폭시 도장"/>
      <sheetName val="가공비"/>
      <sheetName val="원가계산서(집계)"/>
      <sheetName val="석탄2.3물량"/>
      <sheetName val="수문일위(2012)"/>
      <sheetName val="관급수량총"/>
      <sheetName val="안정계산"/>
      <sheetName val="단면검토"/>
      <sheetName val="공장유"/>
      <sheetName val="TOTAL3"/>
      <sheetName val="시행후면적"/>
      <sheetName val="지장물C"/>
      <sheetName val="원형1호맨홀토공수량"/>
      <sheetName val="1NYS(당)"/>
      <sheetName val="설치중량_"/>
      <sheetName val="수문일위_"/>
      <sheetName val="자재견적_(대왕)_(2)"/>
      <sheetName val="BID"/>
      <sheetName val="A-4"/>
      <sheetName val="공문"/>
      <sheetName val="6PILE  (돌출)"/>
      <sheetName val="갑지"/>
      <sheetName val="부표총괄"/>
      <sheetName val="단가산출내역(노임부분수정)"/>
      <sheetName val="MACRO(MCC)"/>
      <sheetName val="원가계산서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내역서1"/>
      <sheetName val="1.설계조건"/>
      <sheetName val="현산지구200420"/>
      <sheetName val="단위수량"/>
      <sheetName val="상 부"/>
      <sheetName val="단면설계"/>
      <sheetName val="안정검토"/>
      <sheetName val="당초명세(평)"/>
      <sheetName val="계화배수"/>
      <sheetName val="청하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입력단가"/>
      <sheetName val="200"/>
      <sheetName val="수지예산"/>
      <sheetName val="준검 내역서"/>
      <sheetName val="입력값"/>
      <sheetName val="설계기준 및 하중계산"/>
      <sheetName val="기계경비일람"/>
      <sheetName val="말뚝지지력산정"/>
      <sheetName val="COPING-1"/>
      <sheetName val="역T형교대-2수량"/>
      <sheetName val="Y-WORK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스텐문틀설치"/>
      <sheetName val="일반문틀 설치"/>
      <sheetName val="약품공급2"/>
      <sheetName val="자재일위(경)"/>
      <sheetName val="계화총괄"/>
      <sheetName val="계화배수(3대)"/>
      <sheetName val="공통"/>
      <sheetName val="내역적용"/>
      <sheetName val="내역서적용집계표"/>
      <sheetName val="용역비내역-진짜"/>
      <sheetName val="Macro2"/>
      <sheetName val="건축"/>
      <sheetName val="건축-물가변동"/>
      <sheetName val="주beam"/>
      <sheetName val="장문교(대전)"/>
      <sheetName val="주재료비"/>
      <sheetName val="새공통"/>
      <sheetName val="화해(함평)"/>
      <sheetName val="화해(장성)"/>
      <sheetName val="일위대가목차"/>
      <sheetName val="1.설계기준"/>
      <sheetName val="단가일람"/>
      <sheetName val="관로조서"/>
      <sheetName val="토사(PE)"/>
      <sheetName val="세골재  T2 변경 현황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아파트 "/>
      <sheetName val="토공총괄표"/>
      <sheetName val="TYPE-A"/>
      <sheetName val="증감내역서"/>
      <sheetName val="수량이동"/>
      <sheetName val="가도공"/>
      <sheetName val="분전함신설"/>
      <sheetName val="접지1종"/>
      <sheetName val="기존구조물철거집계계표"/>
      <sheetName val="충돌 내용"/>
      <sheetName val="M-EQPT-Z"/>
      <sheetName val="견적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실행예산(97.12.17)"/>
      <sheetName val="집계표(육상)"/>
      <sheetName val="TOWER 12TON"/>
      <sheetName val="TOWER 10TON"/>
      <sheetName val="제진기"/>
      <sheetName val="3.공통공사대비"/>
      <sheetName val="재개발"/>
      <sheetName val="토총괄 (2)"/>
      <sheetName val="음봉방향"/>
      <sheetName val="DATA1"/>
      <sheetName val="D-623D"/>
      <sheetName val="산근(PE,300)"/>
      <sheetName val="특2호부관하천산근"/>
      <sheetName val="맨홀수량산출"/>
      <sheetName val="대부예산서"/>
      <sheetName val="계수시트"/>
      <sheetName val="3련 BOX"/>
      <sheetName val="데이타"/>
      <sheetName val="식재인부"/>
      <sheetName val="기계경비"/>
      <sheetName val="U-TYPE(1)"/>
      <sheetName val="도근좌표"/>
      <sheetName val="CC16-내역서"/>
      <sheetName val="다곡2교"/>
      <sheetName val="각형맨홀"/>
      <sheetName val="인부신상자료"/>
      <sheetName val="BLOCK(1)"/>
      <sheetName val="위치조서"/>
      <sheetName val="INPUT(덕도방향-시점)"/>
      <sheetName val="strut type"/>
      <sheetName val="경비2내역"/>
      <sheetName val="간접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Total"/>
      <sheetName val="유입량"/>
      <sheetName val=" 냉각수펌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A(Rev.3)"/>
      <sheetName val="Macro"/>
      <sheetName val="Taux"/>
      <sheetName val="이설도로유용토"/>
      <sheetName val="손익분석"/>
      <sheetName val="Sheet4"/>
      <sheetName val="갑지(추정)"/>
      <sheetName val="공사비증감"/>
      <sheetName val="NAI"/>
      <sheetName val="총괄내역"/>
      <sheetName val="국내"/>
      <sheetName val="입력시트"/>
      <sheetName val="일반부표"/>
      <sheetName val="3.하중산정4.지지력"/>
      <sheetName val="000000"/>
      <sheetName val="소산진입"/>
      <sheetName val="사업수지"/>
      <sheetName val="DHEQSUPT"/>
      <sheetName val=""/>
      <sheetName val="3도로"/>
      <sheetName val="공사비내역서"/>
      <sheetName val="산근터빈"/>
      <sheetName val="제수변수량"/>
      <sheetName val="플랜트 설치"/>
      <sheetName val="교량하부공"/>
      <sheetName val="견적대비표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곡관산근원본"/>
      <sheetName val="입력DATA"/>
      <sheetName val="바닥판"/>
      <sheetName val="9GNG운반"/>
      <sheetName val="cal"/>
      <sheetName val="Eq. Mobilization"/>
      <sheetName val="PI"/>
      <sheetName val="용수간선"/>
      <sheetName val="수문보고"/>
      <sheetName val="b_balju_cho"/>
      <sheetName val="PIPE내역(FCN)"/>
      <sheetName val="국공유지및사유지"/>
      <sheetName val="CTEMCOST"/>
      <sheetName val="S0"/>
      <sheetName val="단위가격"/>
      <sheetName val="대로근거"/>
      <sheetName val="중로근거"/>
      <sheetName val="ESC(K치)"/>
      <sheetName val="대림경상68억"/>
      <sheetName val="N賃率-職"/>
      <sheetName val="Macro(전선)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간접비총계"/>
      <sheetName val="부안변전"/>
      <sheetName val="연면적(평)단가"/>
      <sheetName val="구의33고"/>
      <sheetName val="B.O.M"/>
      <sheetName val="진로도급"/>
      <sheetName val="백호우계수"/>
      <sheetName val="Macro1"/>
      <sheetName val="토적계산서(전체)"/>
      <sheetName val="종단유용(전체)"/>
      <sheetName val="아울렛박스"/>
      <sheetName val="BSD (2)"/>
      <sheetName val="포장공위치조서"/>
      <sheetName val="data2"/>
      <sheetName val="Sheet3"/>
      <sheetName val="tggwan(mac)"/>
      <sheetName val="IW-LIST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96노임기준"/>
      <sheetName val="수로단위수량"/>
      <sheetName val="총집계표"/>
      <sheetName val="3.바닥판설계"/>
      <sheetName val="보온 회사분"/>
      <sheetName val="RING WALL"/>
      <sheetName val="LRT Style BOQ"/>
      <sheetName val="호안블럭단가"/>
      <sheetName val="골조시행"/>
      <sheetName val="환경기계공정표 (3)"/>
      <sheetName val="깨기"/>
      <sheetName val="1062-X방향 "/>
      <sheetName val="DT"/>
      <sheetName val="롤러"/>
      <sheetName val="BH"/>
      <sheetName val="펌프차타설"/>
      <sheetName val="수량산출서 갑지"/>
      <sheetName val="데리네이타현황"/>
      <sheetName val="단가보완"/>
      <sheetName val="DATA-UPS"/>
      <sheetName val="옹벽수량집계"/>
      <sheetName val="MODELING"/>
      <sheetName val="공종단가"/>
      <sheetName val="정_x0000__x0000__x0005_"/>
      <sheetName val="Electricity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송라터널총괄"/>
      <sheetName val="48일위(기존)"/>
      <sheetName val="총괄집계표"/>
      <sheetName val="list"/>
      <sheetName val="청구서 (별지)(3차분)"/>
      <sheetName val="기성내역서(전체,3차)"/>
      <sheetName val="자재일람"/>
      <sheetName val="1차네트공정"/>
      <sheetName val="직원유류수불현황"/>
      <sheetName val="COVER"/>
      <sheetName val="P.M 별"/>
      <sheetName val="전력"/>
      <sheetName val="woo(mac)"/>
      <sheetName val="설계예시"/>
      <sheetName val="화설내"/>
      <sheetName val="정부노임단가"/>
      <sheetName val="DANGA"/>
      <sheetName val="빗물받이(910-510-410)"/>
      <sheetName val="날개벽(TYPE1)"/>
      <sheetName val="우수공"/>
      <sheetName val="최적단면"/>
      <sheetName val="인건비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연결관산출조서"/>
      <sheetName val="6.7.8.우물통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2.단면가정"/>
      <sheetName val="순공사비"/>
      <sheetName val="일_방수"/>
      <sheetName val="대상1"/>
      <sheetName val="설계서을"/>
      <sheetName val="Requirement(Work Crew)"/>
      <sheetName val="목표세부명세"/>
      <sheetName val="TARGET"/>
      <sheetName val="건축내역서"/>
      <sheetName val="설비내역서"/>
      <sheetName val="전기내역서"/>
      <sheetName val="다곡땭⾘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노무비계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전차선로_물량표"/>
      <sheetName val="단위가격_"/>
      <sheetName val="Sheet1_(2)"/>
      <sheetName val="내역서_(변경)"/>
      <sheetName val="_U형배수관"/>
      <sheetName val="집수정_(우오수)"/>
      <sheetName val="단면_(2)"/>
      <sheetName val="제출내역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YES-T"/>
      <sheetName val="관리비"/>
      <sheetName val="(A)내역서"/>
      <sheetName val="AHU집계"/>
      <sheetName val="공조기휀"/>
      <sheetName val="공조기"/>
      <sheetName val="시운전연료"/>
      <sheetName val="평가데이터"/>
      <sheetName val="I一般比"/>
      <sheetName val="비탈면보호공수량산출"/>
      <sheetName val="집계표(OPTION)"/>
      <sheetName val="왕십리방향"/>
      <sheetName val="요약서"/>
      <sheetName val="단"/>
      <sheetName val="시설물일위"/>
      <sheetName val="견"/>
      <sheetName val="SLAB"/>
      <sheetName val="공종"/>
      <sheetName val="외주비"/>
      <sheetName val="전체내역서"/>
      <sheetName val="내역서01"/>
      <sheetName val="3BL공동구 수량"/>
      <sheetName val="1공구원가계산서"/>
      <sheetName val="현금"/>
      <sheetName val="저리조양"/>
      <sheetName val="내역(한신APT)"/>
      <sheetName val="대가수량"/>
      <sheetName val="변경내역대비표(2)"/>
      <sheetName val="예정(3)"/>
      <sheetName val="동원(3)"/>
      <sheetName val="ENE-CAL 1"/>
      <sheetName val="유동표"/>
      <sheetName val="지선량"/>
      <sheetName val="노견단위수량"/>
      <sheetName val="1TL종점(1)"/>
      <sheetName val="옹벽"/>
      <sheetName val="이형관중량"/>
      <sheetName val="산근(목록)"/>
      <sheetName val="경비"/>
      <sheetName val="CABLE SIZE-1"/>
      <sheetName val="I.설계조건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역T형(H=6.0) (2)"/>
      <sheetName val="견적조건"/>
      <sheetName val="1.설_x0000__x0000__x0005_"/>
      <sheetName val="1.설_x0000__x0000_Ā"/>
      <sheetName val="1.설壆⿜_x0000_"/>
      <sheetName val="30신설일위대가"/>
      <sheetName val="30집계표"/>
      <sheetName val="산업_x0000__x0000__x0005_"/>
      <sheetName val="산출내역서"/>
      <sheetName val="간접재료비산출표-27-30"/>
      <sheetName val="신고분기설정참고"/>
      <sheetName val="01"/>
      <sheetName val="범례"/>
      <sheetName val="B"/>
      <sheetName val="C3"/>
      <sheetName val="Baby일_x0000__x0000__x0005_"/>
      <sheetName val="Baby일鄀谏Û"/>
      <sheetName val="포장복구집계"/>
      <sheetName val="マージン"/>
      <sheetName val="설명(1~8) 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날개벽수량표"/>
      <sheetName val="옵션"/>
      <sheetName val="합산자재"/>
      <sheetName val="노임근거"/>
      <sheetName val="옵션1"/>
      <sheetName val="합산자재1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신당동집계표"/>
      <sheetName val="3. GROUNDING SYSTEM"/>
      <sheetName val="1.경관조명산출"/>
      <sheetName val="1.경관조명산출집계"/>
      <sheetName val="수량산출표"/>
      <sheetName val="신규일위대가"/>
      <sheetName val="견적의뢰"/>
      <sheetName val="횡배수관"/>
      <sheetName val="화산경계"/>
      <sheetName val="정"/>
      <sheetName val="b_balj_x0000__x0000__x0005__x0000_彀"/>
      <sheetName val="b_balj_x0000__x0000__x0005__x0000_㻀"/>
      <sheetName val="DATA2000"/>
      <sheetName val="T13(P68~72,78)"/>
      <sheetName val="Baby일닑⾸_x0005_"/>
      <sheetName val="철근단면적"/>
      <sheetName val="소운반"/>
      <sheetName val="제직재"/>
      <sheetName val="설직재-1"/>
      <sheetName val="제-노임"/>
      <sheetName val="토공,철콘"/>
      <sheetName val="건축집계"/>
      <sheetName val="기성내역"/>
      <sheetName val="1을"/>
      <sheetName val="40총괄"/>
      <sheetName val="40집계"/>
      <sheetName val="2000시행총괄"/>
      <sheetName val="화재 탐지 설비"/>
      <sheetName val="전정1"/>
      <sheetName val="가락화장을지"/>
      <sheetName val="3.하중산정枵⿯_x0000__x0000_肨"/>
      <sheetName val="예산총괄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>
        <row r="1">
          <cell r="C1" t="str">
            <v>F_CODE</v>
          </cell>
        </row>
      </sheetData>
      <sheetData sheetId="1257">
        <row r="1">
          <cell r="C1" t="str">
            <v>F_CODE</v>
          </cell>
        </row>
      </sheetData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석담총괄"/>
      <sheetName val="석담원가계산"/>
      <sheetName val="일반공사"/>
      <sheetName val="H변대"/>
      <sheetName val="변대노무"/>
      <sheetName val="울타리"/>
      <sheetName val="기초"/>
      <sheetName val="동력"/>
      <sheetName val="조명"/>
      <sheetName val="가로등주기계시공"/>
      <sheetName val="천정주행"/>
      <sheetName val="지급자재설치"/>
      <sheetName val="철거공사"/>
      <sheetName val="한전납입금"/>
      <sheetName val="운반비"/>
      <sheetName val="지급자재원가계산"/>
      <sheetName val="주요자재"/>
      <sheetName val="큐비클1"/>
      <sheetName val="큐비클2"/>
      <sheetName val="큐비클운반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내역"/>
      <sheetName val="데리네이타현황"/>
      <sheetName val="골재산출"/>
      <sheetName val="집계표"/>
      <sheetName val="수량산출"/>
      <sheetName val="차수공개요"/>
      <sheetName val="철근량"/>
      <sheetName val="입찰안"/>
      <sheetName val="DATA"/>
      <sheetName val="지장물C"/>
      <sheetName val="6PILE  (돌출)"/>
      <sheetName val="흥양2교토공집계표"/>
      <sheetName val="표지"/>
      <sheetName val="guard(mac)"/>
      <sheetName val="BID"/>
      <sheetName val="공동구수량"/>
      <sheetName val="바닥판"/>
      <sheetName val="입력DATA"/>
      <sheetName val="#REF"/>
      <sheetName val="102역사"/>
      <sheetName val="96정변2"/>
      <sheetName val="실행"/>
      <sheetName val="노임단가"/>
      <sheetName val="상시"/>
      <sheetName val="신고조서"/>
      <sheetName val="식생블럭단위수량"/>
      <sheetName val="토목"/>
      <sheetName val="설명서 "/>
      <sheetName val="입력란"/>
      <sheetName val="97노임단가"/>
      <sheetName val="주beam"/>
      <sheetName val="총괄표"/>
      <sheetName val="날개벽"/>
      <sheetName val="우수받이"/>
      <sheetName val="97년 추정"/>
      <sheetName val="교각1"/>
      <sheetName val="원형1호맨홀토공수량"/>
      <sheetName val="터파기및재료"/>
      <sheetName val="추가예산"/>
      <sheetName val="총수량집계표"/>
      <sheetName val="월말"/>
      <sheetName val="대로근거"/>
      <sheetName val="공사비총괄표"/>
      <sheetName val="말뚝지지력산정"/>
      <sheetName val="도로경계단위"/>
      <sheetName val="Sheet1"/>
      <sheetName val="일위대가1"/>
      <sheetName val="4.2유효폭의 계산"/>
      <sheetName val="부대내역"/>
      <sheetName val="내역서1999.8최종"/>
      <sheetName val="4. 주형설계"/>
      <sheetName val="INPUT"/>
      <sheetName val="1,2공구원가계산서"/>
      <sheetName val="2공구산출내역"/>
      <sheetName val="1공구산출내역서"/>
      <sheetName val="내역서"/>
      <sheetName val="H-PILE수량집계"/>
      <sheetName val="우수내용"/>
      <sheetName val="일위대가9803"/>
      <sheetName val="포장물량집계"/>
      <sheetName val="목차 "/>
      <sheetName val="직접공사비"/>
      <sheetName val="재료"/>
      <sheetName val="I一般比"/>
      <sheetName val="토사(PE)"/>
      <sheetName val="PSCbeam설계"/>
      <sheetName val="분석"/>
      <sheetName val="일위대가목차"/>
      <sheetName val="인명부"/>
      <sheetName val="물량표"/>
      <sheetName val="당초"/>
      <sheetName val="PIPING"/>
      <sheetName val="#3_일위대가목록"/>
      <sheetName val="#2_일위대가목록"/>
      <sheetName val="뚝토공"/>
      <sheetName val="적용토목"/>
      <sheetName val="일위대가표"/>
      <sheetName val="중로근거"/>
      <sheetName val="대림경상68억"/>
      <sheetName val="예산M11A"/>
      <sheetName val="H-pile(298x299)"/>
      <sheetName val="H-pile(250x250)"/>
      <sheetName val="자재단가비교표"/>
      <sheetName val="내역서중"/>
      <sheetName val="DATE"/>
      <sheetName val="0506생활권구적"/>
      <sheetName val="공통가설공사"/>
      <sheetName val="각종양식"/>
      <sheetName val="암거단위"/>
      <sheetName val="오동"/>
      <sheetName val="대조"/>
      <sheetName val="나한"/>
      <sheetName val="표준차도부연장집계-ASP"/>
      <sheetName val="수량집"/>
      <sheetName val="산근"/>
      <sheetName val="노임"/>
      <sheetName val="간접1"/>
      <sheetName val="단면 (2)"/>
      <sheetName val="8.석축단위(H=1.5M)"/>
      <sheetName val="발주내역"/>
      <sheetName val="날개벽수량표"/>
      <sheetName val="준검 내역서"/>
      <sheetName val="초기화면"/>
      <sheetName val="참조"/>
      <sheetName val="세골재  T2 변경 현황"/>
      <sheetName val="0.단가"/>
      <sheetName val="중기"/>
      <sheetName val="지급자재"/>
      <sheetName val="찍기"/>
      <sheetName val="골조"/>
      <sheetName val="2000년1차"/>
      <sheetName val="2000전체분"/>
      <sheetName val="역T형교대(말뚝기초)"/>
      <sheetName val="실행철강하도"/>
      <sheetName val="종배수관면벽구"/>
      <sheetName val="종배수관위치조서"/>
      <sheetName val="N賃率-職"/>
      <sheetName val="INPUT(덕도방향-시점)"/>
      <sheetName val="99총공사내역서"/>
      <sheetName val="대비"/>
      <sheetName val="공정코드"/>
      <sheetName val="단가표"/>
      <sheetName val="COPING"/>
      <sheetName val="해평견적"/>
      <sheetName val="BOX수량"/>
      <sheetName val="RAMP 단면(R2)"/>
      <sheetName val="지중자재단가"/>
      <sheetName val="조명율표"/>
      <sheetName val="차수"/>
      <sheetName val="교각계산"/>
      <sheetName val="노임이"/>
      <sheetName val="재료비"/>
      <sheetName val="기계경비(시간당)"/>
      <sheetName val="램머"/>
      <sheetName val="제경비"/>
      <sheetName val="증감내역서"/>
      <sheetName val="금액내역서"/>
      <sheetName val="단가 및 재료비"/>
      <sheetName val="중기사용료산출근거"/>
      <sheetName val="내역서 제출"/>
      <sheetName val="200"/>
      <sheetName val="토공(우물통,기타) "/>
      <sheetName val="표  지"/>
      <sheetName val="제수변 수량집계표(보통)"/>
      <sheetName val="내역서적용수량"/>
      <sheetName val="1련박스"/>
      <sheetName val="ABUT수량-A1"/>
      <sheetName val="장비집계"/>
      <sheetName val="1호맨홀토공"/>
      <sheetName val="2.단면가정"/>
      <sheetName val="수우미양가(Vlookup)"/>
      <sheetName val="차액보증"/>
      <sheetName val="갑지"/>
      <sheetName val="자료입력"/>
      <sheetName val="코드"/>
      <sheetName val="유림골조"/>
      <sheetName val="천방교접속"/>
      <sheetName val="대포2교접속"/>
      <sheetName val="설직재-1"/>
      <sheetName val="인수공규격"/>
      <sheetName val="입력변수"/>
      <sheetName val="간지"/>
      <sheetName val="대창(함평)"/>
      <sheetName val="대창(장성)"/>
      <sheetName val="대창(함평)-창열"/>
      <sheetName val="원가"/>
      <sheetName val="약품공급2"/>
      <sheetName val="역T형(H=6.0) (2)"/>
      <sheetName val="C.배수관공"/>
      <sheetName val="배수장토목공사비"/>
      <sheetName val="품셈TABLE"/>
      <sheetName val="신우"/>
      <sheetName val="재료할증"/>
      <sheetName val="원가계산서구조조정"/>
      <sheetName val="수안보-MBR1"/>
      <sheetName val="실행대비"/>
      <sheetName val="CON'C"/>
      <sheetName val="교량"/>
      <sheetName val="CTEMCOST"/>
      <sheetName val="수량집계"/>
      <sheetName val="항목등록"/>
      <sheetName val="일위대가목록"/>
      <sheetName val="총괄내역"/>
      <sheetName val="3BL공동구 수량"/>
      <sheetName val="재료집계표"/>
      <sheetName val="총괄내역서"/>
      <sheetName val="신천3호용수로"/>
      <sheetName val="세부내역"/>
      <sheetName val="업무분장"/>
      <sheetName val="본체"/>
      <sheetName val="기초자료"/>
      <sheetName val="crude.SLAB RE-bar"/>
      <sheetName val="산출내역서"/>
      <sheetName val="견적990322"/>
      <sheetName val="토공 total"/>
      <sheetName val="직노"/>
      <sheetName val="단가"/>
      <sheetName val="노무비 근거"/>
      <sheetName val="총괄"/>
      <sheetName val="단가비교표_공통1"/>
      <sheetName val="MAIN_TABLE"/>
      <sheetName val="공사비산출내역"/>
      <sheetName val="기성내역"/>
      <sheetName val="MAIN"/>
      <sheetName val="건축내역"/>
      <sheetName val="세부내역서(전기)"/>
      <sheetName val="소도3교"/>
      <sheetName val="2000용수잠관-수량집계"/>
      <sheetName val="계수시트"/>
      <sheetName val="단가일람"/>
      <sheetName val="조경일람"/>
      <sheetName val="지질조사"/>
      <sheetName val="원형맨홀수량"/>
      <sheetName val="도수로수량산출"/>
      <sheetName val="전기"/>
      <sheetName val="Customer Databas"/>
      <sheetName val="개인"/>
      <sheetName val="단면가정"/>
      <sheetName val="배수내역"/>
      <sheetName val="ATM기초철가"/>
      <sheetName val="지장물_data"/>
      <sheetName val="공사착공계"/>
      <sheetName val="물가자료"/>
      <sheetName val="접지수량"/>
      <sheetName val="Sheet2"/>
      <sheetName val="코드표"/>
      <sheetName val="CIVIL4"/>
      <sheetName val="Y-WORK"/>
      <sheetName val="맨홀수량"/>
      <sheetName val=" 총괄표"/>
      <sheetName val="단가산출"/>
      <sheetName val="NYS"/>
      <sheetName val="3련 BOX"/>
      <sheetName val="CC16-내역서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내역_ver1.0"/>
      <sheetName val="CRUDE RE-bar"/>
      <sheetName val="토목내역서 (도급단가)"/>
      <sheetName val="집계표(OPTION)"/>
      <sheetName val="보차도경계석"/>
      <sheetName val="견적단가"/>
      <sheetName val="용수량(생활용수)"/>
      <sheetName val="실행내역"/>
      <sheetName val="금융비용"/>
      <sheetName val="기흥하도용"/>
      <sheetName val="참고사항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바닥판의 설계"/>
      <sheetName val="101동"/>
      <sheetName val="WORK"/>
      <sheetName val="일위(수원)"/>
      <sheetName val="전체제잡비"/>
      <sheetName val="미드수량"/>
      <sheetName val="3.하중산정4.지지력"/>
      <sheetName val="대부예산서"/>
      <sheetName val="CODE"/>
      <sheetName val="기초공"/>
      <sheetName val="MOTOR"/>
      <sheetName val="기둥(원형)"/>
      <sheetName val="제직재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날개벽(시점좌측)"/>
      <sheetName val="CAT_5"/>
      <sheetName val="연돌일위집계"/>
      <sheetName val="집기손료"/>
      <sheetName val="암거 제원표"/>
      <sheetName val="WING3"/>
      <sheetName val="여과지동"/>
      <sheetName val="VE절감"/>
      <sheetName val="자재단가"/>
      <sheetName val="건축공사"/>
      <sheetName val="JUCKEYK"/>
      <sheetName val="TYPE-A"/>
      <sheetName val="양식3"/>
      <sheetName val="상-교대(A1-A2)"/>
      <sheetName val="수량3"/>
      <sheetName val="시중노임단가"/>
      <sheetName val="노무비"/>
      <sheetName val="단양 00 아파트-세부내역"/>
      <sheetName val="실행간접비용"/>
      <sheetName val="제잡비"/>
      <sheetName val="수량산출서"/>
      <sheetName val="빗물받이(910-510-410)"/>
      <sheetName val="우수공"/>
      <sheetName val="단가조사서"/>
      <sheetName val="단위중량"/>
      <sheetName val="토적표"/>
      <sheetName val="예정(3)"/>
      <sheetName val="터널조도"/>
      <sheetName val="소보"/>
      <sheetName val="포장면적집계"/>
      <sheetName val="출력X"/>
      <sheetName val="Macro1"/>
      <sheetName val="수요개발과판매량"/>
      <sheetName val="문학간접"/>
      <sheetName val="간접"/>
      <sheetName val="보증수수료산출"/>
      <sheetName val="설계명세"/>
      <sheetName val="CALCULATION"/>
      <sheetName val="자료"/>
      <sheetName val="Macro(전선)"/>
      <sheetName val="spiral"/>
      <sheetName val="2.건축"/>
      <sheetName val="갑지(추정)"/>
      <sheetName val="갑지1"/>
      <sheetName val="건축기계설비표선정수장"/>
      <sheetName val="Sheet1 (2)"/>
      <sheetName val="지점별강우량"/>
      <sheetName val="토공(1)"/>
      <sheetName val="절대지우지말것"/>
      <sheetName val="우각부보강"/>
      <sheetName val="덕전리"/>
      <sheetName val="연결관수량 (2)"/>
      <sheetName val="사다리"/>
      <sheetName val="철집"/>
      <sheetName val="부경대총괄내역서"/>
      <sheetName val="구조물터파기수량집계"/>
      <sheetName val="전체"/>
      <sheetName val="요율"/>
      <sheetName val="woo(mac)"/>
      <sheetName val="설치조서"/>
      <sheetName val="Sheet3"/>
      <sheetName val="배수공집계표"/>
      <sheetName val="예정공정표"/>
      <sheetName val="보도단위"/>
      <sheetName val="건축-물가변동"/>
      <sheetName val="내역표지"/>
      <sheetName val="AIR SHOWER(3인용)"/>
      <sheetName val="SLAB&quot;1&quot;"/>
      <sheetName val="9GNG운반"/>
      <sheetName val="위치조서"/>
      <sheetName val="암거날개벽"/>
      <sheetName val="일위-1"/>
      <sheetName val="중기근거"/>
      <sheetName val="안정계산"/>
      <sheetName val="단면검토"/>
      <sheetName val="율촌법률사무소2내역"/>
      <sheetName val="특별땅고르기"/>
      <sheetName val="소요자재명세서"/>
      <sheetName val="노무비명세서"/>
      <sheetName val="교수설계"/>
      <sheetName val="봉방동근생"/>
      <sheetName val="라멘수량"/>
      <sheetName val="원가서"/>
      <sheetName val="DB"/>
      <sheetName val="을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구조물철거타공정이월"/>
      <sheetName val="danga"/>
      <sheetName val="ilch"/>
      <sheetName val="철근단면적"/>
      <sheetName val="하도금액분계"/>
      <sheetName val="8.PILE  (돌출)"/>
      <sheetName val="데이타"/>
      <sheetName val="Front"/>
      <sheetName val="wall"/>
      <sheetName val="앵커(3안)"/>
      <sheetName val="공구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경산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설계내역서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기초단가"/>
      <sheetName val="중기손료"/>
      <sheetName val="건축"/>
      <sheetName val="제원및배치"/>
      <sheetName val="입력자료"/>
      <sheetName val="원가계산"/>
      <sheetName val="토목주소"/>
      <sheetName val="기안"/>
      <sheetName val="1단계"/>
      <sheetName val="테이블"/>
      <sheetName val="관급자재대"/>
      <sheetName val="설계개요"/>
      <sheetName val="수량집계표"/>
      <sheetName val="1.수량집계"/>
      <sheetName val="최적단면"/>
      <sheetName val="수습"/>
      <sheetName val="노임,기계경비"/>
      <sheetName val="1062-X방향 "/>
      <sheetName val="포장공사"/>
      <sheetName val="내역서(전기)"/>
      <sheetName val="측구터파기공수량집계"/>
      <sheetName val="배수공 시멘트 및 골재량 산출"/>
      <sheetName val="유효폭의 계산"/>
      <sheetName val="도근좌표"/>
      <sheetName val="상수도토공집계표"/>
      <sheetName val="견적서"/>
      <sheetName val="FAB별"/>
      <sheetName val="소비자가"/>
      <sheetName val="마산방향철근집계"/>
      <sheetName val="진주방향"/>
      <sheetName val="마산방향"/>
      <sheetName val="s"/>
      <sheetName val="백호우계수"/>
      <sheetName val="48전력선로일위"/>
      <sheetName val="환율"/>
      <sheetName val="수량BOQ"/>
      <sheetName val="unitpric"/>
      <sheetName val="계약서"/>
      <sheetName val="수량산출표"/>
      <sheetName val="입상내역"/>
      <sheetName val="포장(수량)-관로부"/>
      <sheetName val="자재일람"/>
      <sheetName val="4)유동표"/>
      <sheetName val="6공구(당초)"/>
      <sheetName val="가도공"/>
      <sheetName val="식재인부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기타 정보통신공사"/>
      <sheetName val="재료비단가"/>
      <sheetName val="원가계산서"/>
      <sheetName val="토공집계(rp)"/>
      <sheetName val="단가조사"/>
      <sheetName val="자재표"/>
      <sheetName val="영창26"/>
      <sheetName val="산출근거1"/>
      <sheetName val="사유서제출현황-2"/>
      <sheetName val="주차장(T4)"/>
      <sheetName val="40총괄"/>
      <sheetName val="40집계"/>
      <sheetName val="변경내역"/>
      <sheetName val="인부신상자료"/>
      <sheetName val="효성CB 1P기초"/>
      <sheetName val="CON포장수량"/>
      <sheetName val="ACUNIT"/>
      <sheetName val="CONUNIT"/>
      <sheetName val="대전(세창동)"/>
      <sheetName val="공문"/>
      <sheetName val="ⴭⴭⴭⴭⴭ"/>
      <sheetName val="보도공제면적"/>
      <sheetName val="현장설명"/>
      <sheetName val="알맹이"/>
      <sheetName val="1호토공"/>
      <sheetName val="이토변실(A3-LINE)"/>
      <sheetName val="기초(중마오수)"/>
      <sheetName val="슬래브수량"/>
      <sheetName val="국도접속 차도부수량"/>
      <sheetName val="DATA 입력부"/>
      <sheetName val="환경보전비B"/>
      <sheetName val="가옥철거(지장물조서)"/>
      <sheetName val="접합수량(피벗)"/>
      <sheetName val="설명서_"/>
      <sheetName val="6PILE__(돌출)"/>
      <sheetName val="97년_추정"/>
      <sheetName val="4__주형설계"/>
      <sheetName val="4_2유효폭의_계산"/>
      <sheetName val="목차_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8설7발"/>
      <sheetName val="BOX 본체"/>
      <sheetName val="DATA 입력란"/>
      <sheetName val="1. 설계조건 2.단면가정 3. 하중계산"/>
      <sheetName val="현황산출서"/>
      <sheetName val="면적산출근거(실측)"/>
      <sheetName val="수량분배표"/>
      <sheetName val="파일의이용"/>
      <sheetName val="총공사내역서"/>
      <sheetName val="공사직종별노임"/>
      <sheetName val="인공산출"/>
      <sheetName val="건축원가계산서"/>
      <sheetName val="1Month+Sheet2!"/>
      <sheetName val="직원자료입력"/>
      <sheetName val="내역서(중수)"/>
      <sheetName val="내역서1999_8최종"/>
      <sheetName val="단면_(2)"/>
      <sheetName val="8_석축단위(H=1_5M)"/>
      <sheetName val="세골재__T2_변경_현황"/>
      <sheetName val="0_단가"/>
      <sheetName val="기본파일"/>
      <sheetName val="결과조달"/>
      <sheetName val="공기압축기실"/>
      <sheetName val="내역전기"/>
      <sheetName val="내역기준"/>
      <sheetName val="7급줄떼공"/>
      <sheetName val="장비사양"/>
      <sheetName val="Tables"/>
      <sheetName val="공통가설"/>
      <sheetName val="업체별기성내역"/>
      <sheetName val="하수급견적대비"/>
      <sheetName val="합계"/>
      <sheetName val="archi(본사)"/>
      <sheetName val="재료단가"/>
      <sheetName val="기존단가 (2)"/>
      <sheetName val="우수공,맨홀,집수정"/>
      <sheetName val="당정동공통이수"/>
      <sheetName val="당정동경상이수"/>
      <sheetName val="개요"/>
      <sheetName val="공사"/>
      <sheetName val="FAB4생산"/>
      <sheetName val="EQT-ESTN"/>
      <sheetName val="집계표(용역원실배기)"/>
      <sheetName val="실정보사유서"/>
      <sheetName val="원가계산서 과기원"/>
      <sheetName val="0.내역서  갑지"/>
      <sheetName val="1.내역서 "/>
      <sheetName val="전산output"/>
      <sheetName val="배수관산출"/>
      <sheetName val="공사비증감"/>
      <sheetName val="건축공사집계"/>
      <sheetName val="인건비 "/>
      <sheetName val="신림자금"/>
      <sheetName val="2002년12월"/>
      <sheetName val="Baby일위대가"/>
      <sheetName val="FORM-0"/>
      <sheetName val="직접노무"/>
      <sheetName val="직접재료"/>
      <sheetName val="6월 출고 일일보고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본사공가현황"/>
      <sheetName val="토목검측서"/>
      <sheetName val="9811"/>
      <sheetName val="SG"/>
      <sheetName val="신호등일위대가"/>
      <sheetName val="흄관기초"/>
      <sheetName val="하조서"/>
      <sheetName val="database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T13(P68~72,78)"/>
      <sheetName val="MAT"/>
      <sheetName val="연도별cash"/>
      <sheetName val="대비표"/>
      <sheetName val="1_설계조건"/>
      <sheetName val="하도급원가계산총괄표(식재)"/>
      <sheetName val="각사별공사비분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기성부분 내역집계표-기계공사"/>
      <sheetName val="대공종"/>
      <sheetName val="세부내역서"/>
      <sheetName val="준공정산"/>
      <sheetName val="공사비예"/>
      <sheetName val="6.간접공사비 外"/>
      <sheetName val="진단세부현황"/>
      <sheetName val="전기내역"/>
      <sheetName val="Toolbox"/>
      <sheetName val="증감대비표"/>
      <sheetName val="4.하중산정"/>
      <sheetName val="양수장(기계)"/>
      <sheetName val="중간"/>
      <sheetName val="종배수관설치현황"/>
      <sheetName val="옹벽수량집계"/>
      <sheetName val="배수통관(좌)"/>
      <sheetName val="공통비(전체)"/>
      <sheetName val="PROJECT BRIEF(EX.NEW)"/>
      <sheetName val="지하"/>
      <sheetName val="중기조종사 단위단가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남양내역"/>
      <sheetName val="상 부"/>
      <sheetName val="현장소운반"/>
      <sheetName val="관구보호몰탈"/>
      <sheetName val="00000"/>
      <sheetName val="견적대비 견적서"/>
      <sheetName val="7-1.인건비"/>
      <sheetName val="B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구조물공"/>
      <sheetName val="오수공수량집계표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sub"/>
      <sheetName val="교통안전시설집계표"/>
      <sheetName val="안양동교 1안"/>
      <sheetName val="총괄BOQ"/>
      <sheetName val="청주(철골발주의뢰서)"/>
      <sheetName val="중기목록표"/>
      <sheetName val="시간당중기사용료"/>
      <sheetName val="전동기"/>
      <sheetName val="조직표"/>
      <sheetName val="CABLE"/>
      <sheetName val="제경비산출서"/>
      <sheetName val="기초도면제작"/>
      <sheetName val="SHEET"/>
      <sheetName val="Eq. Mobilization"/>
      <sheetName val="선수금"/>
      <sheetName val="일위총괄"/>
      <sheetName val="1단계 (2)"/>
      <sheetName val="1TL종점(1)"/>
      <sheetName val="XL4Poppy"/>
      <sheetName val="(C)원내역"/>
      <sheetName val="자재테이블"/>
      <sheetName val="옥외등신설"/>
      <sheetName val="저케CV22신설"/>
      <sheetName val="저케CV38신설"/>
      <sheetName val="저케CV8신설"/>
      <sheetName val="접지3종"/>
      <sheetName val="사유서"/>
      <sheetName val="(1)본선수량집계"/>
      <sheetName val="1.우편집중내역서"/>
      <sheetName val="정거장 설계조건"/>
      <sheetName val="자재집계 (2)"/>
      <sheetName val="입찰견적보고서"/>
      <sheetName val="지하시설물작성"/>
      <sheetName val="지역"/>
      <sheetName val="실행(1)"/>
      <sheetName val="C3"/>
      <sheetName val="정렬"/>
      <sheetName val="인입관수량총괄"/>
      <sheetName val="노면표지 수량"/>
      <sheetName val="토공사"/>
      <sheetName val="SANTOGO"/>
      <sheetName val="asd"/>
      <sheetName val="목록"/>
      <sheetName val="환경평가"/>
      <sheetName val="인구"/>
      <sheetName val="load"/>
      <sheetName val="원"/>
      <sheetName val="직종표"/>
      <sheetName val="집"/>
      <sheetName val="진입로 지세할증산출(다사분기)"/>
      <sheetName val=" FURNACE현설"/>
      <sheetName val="산근(1)"/>
      <sheetName val="수량산출서 갑지"/>
      <sheetName val="수정시산표"/>
      <sheetName val="지역별수출"/>
      <sheetName val="효동종합건설(주)"/>
      <sheetName val="산출서양식01"/>
      <sheetName val="#4 PSV"/>
      <sheetName val="간지1"/>
      <sheetName val="1.사유서"/>
      <sheetName val="간지2"/>
      <sheetName val="간지3"/>
      <sheetName val="부재별집계표"/>
      <sheetName val="도면"/>
      <sheetName val="eq_data"/>
      <sheetName val="제잡비계산"/>
      <sheetName val="내역서1"/>
      <sheetName val="기본가정"/>
      <sheetName val="집 계 표"/>
      <sheetName val="부하자료"/>
      <sheetName val="노.표-조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물푸기"/>
      <sheetName val="기별(종합)"/>
      <sheetName val="일용노무비지급명세서(7)"/>
      <sheetName val="중기가동(7)"/>
      <sheetName val="UEC영화관본공사내역"/>
      <sheetName val="기본단가표"/>
      <sheetName val="지장물조서"/>
      <sheetName val="1공구 건정토건 토공"/>
      <sheetName val="발주참고#"/>
      <sheetName val="직접경비호표"/>
      <sheetName val="유림콘도"/>
      <sheetName val="조경수목"/>
      <sheetName val="퇴직공제부금"/>
      <sheetName val="평균노임"/>
      <sheetName val="관로조서"/>
      <sheetName val="Manmonth(입력)"/>
      <sheetName val="L_RPTB03_01"/>
      <sheetName val="1공구원가계산서"/>
      <sheetName val="참조 (2)"/>
      <sheetName val="부대공"/>
      <sheetName val="유입량"/>
      <sheetName val="인원배치"/>
      <sheetName val="기준단가현황"/>
      <sheetName val="공사개요(입력)"/>
      <sheetName val="마스터"/>
      <sheetName val="출자한도"/>
      <sheetName val="옥외외등집계표"/>
      <sheetName val="Sheet1_(2)"/>
      <sheetName val="RE9604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주식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ELEC"/>
      <sheetName val="직접재료비데이타"/>
      <sheetName val="토목-물가"/>
      <sheetName val="9509"/>
      <sheetName val="16-1"/>
      <sheetName val="Detail"/>
      <sheetName val="목표세부명세"/>
      <sheetName val="1호맨홀가감수량"/>
      <sheetName val="총괄집계표"/>
      <sheetName val="특수기호강도거푸집"/>
      <sheetName val="1 자원총괄"/>
      <sheetName val="1안"/>
      <sheetName val="일용노임단가"/>
      <sheetName val="산출근거(수정)"/>
      <sheetName val="간접비 총괄표"/>
      <sheetName val="국도접속_차도부수량"/>
      <sheetName val="연결관수량_(2)"/>
      <sheetName val="2004일위대가"/>
      <sheetName val="설비원가"/>
      <sheetName val="TEST1"/>
      <sheetName val="주안3차A-A"/>
      <sheetName val="제조원가"/>
      <sheetName val="YANG"/>
      <sheetName val="앉음벽 (2)"/>
      <sheetName val="집행내역(190403)"/>
      <sheetName val="일반전기(가설, 접지)"/>
      <sheetName val="99년하반기"/>
      <sheetName val="4.1DNR기계(공법)"/>
      <sheetName val="3.자재비(총괄)"/>
      <sheetName val="설원"/>
      <sheetName val="우수공,맨홀,집수_x0000_"/>
      <sheetName val="load(지하층)"/>
      <sheetName val="MIJIBI"/>
      <sheetName val="단가비교"/>
      <sheetName val="우배수"/>
      <sheetName val="콘크리트"/>
      <sheetName val="산출내역서_IWC"/>
      <sheetName val="인사자료총집계"/>
      <sheetName val="기본사항"/>
      <sheetName val="비주거용"/>
      <sheetName val="______PROJECT_hb___1__________2"/>
      <sheetName val="환율및유가"/>
      <sheetName val="총괄철근집계표"/>
      <sheetName val="현장관리"/>
      <sheetName val="중기목록"/>
      <sheetName val="건축2"/>
      <sheetName val="부대단위수량"/>
      <sheetName val="-배수구조물공토공"/>
      <sheetName val="횡배수관재료-"/>
      <sheetName val="계산서(직선부)"/>
      <sheetName val="콘크리트측구연장"/>
      <sheetName val="제잡비(전체)"/>
      <sheetName val="투찰내역"/>
      <sheetName val="집계표(총괄)"/>
      <sheetName val="자판실행"/>
      <sheetName val="2-2.매출분석"/>
      <sheetName val="F4-F7"/>
      <sheetName val="A5"/>
      <sheetName val="토량산출서"/>
      <sheetName val="총중목"/>
      <sheetName val="CAUDIT"/>
      <sheetName val="Team 종합"/>
      <sheetName val="CC Down load 0716"/>
      <sheetName val="수량산출서 (2)"/>
      <sheetName val="내역서2안"/>
      <sheetName val="수수료율표"/>
      <sheetName val="토지산정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TOWER 12TON"/>
      <sheetName val="TOWER 10TON"/>
      <sheetName val="EJ"/>
      <sheetName val="구조물집계"/>
      <sheetName val="토공집계"/>
      <sheetName val="입찰내역 발주처 양식"/>
      <sheetName val="조직"/>
      <sheetName val="2.2 S-Curve"/>
      <sheetName val="D_MUC"/>
      <sheetName val="공사설계서"/>
      <sheetName val="작성방법"/>
      <sheetName val="동물이동통로"/>
      <sheetName val="장비 (2)"/>
      <sheetName val="임대손익"/>
      <sheetName val="연부97-1"/>
      <sheetName val="252K444"/>
      <sheetName val="동방설계서"/>
      <sheetName val="본선 토공 분배표"/>
      <sheetName val="현장"/>
      <sheetName val="배관단가"/>
      <sheetName val="데이터"/>
      <sheetName val="사업총괄"/>
      <sheetName val="전등설비"/>
      <sheetName val="Macro"/>
      <sheetName val="LD TX"/>
      <sheetName val="이자율"/>
      <sheetName val="수리결과"/>
      <sheetName val="참고"/>
      <sheetName val="시설물일위"/>
      <sheetName val="수목일위"/>
      <sheetName val="가설공사"/>
      <sheetName val="단가결정"/>
      <sheetName val="내역아"/>
      <sheetName val="울타리"/>
      <sheetName val="5"/>
      <sheetName val="노임 단가"/>
      <sheetName val="단면A-A(TR)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경비대가"/>
      <sheetName val="BOX"/>
      <sheetName val="I.설계조건"/>
      <sheetName val="3.바닥판설계"/>
      <sheetName val="STEEL BOX 단면설계(SEC.8)"/>
      <sheetName val="8. 안정검토"/>
      <sheetName val="4.하중"/>
      <sheetName val="0.9x0.9"/>
      <sheetName val="VXXXXXXX"/>
      <sheetName val="L측형구집계"/>
      <sheetName val="suk(mac)"/>
      <sheetName val="고양동1"/>
      <sheetName val="0.9토공"/>
      <sheetName val="사용성검토"/>
      <sheetName val="Sheet9"/>
      <sheetName val="제안서"/>
      <sheetName val="행정표준(1)"/>
      <sheetName val="행정표준(2)"/>
      <sheetName val="노 무 비"/>
      <sheetName val="참조영역"/>
      <sheetName val="광양 3기 유입수"/>
      <sheetName val="220 (2)"/>
      <sheetName val="기계공사"/>
      <sheetName val="공사비총"/>
      <sheetName val="포장절단"/>
      <sheetName val="패널"/>
      <sheetName val="대비2"/>
      <sheetName val="2000년 공정표"/>
      <sheetName val="8.3해석단면 선정"/>
      <sheetName val="Level 2"/>
      <sheetName val="VT190111"/>
      <sheetName val="TH-XL"/>
      <sheetName val="Keothep"/>
      <sheetName val="Re-bar"/>
      <sheetName val="HS"/>
      <sheetName val="Cst Pkg-Eden"/>
      <sheetName val="p"/>
      <sheetName val="Define finishing"/>
      <sheetName val="PTĐG"/>
      <sheetName val="RATE"/>
      <sheetName val="BIDDING-SUM"/>
      <sheetName val="MA"/>
      <sheetName val="Chi tiết cấu tạo giá (2)"/>
      <sheetName val="SUMMARY-HT Thô"/>
      <sheetName val="02.PHAT SINH TANG"/>
      <sheetName val="Tiến độ  Rev1 (phói hợp)"/>
      <sheetName val="kpxlc"/>
      <sheetName val="kpxld"/>
      <sheetName val="VTu"/>
      <sheetName val="PNT-QUOT-#3"/>
      <sheetName val="Unit price"/>
      <sheetName val="DANHMUC"/>
      <sheetName val="DT"/>
      <sheetName val="1.R18 BF"/>
      <sheetName val="A"/>
      <sheetName val="G"/>
      <sheetName val="F-B"/>
      <sheetName val="H-J"/>
      <sheetName val="6.External works-R18"/>
      <sheetName val="電気設備表"/>
      <sheetName val="May"/>
      <sheetName val="Profile"/>
      <sheetName val="bill 3 - D Wall"/>
      <sheetName val="Parem"/>
      <sheetName val="TONG HOP XIN GIA"/>
      <sheetName val="Bảng_mã_VT"/>
      <sheetName val="tong_du_toan"/>
      <sheetName val="VO"/>
      <sheetName val="Ref"/>
      <sheetName val="KHOI LUONG15-4"/>
      <sheetName val="NC"/>
      <sheetName val="Tro giup"/>
      <sheetName val="Villa A"/>
      <sheetName val="Div26 - Elect"/>
      <sheetName val="CPTNo"/>
      <sheetName val="COAT&amp;WRAP-QIOT-#3"/>
      <sheetName val="Xuly Data"/>
      <sheetName val="CSVC LD"/>
      <sheetName val="Ten_NVKD"/>
      <sheetName val="Setting"/>
      <sheetName val="MU"/>
      <sheetName val="Buy vs. Lease Car"/>
      <sheetName val="BQ"/>
      <sheetName val="dtct cong"/>
      <sheetName val="FD"/>
      <sheetName val="GI"/>
      <sheetName val="EE (3)"/>
      <sheetName val="PAVEMENT"/>
      <sheetName val="TRAFFIC"/>
      <sheetName val="관보호공단위수량"/>
      <sheetName val="관경결정"/>
      <sheetName val="공사원가 (3)"/>
      <sheetName val="내역서-2"/>
      <sheetName val="tra VL"/>
      <sheetName val="Phu cap"/>
      <sheetName val="CE(E)"/>
      <sheetName val="CE(M)"/>
      <sheetName val="Project Data"/>
      <sheetName val="Costmaster"/>
      <sheetName val="MTO REV.2(ARMOR)"/>
      <sheetName val="SP10"/>
      <sheetName val="Gia"/>
      <sheetName val="HRG BHN"/>
      <sheetName val="Bang gia"/>
      <sheetName val="조선용암면"/>
      <sheetName val="Index"/>
      <sheetName val="TABLE_DB1"/>
      <sheetName val="쌍용_data_base1"/>
      <sheetName val="tong_du_toan1"/>
      <sheetName val="Level_2"/>
      <sheetName val="Bảng_mã_VT1"/>
      <sheetName val="Du_toan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MAIN_GATE_HOUSE"/>
      <sheetName val="Currency_Rate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Buy_vs__Lease_Car"/>
      <sheetName val="tra_VL"/>
      <sheetName val="8_3해석단면_선정"/>
      <sheetName val="현장별"/>
      <sheetName val="대가목록"/>
      <sheetName val="TEN CONG TRINH"/>
      <sheetName val="D+W"/>
      <sheetName val="INFOR-ST"/>
      <sheetName val="BechLab"/>
      <sheetName val="Rates"/>
      <sheetName val="HE SO DIEU CHINH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플랜트_설치2"/>
      <sheetName val="단면_(2)2"/>
      <sheetName val="code_HTT_Thap1"/>
      <sheetName val="4-Lane_bridge1"/>
      <sheetName val="dongia_(2)1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MTO_REV_2(ARMOR)"/>
      <sheetName val="TEN_CONG_TRINH"/>
      <sheetName val="Cash_Flow_bulanan"/>
      <sheetName val="영업소실적"/>
      <sheetName val="SH-F"/>
      <sheetName val="Isolasi Luar Dalam"/>
      <sheetName val="Isolasi Luar"/>
      <sheetName val="EARTH WORKS"/>
      <sheetName val="Breakdown (B)"/>
      <sheetName val="THVT"/>
      <sheetName val="IBASE"/>
      <sheetName val="NKC6"/>
      <sheetName val="DeluxeVilla 4"/>
      <sheetName val="Bill No.01"/>
      <sheetName val="Summary - Budget"/>
      <sheetName val="Khoi luong"/>
      <sheetName val="Matls"/>
      <sheetName val="Labor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負荷集計（断熱不燃）"/>
      <sheetName val="Macro(전동기)"/>
      <sheetName val="daf-3(OK)"/>
      <sheetName val="daf-7(OK)"/>
      <sheetName val="Cash Flow"/>
      <sheetName val="Yield"/>
      <sheetName val="8521"/>
      <sheetName val="Cover (x)"/>
      <sheetName val="SORT"/>
      <sheetName val="Cor Apt"/>
      <sheetName val="수로교총재료집계"/>
      <sheetName val="7월천안현장 집계표"/>
      <sheetName val="장비.자재"/>
      <sheetName val="장비명세서"/>
      <sheetName val=" 노무집계"/>
      <sheetName val="일용노무비"/>
      <sheetName val="CPBTXM-THUONG"/>
      <sheetName val="VCV-BE-TONG"/>
      <sheetName val="KLDT DIEN"/>
      <sheetName val="PTVT DIEN"/>
      <sheetName val="하중계산"/>
      <sheetName val="6.단면검토"/>
      <sheetName val="단가산출총괄표"/>
      <sheetName val="상세"/>
      <sheetName val="노임단가기준"/>
      <sheetName val="터파기_x0000__x0000_료"/>
      <sheetName val="수주현황2월"/>
      <sheetName val="출력표-본사"/>
      <sheetName val="물가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토공유동표"/>
      <sheetName val="강관 및 부속"/>
      <sheetName val="2월 노임대장"/>
      <sheetName val="현관비DATA"/>
      <sheetName val="시중노임"/>
      <sheetName val="적정심사"/>
      <sheetName val="설계서"/>
      <sheetName val="TOTAL3"/>
      <sheetName val="BEND LOSS"/>
      <sheetName val="울산자금"/>
      <sheetName val="설비비3"/>
      <sheetName val="기계경비집계"/>
      <sheetName val="SLAB"/>
      <sheetName val="소분류목록"/>
      <sheetName val="Output"/>
      <sheetName val="기자재수량"/>
      <sheetName val="DB구축"/>
      <sheetName val="건축일"/>
      <sheetName val="수납장배치도"/>
      <sheetName val="본실행경비"/>
      <sheetName val="경비2내역"/>
      <sheetName val="노원열병합  건축공사기성내역서"/>
      <sheetName val="REACTION(USE평시)"/>
      <sheetName val="REACTION(USD지진시)"/>
      <sheetName val="산근1"/>
      <sheetName val="노무"/>
      <sheetName val="2@ BOX"/>
      <sheetName val="비탈면보호공수량산출"/>
      <sheetName val="배수관토공"/>
      <sheetName val="맨홀접합조서"/>
      <sheetName val="L_RPTB~1"/>
      <sheetName val="PIPE(UG)내역"/>
      <sheetName val="5-3.지급자재수불현황"/>
      <sheetName val="단가산출 (2)"/>
      <sheetName val="타공종포장공제집계표"/>
      <sheetName val="피벗테이블데이터분석"/>
      <sheetName val="선금급신청서"/>
      <sheetName val="설비비4"/>
      <sheetName val="48일위"/>
      <sheetName val="STAND20"/>
      <sheetName val="준공정산보고서"/>
      <sheetName val="계획집계"/>
      <sheetName val="부대"/>
      <sheetName val="도로구조물산근"/>
      <sheetName val="터파기"/>
      <sheetName val="관로수량총괄집계표"/>
      <sheetName val="L집(수평부)"/>
      <sheetName val="L집(성토부)"/>
      <sheetName val="공틀공사"/>
      <sheetName val="개소별수량산출"/>
      <sheetName val="공통"/>
      <sheetName val="유리"/>
      <sheetName val="가시설단위수량"/>
      <sheetName val="옹벽1"/>
      <sheetName val="건축(을)"/>
      <sheetName val="산거각호표"/>
      <sheetName val="자단"/>
      <sheetName val="기성부분액내역서(국고)"/>
      <sheetName val="SKETCH"/>
      <sheetName val="E총"/>
      <sheetName val="견적기준"/>
      <sheetName val="FPA"/>
      <sheetName val="순수개발"/>
      <sheetName val="인건-측정"/>
      <sheetName val="A1"/>
      <sheetName val="11"/>
      <sheetName val="배력철근"/>
      <sheetName val="변수2"/>
      <sheetName val="저항"/>
      <sheetName val="내역(중앙)"/>
      <sheetName val="내역(창신)"/>
      <sheetName val="설치자재"/>
      <sheetName val="단중"/>
      <sheetName val="터파기_x005f_x0000__x005f_x0000_료"/>
      <sheetName val="본공사"/>
      <sheetName val="01AC"/>
      <sheetName val="도로포장면적산출(1)"/>
      <sheetName val="건축토목내역"/>
      <sheetName val="기타_정보통신공사"/>
      <sheetName val="단가산출_(2)"/>
      <sheetName val="우수관연장및터파기고"/>
      <sheetName val="FB25JN"/>
      <sheetName val="보완토적"/>
      <sheetName val="설계변경내역서"/>
      <sheetName val="역T형옹벽단위수량"/>
      <sheetName val="공사내역(2003년)"/>
      <sheetName val="CCS"/>
      <sheetName val="수로교"/>
      <sheetName val="슬래브(PF)(하류)"/>
      <sheetName val="상수구조화편집부표"/>
      <sheetName val="토공계산서(부체도로)"/>
      <sheetName val="할증 "/>
      <sheetName val="구조물토적"/>
      <sheetName val="중간부"/>
      <sheetName val="CAL(1)."/>
      <sheetName val="날개수량1.5"/>
      <sheetName val="지수적용공사비내역서"/>
      <sheetName val="심사"/>
      <sheetName val=" 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상하차비용(기계상차)"/>
      <sheetName val="수간보호"/>
      <sheetName val="운반비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2.재료비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CABLE SIZE-1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원가계산서(변경)"/>
      <sheetName val="민감도분석"/>
      <sheetName val="접속도수량집계표"/>
      <sheetName val="잡철물"/>
      <sheetName val="Rate Analysis"/>
      <sheetName val="내역서(토목)"/>
      <sheetName val="마감사양"/>
      <sheetName val="자재목록표"/>
      <sheetName val="양식기준표"/>
      <sheetName val="15100"/>
      <sheetName val="선급비용"/>
      <sheetName val="간접비"/>
      <sheetName val="1-2.Sum_elemental"/>
      <sheetName val="      "/>
      <sheetName val="기존단가_(2)"/>
      <sheetName val="보온자_x0000__x0000__x0005__x0000_"/>
      <sheetName val="19990101-엑셀1"/>
      <sheetName val="노임대장"/>
      <sheetName val="토목내역서_(도급단가)1"/>
      <sheetName val="RAMP_단면(R2)1"/>
      <sheetName val="97년_추정1"/>
      <sheetName val="세골재__T2_변경_현황1"/>
      <sheetName val="0_단가1"/>
      <sheetName val="목차_1"/>
      <sheetName val="3련_BOX1"/>
      <sheetName val="4_2유효폭의_계산1"/>
      <sheetName val="4__주형설계1"/>
      <sheetName val="2_단면가정1"/>
      <sheetName val="내역서_제출1"/>
      <sheetName val="노무비_근거1"/>
      <sheetName val="역T형(H=6_0)_(2)1"/>
      <sheetName val="_총괄표1"/>
      <sheetName val="내역_ver1_01"/>
      <sheetName val="토공_total1"/>
      <sheetName val="바닥판의_설계1"/>
      <sheetName val="단양_00_아파트-세부내역1"/>
      <sheetName val="암거_제원표1"/>
      <sheetName val="암거_제원표-1단계1"/>
      <sheetName val="C_배수관공1"/>
      <sheetName val="1_수량집계"/>
      <sheetName val="AIR_SHOWER(3인용)1"/>
      <sheetName val="2_건축"/>
      <sheetName val="유효폭의_계산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중기조종사_단위단가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0. 인명부"/>
      <sheetName val="기본자료 "/>
      <sheetName val="전기실-1"/>
      <sheetName val="SHEET PILE단가"/>
      <sheetName val="2.실행예산내역서"/>
      <sheetName val="자재_계약일(2013_09_16)"/>
      <sheetName val="공통_계약일(2013_09_16)"/>
      <sheetName val="2_토목공사1"/>
      <sheetName val="1단계_(2)"/>
      <sheetName val="안양동교_1안"/>
      <sheetName val="6_간접공사비_外"/>
      <sheetName val="집_계_표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진입로_지세할증산출(다사분기)"/>
      <sheetName val="_FURNACE현설"/>
      <sheetName val="일반전기(가설,_접지)"/>
      <sheetName val="간접비_총괄표"/>
      <sheetName val="현장별계약현황('98_10_31)"/>
      <sheetName val="_상부공통집계(총괄)1"/>
      <sheetName val="주공_갑지"/>
      <sheetName val="1_토공"/>
      <sheetName val="1_견적보고서"/>
      <sheetName val="경율산정_XLS"/>
      <sheetName val="GT_1050x650"/>
      <sheetName val="A_견적"/>
      <sheetName val="흙막이_개산견적"/>
      <sheetName val="4_공통갑지"/>
      <sheetName val="90_03실행_"/>
      <sheetName val="코스모공장_(어음)"/>
      <sheetName val="원가계산서_"/>
      <sheetName val="개별직종노임단가(2005_1)"/>
      <sheetName val="입출재고현황_(2)"/>
      <sheetName val="1_3_1절점좌표"/>
      <sheetName val="1_1설계기준"/>
      <sheetName val="1공구_건정토건_토공"/>
      <sheetName val="4_1DNR기계(공법)"/>
      <sheetName val="노임_단가"/>
      <sheetName val="LD_TX"/>
      <sheetName val="FRP내역서"/>
      <sheetName val="합천내역"/>
      <sheetName val="CAP"/>
      <sheetName val="Var."/>
      <sheetName val="R"/>
      <sheetName val="정리"/>
      <sheetName val="dV&amp;Cl"/>
      <sheetName val="정산내역서"/>
      <sheetName val="시행예산"/>
      <sheetName val="1.건설폐기물"/>
      <sheetName val="내역총괄표"/>
      <sheetName val="9-1차이내㐈"/>
      <sheetName val="ET2TOT"/>
      <sheetName val="가공2원도"/>
      <sheetName val="자재테_x0000__x0000_"/>
      <sheetName val="일대-1"/>
      <sheetName val="일위부표01"/>
      <sheetName val="터파기,되메우기,램머,코아"/>
      <sheetName val="절단,포장깨기"/>
      <sheetName val="투찰(하수)"/>
      <sheetName val="토공(우물통,기타)_2"/>
      <sheetName val="내역서1999_8최종2"/>
      <sheetName val="단가_및_재료비2"/>
      <sheetName val="Customer_Databas2"/>
      <sheetName val="표__지2"/>
      <sheetName val="연결관수량_(2)1"/>
      <sheetName val="Sheet1_(2)2"/>
      <sheetName val="배수공_시멘트_및_골재량_산출2"/>
      <sheetName val="배관배선_단가조사2"/>
      <sheetName val="환경기계공정표_(3)2"/>
      <sheetName val="9_정착구_보강2"/>
      <sheetName val="1062-X방향_1"/>
      <sheetName val="국도접속_차도부수량1"/>
      <sheetName val="전선_및_전선관2"/>
      <sheetName val="96보완계획7_122"/>
      <sheetName val="단가_(2)2"/>
      <sheetName val="1차_내역서2"/>
      <sheetName val="Sheet2_(2)2"/>
      <sheetName val="건축내역서_(경제상무실)2"/>
      <sheetName val="1_수인터널2"/>
      <sheetName val="1__설계조건_2_단면가정_3__하중계산2"/>
      <sheetName val="각사별공사비분개_1"/>
      <sheetName val="실행내역(10_13)1"/>
      <sheetName val="청_구2"/>
      <sheetName val="A-8_PD(도로중앙)2"/>
      <sheetName val="BSD_(2)2"/>
      <sheetName val="사__업__비__수__지__예__산__서2"/>
      <sheetName val="상_부2"/>
      <sheetName val="효성CB_1P기초1"/>
      <sheetName val="PROJECT_BRIEF(EX_NEW)2"/>
      <sheetName val="견적대비_견적서1"/>
      <sheetName val="별표_2"/>
      <sheetName val="단면__2_1"/>
      <sheetName val="_냉각수펌프1"/>
      <sheetName val="2011_(4)1"/>
      <sheetName val="BOX(1_5X1_5)2"/>
      <sheetName val="ENE-CAL_11"/>
      <sheetName val="ITB_COST1"/>
      <sheetName val="설계기준_및_하중계산1"/>
      <sheetName val="11_자재단가1"/>
      <sheetName val="전차선로_물량표1"/>
      <sheetName val="Dike_for_49T03_&amp;_49T041"/>
      <sheetName val="Dike_for_49T02,_05~07,_19_(1)1"/>
      <sheetName val="wk_prgs1"/>
      <sheetName val="화단_철거1"/>
      <sheetName val="수량산출서_갑지1"/>
      <sheetName val="추정공사비_산출내역1_xlsx1"/>
      <sheetName val="CONSTRUCTION_COMPONENT1"/>
      <sheetName val="접속_SLAB,BRACKET_설계1"/>
      <sheetName val="cable_data11"/>
      <sheetName val="IMPEADENCE_MAP_취수장1"/>
      <sheetName val="1호-아(오)0_41"/>
      <sheetName val="빌딩_안내1"/>
      <sheetName val="공정별_수량산출서1"/>
      <sheetName val="자재_및_폐기물견적(2008)1"/>
      <sheetName val="자재_집계표1"/>
      <sheetName val="2__공원조도1"/>
      <sheetName val="CABLE_SIZE-31"/>
      <sheetName val="2-1__경관조명_내역총괄표1"/>
      <sheetName val="공사비_증감_내역서2"/>
      <sheetName val="기존건물_깨기원단위1"/>
      <sheetName val="노임단가_(2)1"/>
      <sheetName val="개별직종노임단가(2003_9)1"/>
      <sheetName val="AS포장복구_1"/>
      <sheetName val="EQUIP_LIST1"/>
      <sheetName val="총_원가계산1"/>
      <sheetName val="철근량_산정1"/>
      <sheetName val="참여현황_(직원)1"/>
      <sheetName val="슬래브_-연속(3경간)1"/>
      <sheetName val="1~9_하중계산1"/>
      <sheetName val="노_표-조1"/>
      <sheetName val="내역-_CCTV1"/>
      <sheetName val="대3류_1"/>
      <sheetName val="2F_회의실견적(5_14_일대)1"/>
      <sheetName val="2_대외공문1"/>
      <sheetName val="건설사업관리_공제요율1"/>
      <sheetName val="건설공사_감리원_배치기준1"/>
      <sheetName val="책임감리_공제요율1"/>
      <sheetName val="Site_Expenses2"/>
      <sheetName val="1000_DB구축_부표1"/>
      <sheetName val="설내역서_2"/>
      <sheetName val="11_1_단면hwp1"/>
      <sheetName val="배수공_주요자재_집계표1"/>
      <sheetName val="내역서_(2)1"/>
      <sheetName val="옹벽공_수량집계표2"/>
      <sheetName val="전_기1"/>
      <sheetName val="중강당_내역1"/>
      <sheetName val="06_일위대가목록1"/>
      <sheetName val="하도급_검토1"/>
      <sheetName val="4_내진설계1"/>
      <sheetName val="_ｹ-ﾌﾞﾙ1"/>
      <sheetName val="Flaer_Area2"/>
      <sheetName val="Ⅴ-2_공종별내역1"/>
      <sheetName val="지구_리스트1"/>
      <sheetName val="1_CB2"/>
      <sheetName val="4_2_1_마루높이_검토1"/>
      <sheetName val="3_하중계산1"/>
      <sheetName val="단_box1"/>
      <sheetName val="HRSG_SMALL072201"/>
      <sheetName val="지장물_철거_물량_산출서1"/>
      <sheetName val="노임_및_중기단가1"/>
      <sheetName val="인건비_1"/>
      <sheetName val="아파트_내역1"/>
      <sheetName val="단가산출서_(2)1"/>
      <sheetName val="TOWER_12TON"/>
      <sheetName val="TOWER_10TON"/>
      <sheetName val="참조_(2)"/>
      <sheetName val="할증_"/>
      <sheetName val="일위대가_호표_(계약)1"/>
      <sheetName val="N10(미지급)_"/>
      <sheetName val="중간간지_(2)"/>
      <sheetName val="2_단면가정_"/>
      <sheetName val="PAINT_(2)"/>
      <sheetName val="Xunit_(단위환산)1"/>
      <sheetName val="고객사_관리_코드1"/>
      <sheetName val="2_1_受電設備棟"/>
      <sheetName val="2_2_受・防火水槽"/>
      <sheetName val="2_3_排水処理設備棟"/>
      <sheetName val="2_4_倉庫棟"/>
      <sheetName val="2_5_守衛棟"/>
      <sheetName val="DI_전처리_단가집(GP1_실적가)"/>
      <sheetName val="Bldg_Brkdown"/>
      <sheetName val="12)아이디어_목록_및_개략평가"/>
      <sheetName val="11)VE_예비검토서"/>
      <sheetName val="15-3)VE제안서(가치향상_등)"/>
      <sheetName val="노임단가(직종번호_순)"/>
      <sheetName val="1_RAMP-A"/>
      <sheetName val="사본___b_balju"/>
      <sheetName val="ESC_(공정표기준)"/>
      <sheetName val="일위대가_"/>
      <sheetName val="2_관대집계표"/>
      <sheetName val="S_중기사용료"/>
      <sheetName val="형식_-_1-2-3"/>
      <sheetName val="99노임단"/>
      <sheetName val="장비_(2)"/>
      <sheetName val="앉음벽_(2)"/>
      <sheetName val="2-2_매출분석"/>
      <sheetName val="3_자재비(총괄)"/>
      <sheetName val="본선_토공_분배표"/>
      <sheetName val="광양_3기_유입수"/>
      <sheetName val="Team_종합"/>
      <sheetName val="CC_Down_load_0716"/>
      <sheetName val="수량산출서_(2)"/>
      <sheetName val="1_사유서"/>
      <sheetName val="3.면적"/>
      <sheetName val="공비대비"/>
      <sheetName val="대기업"/>
      <sheetName val="계약공정표-전체-"/>
      <sheetName val="단가&amp;공율표"/>
      <sheetName val="자재단가표"/>
      <sheetName val="부재예실1월"/>
      <sheetName val="간접경상비"/>
      <sheetName val="무시"/>
      <sheetName val="TIE-INS"/>
      <sheetName val="적용률"/>
      <sheetName val="표준건축비"/>
      <sheetName val="봉양~조차장간고하개명(신설)"/>
      <sheetName val="진급관련DATA"/>
      <sheetName val="0417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o_cao_hao_hut_VT-TR1"/>
      <sheetName val="Cấu tạo giá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11"/>
      <sheetName val="Sheet12"/>
      <sheetName val="전기자료"/>
      <sheetName val="DUT-BAT1"/>
      <sheetName val="GEN"/>
      <sheetName val="1.폐기물집계표"/>
      <sheetName val="현금및현금등가물1"/>
      <sheetName val="지장물총괄표"/>
      <sheetName val="제수"/>
      <sheetName val="Total Progress (2)"/>
      <sheetName val="암거공"/>
      <sheetName val="성곽내역서"/>
      <sheetName val="Project Brief"/>
      <sheetName val="AILC004"/>
      <sheetName val="STRA2"/>
      <sheetName val="화산경계"/>
      <sheetName val="BLOCK(1)"/>
      <sheetName val="Hydrant"/>
      <sheetName val="计算稿"/>
      <sheetName val="documentation"/>
      <sheetName val="매원개착터널총괄"/>
      <sheetName val="출력"/>
      <sheetName val="근로자명단"/>
      <sheetName val="친환경주택"/>
      <sheetName val="6.7현장운영"/>
      <sheetName val="48수량"/>
      <sheetName val="22수량"/>
      <sheetName val="49일위"/>
      <sheetName val="22일위"/>
      <sheetName val="49수량"/>
      <sheetName val="내역(포장)"/>
      <sheetName val="01 Summary"/>
      <sheetName val="CW,HW,NW"/>
      <sheetName val="SAN"/>
      <sheetName val="03 Rev.Log"/>
      <sheetName val="설비(제출)"/>
      <sheetName val="주요자재집계"/>
      <sheetName val="횡배수관수량집계"/>
      <sheetName val="횡배수관기초"/>
      <sheetName val="수량산출(음암)"/>
      <sheetName val="결재"/>
      <sheetName val="식재(예송)"/>
      <sheetName val="G2설비도급"/>
      <sheetName val="Requirement(Work Crew)"/>
      <sheetName val="주요재료비(원본)"/>
      <sheetName val="2000.05"/>
      <sheetName val="작성"/>
      <sheetName val="적요"/>
      <sheetName val="식생블럭"/>
      <sheetName val="용소리교"/>
      <sheetName val="전통건설"/>
      <sheetName val="49"/>
      <sheetName val="전력간선(신설)"/>
      <sheetName val="위치"/>
      <sheetName val="기초입력 DATA"/>
      <sheetName val="포장공총괄수량집계표"/>
      <sheetName val="판매시설"/>
      <sheetName val="길어깨단위"/>
      <sheetName val="역T형옹벽(3.0)"/>
      <sheetName val="keyword"/>
      <sheetName val="절대건들지마시오"/>
      <sheetName val="케이블트레이"/>
      <sheetName val="토목내역서(변경1)"/>
      <sheetName val="6_단면검토"/>
      <sheetName val="1_폐기물집계표"/>
      <sheetName val="7월천안현장_집계표"/>
      <sheetName val="장비_자재"/>
      <sheetName val="_노무집계"/>
      <sheetName val="2007기계경비산출표"/>
      <sheetName val="2-1.수_x0000__x0000__x0005__x0000_ᓠ"/>
      <sheetName val="2-1.수_x0000__x0000__x0005__x0000_䙐"/>
      <sheetName val="2-1.수_x0000__x0000__x0005__x0000_鰠"/>
      <sheetName val="제조노임"/>
      <sheetName val="산출근거 (2)"/>
      <sheetName val="집계표 (2)"/>
      <sheetName val="자금입금"/>
      <sheetName val="코드정보"/>
      <sheetName val="총 괄 표"/>
      <sheetName val="가압장구체수량산출서"/>
      <sheetName val="신푝지1"/>
      <sheetName val="모래기초"/>
      <sheetName val="EQUIP-H"/>
      <sheetName val="판"/>
      <sheetName val="5지구단위"/>
      <sheetName val="농로수량집계"/>
      <sheetName val="농로토공집계"/>
      <sheetName val="배수공BOQ"/>
      <sheetName val="차선도색수량집계"/>
      <sheetName val="1.일반수량산출근거"/>
      <sheetName val="공사계약현황"/>
      <sheetName val="97 사업추정(WEKI)"/>
      <sheetName val="RCMinput"/>
      <sheetName val="총괄집계표(통합)"/>
      <sheetName val="일식견적목록표"/>
      <sheetName val="일반수량산출"/>
      <sheetName val="c_balju"/>
      <sheetName val="직접비"/>
      <sheetName val="노임목록"/>
      <sheetName val="산업"/>
      <sheetName val="Lr"/>
      <sheetName val="건설기계"/>
      <sheetName val="결재란"/>
      <sheetName val="2.견적조건 정보"/>
      <sheetName val="공간분류체계"/>
      <sheetName val="부위별항목"/>
      <sheetName val="영향요인"/>
      <sheetName val="동일대내"/>
      <sheetName val="1호맨홀수량산출"/>
      <sheetName val="12.보오링"/>
      <sheetName val="18.공내수압탄성자연"/>
      <sheetName val="NN"/>
      <sheetName val="매인"/>
      <sheetName val="97(US,EP,PCT,KR)"/>
      <sheetName val="공사요율"/>
      <sheetName val="PIER토수량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설계공통자료입력"/>
      <sheetName val="품셈표"/>
      <sheetName val="공사개별자료입력"/>
      <sheetName val="공사비예산서"/>
      <sheetName val="표준내역"/>
      <sheetName val="작업 반복"/>
      <sheetName val="적용단가표"/>
      <sheetName val="변경당시노임단가표"/>
      <sheetName val="나.설계조건"/>
      <sheetName val="1. 총괄 집계표"/>
      <sheetName val="기계설비품셈"/>
      <sheetName val="5.장비(안)"/>
      <sheetName val="기시공토적"/>
      <sheetName val="공사품旼ã"/>
      <sheetName val="표지(예시)"/>
      <sheetName val="입찰품의서"/>
      <sheetName val="점검총괄"/>
      <sheetName val="2012노임단가"/>
      <sheetName val="스파이더산출근거"/>
      <sheetName val="본댐설계"/>
      <sheetName val="SCHE"/>
      <sheetName val="PILE"/>
      <sheetName val="전국현황"/>
      <sheetName val="산출"/>
      <sheetName val="(참고)지급수수료"/>
      <sheetName val="견적가"/>
      <sheetName val="공정자료2"/>
      <sheetName val="HC-04"/>
      <sheetName val="2_단면_x0000__x0000_"/>
      <sheetName val="공조기휀"/>
      <sheetName val="1.취수장"/>
      <sheetName val="3.2주형지지보"/>
      <sheetName val="상수도내역서"/>
      <sheetName val="공사내역서"/>
      <sheetName val="LOPCALC"/>
      <sheetName val="자동제어"/>
      <sheetName val="스톱로그내역"/>
      <sheetName val="품목납기"/>
      <sheetName val="신평리 권리자명부"/>
      <sheetName val="구분자"/>
      <sheetName val="현장청취복명서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공종목록표"/>
      <sheetName val="개비온집계"/>
      <sheetName val="개비온 단위"/>
      <sheetName val="변수값"/>
      <sheetName val="0"/>
      <sheetName val="맨홀공수량집계"/>
      <sheetName val="1호맨홀수량집계"/>
      <sheetName val="2호맨홀수량집계"/>
      <sheetName val="3호맨홀수량집계"/>
      <sheetName val="맨홀뚜껑단위수량"/>
      <sheetName val="연속벽¼_x0000_"/>
      <sheetName val="주소"/>
      <sheetName val="U형개거"/>
      <sheetName val="일용직내역"/>
      <sheetName val="100만평"/>
      <sheetName val="현황판"/>
      <sheetName val="1SPAN"/>
      <sheetName val="2006계약"/>
      <sheetName val="(당氐⿾_x0000__x0000_"/>
      <sheetName val="(당_x0000__x0000__x0005__x0000_"/>
      <sheetName val="노임산출서"/>
      <sheetName val="돈암사업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구조물절단규격"/>
      <sheetName val="거리별운반단가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내역서 (변경단가)"/>
      <sheetName val="상촌2교-일반수량집계"/>
      <sheetName val="5.2.6~7공사요율"/>
      <sheetName val="일 위 대 가 표"/>
      <sheetName val="고상실행"/>
      <sheetName val="1袼ࣉ"/>
      <sheetName val="시멘,골재"/>
      <sheetName val="콘크집계"/>
      <sheetName val="낙차공"/>
      <sheetName val="자재집계1"/>
      <sheetName val="측구날개벽"/>
      <sheetName val="설계서(7)"/>
      <sheetName val="배수공 내역서 적용수량"/>
      <sheetName val="조_x0000__x0000__x0005_"/>
      <sheetName val="노무비지급명세"/>
      <sheetName val="기성내역서"/>
      <sheetName val="13후반노무비"/>
      <sheetName val="1.설계기준 "/>
      <sheetName val="설계예산서(2_소천우회토목)"/>
      <sheetName val="광장"/>
      <sheetName val="부대집계"/>
      <sheetName val="수자재단위당"/>
      <sheetName val="공정율"/>
      <sheetName val="90.0_x0000_"/>
      <sheetName val="본장"/>
      <sheetName val="지지력"/>
      <sheetName val="매출현황"/>
      <sheetName val="입력정보"/>
      <sheetName val="일위집계"/>
      <sheetName val="퇴직금(울산천상)"/>
      <sheetName val="정산"/>
      <sheetName val="선그높이산정"/>
      <sheetName val="공제단위수량"/>
      <sheetName val="공제"/>
      <sheetName val="날개1.5"/>
      <sheetName val="날개토공1.5"/>
      <sheetName val="접속도로물량"/>
      <sheetName val="sum1 (2)"/>
      <sheetName val="도급양식"/>
      <sheetName val="국소별공정"/>
      <sheetName val="5월급여"/>
      <sheetName val="공종구간"/>
      <sheetName val="현황"/>
      <sheetName val="전체_1설계"/>
      <sheetName val="인버트단위수량"/>
      <sheetName val="TYPE-1"/>
      <sheetName val="공정증감대ㅈ표"/>
      <sheetName val="단면계수(상부)"/>
      <sheetName val="휴지통"/>
      <sheetName val="편입토지조서"/>
      <sheetName val="치수표"/>
      <sheetName val="산출서"/>
      <sheetName val="AS복구"/>
      <sheetName val="중기터파기"/>
      <sheetName val="중기상차"/>
      <sheetName val="4.전기"/>
      <sheetName val="우석문틀"/>
      <sheetName val="Resource2"/>
      <sheetName val="도담구내 개소별 명세"/>
      <sheetName val="2.1  노무비 평균단가산출"/>
      <sheetName val="98지급계획"/>
      <sheetName val="기성갑지"/>
      <sheetName val="P.M 별"/>
      <sheetName val="토사절취"/>
      <sheetName val="수량산출서집계"/>
      <sheetName val="반중력식옹벽"/>
      <sheetName val="적점"/>
      <sheetName val="내역(가지)"/>
      <sheetName val="우수받이수량산출"/>
      <sheetName val="집수정수량집계"/>
      <sheetName val="각종측구수량집계"/>
      <sheetName val="접속도로1"/>
      <sheetName val="옹벽철근집계표"/>
      <sheetName val="예산총괄"/>
      <sheetName val="설산1.나"/>
      <sheetName val="본사S"/>
      <sheetName val="상반기손익차2총괄"/>
      <sheetName val="95년12월말"/>
      <sheetName val="5. 현장관리비(new) "/>
      <sheetName val="YOEMAGUM"/>
      <sheetName val="포장공집"/>
      <sheetName val="1-3.조건,바닥판 "/>
      <sheetName val="DA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도색집계"/>
      <sheetName val="버스운행안내"/>
      <sheetName val="401"/>
      <sheetName val="집수정단면도 (2)"/>
      <sheetName val="퍼스트"/>
      <sheetName val="재정비내역"/>
      <sheetName val="지적고시내역"/>
      <sheetName val="재적표"/>
      <sheetName val="판정1교토공"/>
      <sheetName val="NAI"/>
      <sheetName val="화재 탐지 설비"/>
      <sheetName val="수량산출목록표"/>
      <sheetName val="운반"/>
      <sheetName val="공사비총괄"/>
      <sheetName val="만년달력"/>
      <sheetName val="공종별예산조서"/>
      <sheetName val="간노_콘"/>
      <sheetName val="수목데이타 "/>
      <sheetName val="관리비비계상"/>
      <sheetName val="도담구내_개소별_명세"/>
      <sheetName val="2_1__노무비_평균단가산출"/>
      <sheetName val="4_전기"/>
      <sheetName val="P_M_별"/>
      <sheetName val="설산1_나"/>
      <sheetName val="5__현장관리비(new)_"/>
      <sheetName val="1_취수장"/>
      <sheetName val="1-3_조건,바닥판_"/>
      <sheetName val="연결관조서_(토사)"/>
      <sheetName val="원가총괄"/>
      <sheetName val="A LINE"/>
      <sheetName val="spc 배관견적"/>
      <sheetName val="현장조사"/>
      <sheetName val="시멘트"/>
      <sheetName val="WOOJ1"/>
      <sheetName val="산출(변경후)"/>
      <sheetName val=" 토목 처리장도급내역서 "/>
      <sheetName val="수목보호틀연장조서"/>
      <sheetName val="콘크리트포장철거"/>
      <sheetName val="TOTAL1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제원입력"/>
      <sheetName val="기구조직"/>
      <sheetName val="자금청구"/>
      <sheetName val="투찰내역서"/>
      <sheetName val="sand토적"/>
      <sheetName val="수목데이타"/>
      <sheetName val="분기관표식단위수량"/>
      <sheetName val="받이700"/>
      <sheetName val="재"/>
      <sheetName val="자"/>
      <sheetName val="99 조정금액"/>
      <sheetName val="동일리 권리자명부"/>
      <sheetName val="5정거장"/>
      <sheetName val="1-3길내기"/>
      <sheetName val="토목수량(공정)"/>
      <sheetName val="新철폐복2"/>
      <sheetName val="新철폐복3"/>
      <sheetName val="주공기준"/>
      <sheetName val="Macro(조도)"/>
      <sheetName val="신대방33(적용)"/>
      <sheetName val="터널패턴구성"/>
      <sheetName val="실적(휴양)"/>
      <sheetName val="말고개터널조명전압강하"/>
      <sheetName val="부관맨홀조서"/>
      <sheetName val="면적평당공사비"/>
      <sheetName val="터널전기"/>
      <sheetName val="망미"/>
      <sheetName val="공작물조직표(용배수)"/>
      <sheetName val="설계명_x0000_⃇"/>
      <sheetName val="설계명Ć_x0000_"/>
      <sheetName val="경비산출"/>
      <sheetName val="96노임기준"/>
      <sheetName val="준공공사 계"/>
      <sheetName val="보온자"/>
      <sheetName val="대전(세창동_x0000_"/>
      <sheetName val="산출내역서(1차변경_설계단계변경)_(후)"/>
      <sheetName val="1¬_x0000_Ԁ"/>
      <sheetName val="입력자료(노무비)"/>
      <sheetName val="일위대가ၒ_x0000__x0000__x0000_"/>
      <sheetName val="전익자재"/>
      <sheetName val="3-3푘ᐭ힘ᐭ"/>
      <sheetName val="3-3ʩ⣁8"/>
      <sheetName val="3-3쉨➄솨➄"/>
      <sheetName val="노임단가2003상"/>
      <sheetName val="품목단가"/>
      <sheetName val="2-5.COST"/>
      <sheetName val="공량산출근거서"/>
      <sheetName val="보도경계블럭"/>
      <sheetName val="진흥지역조서(구역밖)"/>
      <sheetName val="노동부"/>
      <sheetName val="Financial impact"/>
      <sheetName val="Sch7a (토요일)"/>
      <sheetName val="대전노은1차_조적_집계표"/>
      <sheetName val="총괄설계내역서"/>
      <sheetName val="INTRO.(X)"/>
      <sheetName val="부재치수입력"/>
      <sheetName val="N10(미지급)_1"/>
      <sheetName val="기준Data"/>
      <sheetName val="의왕F사"/>
      <sheetName val="가공사"/>
      <sheetName val="신구계정대사표"/>
      <sheetName val="static.cal"/>
      <sheetName val="수문일1"/>
      <sheetName val="배수관공"/>
      <sheetName val="조은나오스빌"/>
      <sheetName val="깨기수량집계"/>
      <sheetName val="배수관접합및부설  "/>
      <sheetName val="예산서"/>
      <sheetName val="내역서(우)"/>
      <sheetName val="JIB CRANE,HOIST"/>
      <sheetName val="백암비스타내역"/>
      <sheetName val="재료집계(분수관)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Lookups"/>
      <sheetName val="Add cost08"/>
      <sheetName val="SumBricks08"/>
      <sheetName val="SCOPE OF WORK"/>
      <sheetName val="PH 5"/>
      <sheetName val="Dầm -4.7m"/>
      <sheetName val="NOTE"/>
      <sheetName val="KUNGDEVI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폐기물집계표"/>
      <sheetName val="조도계산서 (도서)"/>
      <sheetName val="남양시작동자105노65기1.3화1.2"/>
      <sheetName val="카니발(자105노60)"/>
      <sheetName val="TRE TABLE"/>
      <sheetName val="FAB"/>
      <sheetName val="Data&amp;Result"/>
      <sheetName val="일반수량총괄집계표"/>
      <sheetName val="2000_x0000__x0000__x0005__x0000_"/>
      <sheetName val="도장수량"/>
      <sheetName val="안정성검토"/>
      <sheetName val="삼홍테크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표 지"/>
      <sheetName val="견적및기타"/>
      <sheetName val="단가산출목록"/>
      <sheetName val="정화조"/>
      <sheetName val="허용전류"/>
      <sheetName val="BAOCHE A"/>
      <sheetName val="Takeoff"/>
      <sheetName val="Đơn Giá "/>
      <sheetName val="Para"/>
      <sheetName val="Duc_bk"/>
      <sheetName val="전체 내역서(통합)"/>
      <sheetName val="ESTI."/>
      <sheetName val="학생내역"/>
      <sheetName val="入力作成表"/>
      <sheetName val="Ma TP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BQ-E20-02(Rp)"/>
      <sheetName val="PTdam"/>
      <sheetName val="기계내역서"/>
      <sheetName val="Drop Down"/>
      <sheetName val="Project, methods &amp; costs"/>
      <sheetName val="Ind. costs. &amp; Closing"/>
      <sheetName val="Main risks"/>
      <sheetName val="Item-DATA"/>
      <sheetName val="NSA fr Revit"/>
      <sheetName val="Main_Mech"/>
      <sheetName val="Sub_Mech"/>
      <sheetName val="LEGEND"/>
      <sheetName val="Markup"/>
      <sheetName val="EFR30696"/>
      <sheetName val="PHG"/>
      <sheetName val="HỆ SỐ"/>
      <sheetName val="수량이동"/>
      <sheetName val="7. 교좌받침부검토(연속교)"/>
      <sheetName val="공사원가"/>
      <sheetName val="당초토량산출서"/>
      <sheetName val="변경토량산출서"/>
      <sheetName val="2. 2공구"/>
      <sheetName val="동원(3)"/>
      <sheetName val="DTICH_OLD"/>
      <sheetName val="07.HT PODIUM"/>
      <sheetName val="04.KC HAM"/>
      <sheetName val="05.KC THAN_OK"/>
      <sheetName val="08.HT CANHO_OK"/>
      <sheetName val="DMVT"/>
      <sheetName val="Loose"/>
      <sheetName val="Động cơ"/>
      <sheetName val="공조"/>
      <sheetName val="L_RPTB16_05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Currency_Rate1"/>
      <sheetName val="Cash_Flow_bulanan1"/>
      <sheetName val="Isolasi_Luar_Dalam"/>
      <sheetName val="Isolasi_Luar"/>
      <sheetName val="Cash_Flow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1000_DB구축_부표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CABLE_SIZE-32"/>
      <sheetName val="wk_prgs2"/>
      <sheetName val="현장별계약현황('98_10_31)1"/>
      <sheetName val="일위대가_호표_(계약)2"/>
      <sheetName val="Cover_(x)1"/>
      <sheetName val="Cor_Apt1"/>
      <sheetName val="Cấu_tạo_giá1"/>
      <sheetName val="Cover_page1"/>
      <sheetName val="tra_VL1"/>
      <sheetName val="8_3해석단면_선정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공사개요-C"/>
      <sheetName val="맨홀토_x0000__x0000__x0005_"/>
      <sheetName val="Table"/>
      <sheetName val="IW-LIST"/>
      <sheetName val="Actual data"/>
      <sheetName val="4.경비 5.영업외수지"/>
      <sheetName val="5CHBDC"/>
      <sheetName val="Variable"/>
      <sheetName val="PROCURE"/>
      <sheetName val="블록(들고리8개)"/>
      <sheetName val="부가세별도"/>
      <sheetName val="업체자료"/>
      <sheetName val="CUB结算式"/>
      <sheetName val="FAB B01计算式"/>
      <sheetName val="室外计算式"/>
      <sheetName val="5.물량산출서"/>
      <sheetName val="산근cad용"/>
      <sheetName val="산근(계단)"/>
      <sheetName val="UNIT"/>
      <sheetName val="설명"/>
      <sheetName val="1.일위대가"/>
      <sheetName val="신고분기설정참고"/>
      <sheetName val="거래처자료등록"/>
      <sheetName val="건설기계가격"/>
      <sheetName val="보고서"/>
      <sheetName val="RDP2"/>
      <sheetName val="중기가격"/>
      <sheetName val="현장관리비 산출내역"/>
      <sheetName val="산출근거(9)"/>
      <sheetName val="절단표"/>
      <sheetName val="견적(02.07)"/>
      <sheetName val="산림조사비"/>
      <sheetName val="요율표"/>
      <sheetName val="폐기물발생(처리)내역-1"/>
      <sheetName val="빙축열"/>
      <sheetName val="C1.공사개요"/>
      <sheetName val="A1.스케쥴"/>
      <sheetName val="입력용"/>
      <sheetName val="입력용집계"/>
      <sheetName val="신당동집계표"/>
      <sheetName val="부안일위"/>
      <sheetName val="신공항A-9(원가수정)"/>
      <sheetName val="junggi"/>
      <sheetName val="수목조서 "/>
      <sheetName val="제수,우수,통신,소화전물건조서"/>
      <sheetName val="한전주물건조서"/>
      <sheetName val="지장물적용유무"/>
      <sheetName val="스케즐"/>
      <sheetName val="base"/>
      <sheetName val="계획금액"/>
      <sheetName val="분석대장"/>
      <sheetName val="12CGOU"/>
      <sheetName val="SP-B1"/>
      <sheetName val="기준비용"/>
      <sheetName val="단가조사표(노무비)"/>
      <sheetName val="개인토지"/>
      <sheetName val="15-3)VE제안서(가치향_x0000_隒_x0000__x0000_"/>
      <sheetName val="4.고용보험"/>
      <sheetName val="수정계획3"/>
      <sheetName val="구체단위"/>
      <sheetName val="00임금"/>
      <sheetName val="총괄내역서(도급)"/>
      <sheetName val="판매.DAT"/>
      <sheetName val="L형집계"/>
      <sheetName val="중사"/>
      <sheetName val="재료값"/>
      <sheetName val="3_공통공사_x0000_隒"/>
      <sheetName val="제수변수량"/>
      <sheetName val="직접시공계획서"/>
      <sheetName val="공사기본자료"/>
      <sheetName val="자재집게표 "/>
      <sheetName val="단가(마감)"/>
      <sheetName val="수배전반"/>
      <sheetName val="Elec LG"/>
      <sheetName val="TOYO"/>
      <sheetName val="건공요율"/>
      <sheetName val="마포토정"/>
      <sheetName val="공구원가계산"/>
      <sheetName val="이름표"/>
      <sheetName val="투자비"/>
      <sheetName val="사업비"/>
      <sheetName val="조성원가DATA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의뢰서"/>
      <sheetName val="제출내역 (2)"/>
      <sheetName val="HSA"/>
      <sheetName val="수량분개내역"/>
      <sheetName val="Tool"/>
      <sheetName val="자재(원원+원대)"/>
      <sheetName val="DATA-2 장비LIST"/>
      <sheetName val="산근(목록)"/>
      <sheetName val="이형관중량"/>
      <sheetName val="실행(표지,갑,을)"/>
      <sheetName val=" 갑  지 "/>
      <sheetName val="산출근거#2-3"/>
      <sheetName val="전체공내역서"/>
      <sheetName val="10"/>
      <sheetName val="12"/>
      <sheetName val="13"/>
      <sheetName val="14"/>
      <sheetName val="16"/>
      <sheetName val="7"/>
      <sheetName val="8"/>
      <sheetName val="9"/>
      <sheetName val="말뚝물량"/>
      <sheetName val="사업량총괄"/>
      <sheetName val="SR97-1"/>
      <sheetName val="IMF Code"/>
      <sheetName val="Gia VLNCMTC"/>
      <sheetName val="WT-LIST"/>
      <sheetName val="토지조서"/>
      <sheetName val="월별수입"/>
      <sheetName val="암센터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1호맨홀자연토공"/>
      <sheetName val="편성절차"/>
      <sheetName val="8)중점관리장비현황"/>
      <sheetName val="시멘트 및 골재량산출"/>
      <sheetName val="총계"/>
      <sheetName val="견적내역서"/>
      <sheetName val="슬리브수량"/>
      <sheetName val="6.2 제거공"/>
      <sheetName val="6.2.1"/>
      <sheetName val="6.2.2"/>
      <sheetName val="7급줄떼"/>
      <sheetName val="su1"/>
      <sheetName val="관경별단위수량"/>
      <sheetName val="건축원가"/>
      <sheetName val="노견단위수량"/>
      <sheetName val="하부철근수량"/>
      <sheetName val="변압기 및 발전기 용량"/>
      <sheetName val="투찰금액"/>
      <sheetName val="오수표시테이프단위수량"/>
      <sheetName val="변경내역대비표(2)"/>
      <sheetName val="변경내역대비표_2_"/>
      <sheetName val="공사비증감(P4) "/>
      <sheetName val="인공LIST"/>
      <sheetName val="내역서-전기"/>
      <sheetName val="SUPTMTO"/>
      <sheetName val="_토목_처리장도급내역서_"/>
      <sheetName val="차도부연장현황"/>
      <sheetName val="단가구성 (2)"/>
      <sheetName val="집계표총괄"/>
      <sheetName val="신평리_권리자명부"/>
      <sheetName val="동일리_권리자명부"/>
      <sheetName val="공종검토(4순위8공종)_"/>
      <sheetName val="99_조정금액"/>
      <sheetName val="백룡교차로"/>
      <sheetName val="산정교차로"/>
      <sheetName val="신영교차로"/>
      <sheetName val="SPARE PART"/>
      <sheetName val="생산매출 (3)"/>
      <sheetName val="10현장조직"/>
      <sheetName val="NAE-302"/>
      <sheetName val="70_x0000_"/>
      <sheetName val="2-1.수"/>
      <sheetName val="2000"/>
      <sheetName val="맨홀토"/>
      <sheetName val="조"/>
      <sheetName val="3_공통공사"/>
      <sheetName val="(당"/>
      <sheetName val="표지집"/>
      <sheetName val="파쇄집"/>
      <sheetName val="낙석집"/>
      <sheetName val="갈집"/>
      <sheetName val="TOT"/>
      <sheetName val="부서코드표"/>
      <sheetName val="MATRLDATA"/>
      <sheetName val="일위대_x0000__x0000__x0005__x0000_ἰ"/>
      <sheetName val="원본"/>
      <sheetName val="R.C RAHMEN 해석"/>
      <sheetName val="N10(미지급)_2"/>
      <sheetName val="I_설계조건"/>
      <sheetName val="Project_Brief"/>
      <sheetName val="static_cal"/>
      <sheetName val="Total_Progress_(2)"/>
      <sheetName val="1_일반수량산출근거"/>
      <sheetName val="Financial_impact"/>
      <sheetName val="Sch7a_(토요일)"/>
      <sheetName val="남양시작동자105노65기1_3화1_2"/>
      <sheetName val="TRE_TABLE"/>
      <sheetName val="97_사업추정(WEKI)"/>
      <sheetName val="노무DB"/>
      <sheetName val="INPUT_TABLE"/>
      <sheetName val="name"/>
      <sheetName val="PC, G.Slab"/>
      <sheetName val="CB"/>
      <sheetName val="XZLC004_PART2"/>
      <sheetName val="광통신 견적내역서1"/>
      <sheetName val="케이블수량재료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증명지번목록"/>
      <sheetName val="BDATA"/>
      <sheetName val="비교표"/>
      <sheetName val="자가"/>
      <sheetName val="노임단"/>
      <sheetName val="규격"/>
      <sheetName val="물건조서"/>
      <sheetName val="교각"/>
      <sheetName val="배수량"/>
      <sheetName val="2공종별예산조서"/>
      <sheetName val="3연box"/>
      <sheetName val="노무단가"/>
      <sheetName val="7단가"/>
      <sheetName val="내역서(기성청구)"/>
      <sheetName val="호안공재료집계표"/>
      <sheetName val="공양식"/>
      <sheetName val="작업금지"/>
      <sheetName val="新철폐복"/>
      <sheetName val="A1(토공)"/>
      <sheetName val="A1(구조물)"/>
      <sheetName val="수량집계(1)"/>
      <sheetName val="철근집계표"/>
      <sheetName val="안정검토(온1)"/>
      <sheetName val="계정별실적"/>
      <sheetName val="영업권조서"/>
      <sheetName val="토지가격산출기초"/>
      <sheetName val="공시지가"/>
      <sheetName val="5지진시"/>
      <sheetName val="5.정산서"/>
      <sheetName val="24분기"/>
      <sheetName val="별첨4_전담운영PM(1)"/>
      <sheetName val="보호공"/>
      <sheetName val="원가계산 (2)"/>
      <sheetName val="봉산운반"/>
      <sheetName val="토공산근"/>
      <sheetName val="추정설계"/>
      <sheetName val="덧씌우기구간수량산출1"/>
      <sheetName val="2설계 (웅촌고연)"/>
      <sheetName val="토목내역서"/>
      <sheetName val="8.1.에너지"/>
      <sheetName val="이설도로유용토"/>
      <sheetName val="자  재"/>
      <sheetName val="건축외주"/>
      <sheetName val="상부공"/>
      <sheetName val="주현(해보)"/>
      <sheetName val="주현(영광)"/>
      <sheetName val="구간별"/>
      <sheetName val="방송(체육관)"/>
      <sheetName val="아스팔트 포장총괄집계표"/>
      <sheetName val="흄관수량"/>
      <sheetName val="포장총괄집계표"/>
      <sheetName val="간지(5.04)"/>
      <sheetName val="규준틀"/>
      <sheetName val="전압강하"/>
      <sheetName val="electrical"/>
      <sheetName val="단가 "/>
      <sheetName val="일위총괄표"/>
      <sheetName val="여비"/>
      <sheetName val="시설장비"/>
      <sheetName val="역T형옹벽(3_0)"/>
      <sheetName val="STEEL_BOX_단면설계(SEC_8)"/>
      <sheetName val="기초입력_DATA"/>
      <sheetName val="2000_05"/>
      <sheetName val="CABLE_SIZE-1"/>
      <sheetName val="1__총괄_집계표"/>
      <sheetName val="Requirement(Work_Crew)"/>
      <sheetName val="나_설계조건"/>
      <sheetName val="5_장비(안)"/>
      <sheetName val="3_2주형지지보"/>
      <sheetName val="작업_반복"/>
      <sheetName val="01후반노무비"/>
      <sheetName val="입력그림"/>
      <sheetName val="기단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청구내역(9807)"/>
      <sheetName val="유동표(변경)"/>
      <sheetName val="가설건물"/>
      <sheetName val="공통(20-91)"/>
      <sheetName val="공용시설내역"/>
      <sheetName val="변경실행(2차) "/>
      <sheetName val="L-type"/>
      <sheetName val="부하(성남)"/>
      <sheetName val="외천교"/>
      <sheetName val="자재수량"/>
      <sheetName val="Macro(AT)"/>
      <sheetName val="동력부하(도산)"/>
      <sheetName val="MACRO(MCC)"/>
      <sheetName val="토공A"/>
      <sheetName val="5. 차단기 용량계산"/>
      <sheetName val="CA지입"/>
      <sheetName val="관리사무소"/>
      <sheetName val="다이꾸"/>
      <sheetName val="cost"/>
      <sheetName val="품의서"/>
      <sheetName val="FEXS"/>
      <sheetName val="7.1유효폭"/>
      <sheetName val="기계실"/>
      <sheetName val="입고장부 (4)"/>
      <sheetName val="W-현원가"/>
      <sheetName val="조명율데이타"/>
      <sheetName val="매크로"/>
      <sheetName val="외주가공"/>
      <sheetName val="대구실행"/>
      <sheetName val="현장지지물물량"/>
      <sheetName val="현장관리비내역서"/>
      <sheetName val="J"/>
      <sheetName val="협조전"/>
      <sheetName val="지진시"/>
      <sheetName val="맨홀수량집계"/>
      <sheetName val="MBR9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Cost bd-&quot;A&quot;"/>
      <sheetName val="L_RPTA05_목록"/>
      <sheetName val="IMP(MAIN)"/>
      <sheetName val="IMP (REACTOR)"/>
      <sheetName val="환률"/>
      <sheetName val="RAHMEN"/>
      <sheetName val="Languages"/>
      <sheetName val="명단원자료(이전)"/>
      <sheetName val="옹벽기초자료"/>
      <sheetName val="경상비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96작생능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비대칭계수"/>
      <sheetName val="전동기 SPEC"/>
      <sheetName val="일반맨홀수량집계(A-7 LINE)"/>
      <sheetName val="변경실행(2차)_"/>
      <sheetName val="토공산출(주차장)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PROJECT COST ESTIMATE (cont)"/>
      <sheetName val="일위대가(원본)"/>
      <sheetName val="집행(2-1)"/>
      <sheetName val="LG제품"/>
      <sheetName val="횡배위치"/>
      <sheetName val="조명율"/>
      <sheetName val="Cost_bd-&quot;A&quot;"/>
      <sheetName val="사용자정의"/>
      <sheetName val="제품표준규격"/>
      <sheetName val="환율-LIBOR"/>
      <sheetName val="견적시담(송포2공구)"/>
      <sheetName val="출근부"/>
      <sheetName val="견적접수"/>
      <sheetName val="오산갈곳"/>
      <sheetName val="#230,#235"/>
      <sheetName val="5공철탑검토표"/>
      <sheetName val="4공철탑검토"/>
      <sheetName val="설계내역(2001)"/>
      <sheetName val="아파트 "/>
      <sheetName val="잡비"/>
      <sheetName val="SE-611"/>
      <sheetName val="1을"/>
      <sheetName val="장비당단가 (1)"/>
      <sheetName val="선로정수계산"/>
      <sheetName val="관세,통관수수료,운반비"/>
      <sheetName val="경영혁신본부"/>
      <sheetName val="nomi "/>
      <sheetName val="3-1.CB"/>
      <sheetName val="MCC제원"/>
      <sheetName val="SUM (INQNO."/>
      <sheetName val="99.6"/>
      <sheetName val="자료(통합)"/>
      <sheetName val="대상공사(조달청)"/>
      <sheetName val="토목변경"/>
      <sheetName val="집수정단"/>
      <sheetName val="99관저"/>
      <sheetName val="관람석제출"/>
      <sheetName val="시설C"/>
      <sheetName val="사진"/>
      <sheetName val="2.내역서"/>
      <sheetName val="6.교좌면보강"/>
      <sheetName val="수로집계"/>
      <sheetName val="1차증가원가계산"/>
      <sheetName val="STORAGE"/>
      <sheetName val="TYPE-U800"/>
      <sheetName val="구동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전기설계변경"/>
      <sheetName val="참조(2)"/>
      <sheetName val="BR.1(원)"/>
      <sheetName val="예산서(6)"/>
      <sheetName val="COMPRESSOR"/>
      <sheetName val="WIND-EQ"/>
      <sheetName val="견적업체"/>
      <sheetName val="02 SLAB"/>
      <sheetName val="05 BOX"/>
      <sheetName val="---FAB#1업무일지---"/>
      <sheetName val="06_공정표"/>
      <sheetName val="D-3503"/>
      <sheetName val="물량산출근거"/>
      <sheetName val="FACTOR"/>
      <sheetName val="GRDBS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4b Consolidated PL"/>
      <sheetName val="Proposal"/>
      <sheetName val="Oper Amount"/>
      <sheetName val="DATA(BAC)"/>
      <sheetName val="주형지지보"/>
      <sheetName val="현황CODE"/>
      <sheetName val="손익현황"/>
      <sheetName val="PLAN_FEB97"/>
      <sheetName val="LAB"/>
      <sheetName val="노원열병합__건축공사기성내역서1"/>
      <sheetName val="조도계산서_(도서)"/>
      <sheetName val="입고장부_(4)"/>
      <sheetName val="IMP_(REACTOR)"/>
      <sheetName val="7_1유효폭"/>
      <sheetName val="5__차단기_용량계산"/>
      <sheetName val="가로등제어반_설치공사(수량)"/>
      <sheetName val="E_P_T수량산출서"/>
      <sheetName val="단가표_"/>
      <sheetName val="3-1_CB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횡배수관단위수량"/>
      <sheetName val="L형옹벽(key)"/>
      <sheetName val="샘플표지"/>
      <sheetName val="총공사집계"/>
      <sheetName val="대가집계(1)"/>
      <sheetName val="대가집계"/>
      <sheetName val="집계(1)"/>
      <sheetName val="단가산출(1)"/>
      <sheetName val="대가표"/>
      <sheetName val="대가"/>
      <sheetName val="사토정산현황"/>
      <sheetName val="위치도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영업.일1"/>
      <sheetName val="coll#"/>
      <sheetName val="경상비내역"/>
      <sheetName val="총요약서"/>
      <sheetName val="저"/>
      <sheetName val="일반관리비"/>
      <sheetName val="1월"/>
      <sheetName val="사토(발파)_(2)"/>
      <sheetName val="10월철근공_"/>
      <sheetName val="9월목공_"/>
      <sheetName val="10월목공_"/>
      <sheetName val="공사별_사정분석표-ㅌ"/>
      <sheetName val="CI_GL_Mapping"/>
      <sheetName val="운영_비용(Infra)-원가"/>
      <sheetName val="최초침전지집계표"/>
      <sheetName val="Macro1 (2)"/>
      <sheetName val="보고"/>
      <sheetName val="5.2코핑"/>
      <sheetName val="BM"/>
      <sheetName val="그레이더"/>
      <sheetName val="0303"/>
      <sheetName val="예가내역서"/>
      <sheetName val="검토"/>
      <sheetName val="무근깨기"/>
      <sheetName val="IMPEADENCE H_x0000_Ԁ_x0000_怀ȅ㨍"/>
      <sheetName val="IMPEADENCE é_x0000_Ԁ_x0000__x0000_ᛅ_xde17_"/>
      <sheetName val="중기(목록)"/>
      <sheetName val="일위대가(목록)"/>
      <sheetName val="관전식시설제원"/>
      <sheetName val="구조물공(집계)"/>
      <sheetName val="COA-17"/>
      <sheetName val="C-18"/>
      <sheetName val="목공사품의서"/>
      <sheetName val="D200"/>
      <sheetName val="출하생산일보"/>
      <sheetName val="인원계획-미화"/>
      <sheetName val="정보매체A동"/>
      <sheetName val="CODE1"/>
      <sheetName val="CODE2"/>
      <sheetName val="Macr_x0000__x0000__x0005__x0000_纠瀝"/>
      <sheetName val="Bang_gia"/>
      <sheetName val="HRG_BHN"/>
      <sheetName val="Analisa_Gabungan"/>
      <sheetName val="SGC_RATE"/>
      <sheetName val="KINH_PHI_TONG_HOP"/>
      <sheetName val="Dinh_muc_CP_KTCB_khac"/>
      <sheetName val="TEN_HANG_MUC_"/>
      <sheetName val="BAOCHE_A"/>
      <sheetName val="Đơn_Giá_"/>
      <sheetName val="제출계산서"/>
      <sheetName val="Bldg"/>
      <sheetName val="NSA_fr_Revit"/>
      <sheetName val="DM.ChiPhi"/>
      <sheetName val="May TC"/>
      <sheetName val="Nhan cong"/>
      <sheetName val="Area Cal"/>
      <sheetName val="DTICH (Full)"/>
      <sheetName val="DGG"/>
      <sheetName val="DTICH(FDC)"/>
      <sheetName val="BXLDL"/>
      <sheetName val="BAC THO"/>
      <sheetName val="DINHMU-DONGIA"/>
      <sheetName val="CAP NGAM HA THE"/>
      <sheetName val="CPVL CHIEU SANG"/>
      <sheetName val="BTK TT3P"/>
      <sheetName val="BANG KE TRU"/>
      <sheetName val="THKP957"/>
      <sheetName val="Tính giá NC"/>
      <sheetName val="Đầu vào"/>
      <sheetName val="Tiên lượng"/>
      <sheetName val="SL cước"/>
      <sheetName val="CP3-DI"/>
      <sheetName val="DGVL"/>
      <sheetName val="Gia vat tu"/>
      <sheetName val="PhÇnCK"/>
      <sheetName val="Tongke"/>
      <sheetName val="Chi phi khac 4.3KH-CP"/>
      <sheetName val="Annex B"/>
      <sheetName val="_____________hb___1___________2"/>
      <sheetName val="가시설총괄"/>
      <sheetName val="확산동"/>
      <sheetName val="첨부2"/>
      <sheetName val="공통부대"/>
      <sheetName val="설계서(갑지)"/>
      <sheetName val="근태계획서"/>
      <sheetName val="입찰내역"/>
      <sheetName val="Be跀璕"/>
      <sheetName val="CostDB"/>
      <sheetName val="견적의뢰"/>
      <sheetName val="Macro(缈ď헾⼕"/>
      <sheetName val="아주기계"/>
      <sheetName val="HX"/>
      <sheetName val="자재 및 폐기물견적(20È됀"/>
      <sheetName val="계산중"/>
      <sheetName val="4.2내역서"/>
      <sheetName val="사각수로관단수"/>
      <sheetName val="집수정단위수량산출"/>
      <sheetName val="총체보활공정표"/>
      <sheetName val="국가별"/>
      <sheetName val="수액원료"/>
      <sheetName val="시산표"/>
      <sheetName val="공정"/>
      <sheetName val="종목코드"/>
      <sheetName val="linehaul cost model (2)"/>
      <sheetName val="매입(1~3월)"/>
      <sheetName val="매입(10~12월)"/>
      <sheetName val="매입(4~6월)"/>
      <sheetName val="매입(7~9월)"/>
      <sheetName val="Macro(_x0000__x0000__x0005__x0000_"/>
      <sheetName val="Take-Off"/>
      <sheetName val="단가비교표 (계측제어)"/>
      <sheetName val="FOOTING단면¬"/>
      <sheetName val="022᠀"/>
      <sheetName val="분양가표"/>
      <sheetName val="BOX-15_x0000__x0000_"/>
      <sheetName val="IMPEADENCE H"/>
      <sheetName val="IMPEADENCE é"/>
      <sheetName val="현장식당(1)"/>
      <sheetName val="LOADS"/>
      <sheetName val="REINF."/>
      <sheetName val="Div2"/>
      <sheetName val="평균토피고"/>
      <sheetName val="조은인력명세서"/>
      <sheetName val="BOX(1_5X1°_x0000__x0000_"/>
      <sheetName val="단지조성공(_x0000__x0000__x0005_"/>
      <sheetName val="단지조성공(_x0000__x0000_ﾈ"/>
      <sheetName val="삼성전기"/>
      <sheetName val="전도금정산집계"/>
      <sheetName val="은행코드"/>
      <sheetName val="철근총괄집계표"/>
      <sheetName val="부재별산출서"/>
      <sheetName val="VALUATESheet13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내역서(전체)"/>
      <sheetName val="15-3)VE제안서(가치향_x0000_庘ɝ_x0000_"/>
      <sheetName val="4.04건축(건축-주계약내역서)"/>
      <sheetName val="예정공정표 "/>
      <sheetName val="노면표시1"/>
      <sheetName val="강교(Sub)"/>
      <sheetName val="수종"/>
      <sheetName val="DATA1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YES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소야공정계획표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JJ"/>
      <sheetName val="설 계"/>
      <sheetName val="ASP포장"/>
      <sheetName val="에너지동"/>
      <sheetName val="견적조건(을지)"/>
      <sheetName val="3차설계"/>
      <sheetName val="일위대가표 (2)"/>
      <sheetName val="Testing"/>
      <sheetName val="IP좌표"/>
      <sheetName val="부재력정리"/>
      <sheetName val="NEYOK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집1"/>
      <sheetName val="일반맨홀수량집계"/>
      <sheetName val="EUPDAT2"/>
      <sheetName val="공사비내역서"/>
      <sheetName val="공사비 내역 (가)"/>
      <sheetName val="Top PO"/>
      <sheetName val="공종"/>
      <sheetName val="방송노임"/>
      <sheetName val="날개벽(좌,우=45도,75도)"/>
      <sheetName val="모델링"/>
      <sheetName val="mcc일위대가"/>
      <sheetName val="2006기계경비산출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Summary Sheets"/>
      <sheetName val="일위목록-기"/>
      <sheetName val="6동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1장"/>
      <sheetName val="제2장"/>
      <sheetName val="제3장"/>
      <sheetName val="견적내역"/>
      <sheetName val="주관사업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배수문수량산출(3)"/>
      <sheetName val="기본단가"/>
      <sheetName val="LP-S"/>
      <sheetName val="보합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전기2005"/>
      <sheetName val="통신2005"/>
      <sheetName val="계산식"/>
      <sheetName val="1._x0018_변전설비"/>
      <sheetName val="Macro3"/>
      <sheetName val="대구-교대(A1-A2)"/>
      <sheetName val="LD일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★도급내역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basic"/>
      <sheetName val="메서,변+증"/>
      <sheetName val="공사별 가중치 산출근거(건축)"/>
      <sheetName val="FAX"/>
      <sheetName val="건축개요"/>
      <sheetName val="예방접종계획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가시설흙막이"/>
      <sheetName val="전선"/>
      <sheetName val="강북라우터"/>
      <sheetName val="노무비산출"/>
      <sheetName val="보할공정"/>
      <sheetName val="총인원"/>
      <sheetName val="직급인원"/>
      <sheetName val="차종별"/>
      <sheetName val="OPGW기별"/>
      <sheetName val="관기성공.내"/>
      <sheetName val="중동상가"/>
      <sheetName val="평균높이산출근거"/>
      <sheetName val="횡배수관위치조서"/>
      <sheetName val="기본설계도급항목"/>
      <sheetName val="8.현장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본부장"/>
      <sheetName val="공조기"/>
      <sheetName val="대림산업"/>
      <sheetName val="EKOG10건축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장문교(대전)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역집계1"/>
      <sheetName val="삼보지질"/>
      <sheetName val="7.전산해석결과"/>
      <sheetName val="우각부검토"/>
      <sheetName val="기초입력"/>
      <sheetName val="공주-교대(A1)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예산M6-B"/>
      <sheetName val="동원인원산출"/>
      <sheetName val="품셈기준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-15.0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5차설계"/>
      <sheetName val="FUSE_MCB"/>
      <sheetName val="full (2)"/>
      <sheetName val="BREAKDOWN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투찰가"/>
      <sheetName val="구조대가"/>
      <sheetName val="포설대가1"/>
      <sheetName val="부대대가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기준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아수배전(1회)"/>
      <sheetName val="인건비_조사"/>
      <sheetName val="일위1"/>
      <sheetName val="층"/>
      <sheetName val="배수내역(총수량)"/>
      <sheetName val="3련 B_x0005__x0000_"/>
      <sheetName val="기성수금(단단위)"/>
      <sheetName val="원가매출(단단위)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3-1-12"/>
      <sheetName val="3-1-3"/>
      <sheetName val="Condition"/>
      <sheetName val="choose"/>
      <sheetName val="별표(48~75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현장지䀀ኀ㠀ኃ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용수간선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단위세대물량"/>
      <sheetName val="변경품셈"/>
      <sheetName val="OCT.FDN"/>
      <sheetName val="HANDHOLE(2)"/>
      <sheetName val="N頀ᚃ"/>
      <sheetName val="N"/>
      <sheetName val="AHU집계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호표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장비명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9902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BREAKDOWN(철거설치)"/>
      <sheetName val="변경후원본2"/>
      <sheetName val="LABTOTAL"/>
      <sheetName val="경성자금"/>
      <sheetName val="SUB일위대가"/>
      <sheetName val="평자재단가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2000년_공정표"/>
      <sheetName val="화재_탐지_설비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PUMP_SHT"/>
      <sheetName val="FIN_TUBE"/>
      <sheetName val="HED__&amp;_PIPE"/>
      <sheetName val="0_Áý°è"/>
      <sheetName val="Ç¥Áö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배수설비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3-4호기 내역서"/>
      <sheetName val="토공검토G"/>
      <sheetName val="미지급금"/>
      <sheetName val="CABdata"/>
      <sheetName val="기별수량산출서"/>
      <sheetName val="광양방향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명단"/>
      <sheetName val="배수및구조물공1"/>
      <sheetName val="앨범표지"/>
      <sheetName val="B1(반포1차)"/>
      <sheetName val="esc(건축)"/>
      <sheetName val="일위대가집계표"/>
      <sheetName val="공예을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k2 foundation"/>
      <sheetName val="산출3-전등"/>
      <sheetName val="산출4-조명제어"/>
      <sheetName val="산출5-전열"/>
      <sheetName val="산출7-유도등"/>
      <sheetName val="큰다리교깨기"/>
      <sheetName val="아파트 기성내역서"/>
      <sheetName val="MAT_N048"/>
      <sheetName val="15-3)VE제안서(가치향"/>
      <sheetName val="기계경跠㴯¢_x0000_弲"/>
      <sheetName val="conclusion"/>
      <sheetName val="comparables"/>
      <sheetName val="Deduction"/>
      <sheetName val="other"/>
      <sheetName val="공통비총괄표"/>
      <sheetName val="보할최종(준공)only"/>
      <sheetName val="데크수량산출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단가_x0005_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건가"/>
      <sheetName val="중목"/>
      <sheetName val="검색결과시트"/>
      <sheetName val="1.시험비"/>
      <sheetName val="(당평)자_x0000_"/>
      <sheetName val="(당평)자ꙭ"/>
      <sheetName val="3_2_집기비품교체주기"/>
      <sheetName val="하도급Ć_x0000__x0000_"/>
      <sheetName val="3_공통공사_x0000_庘"/>
      <sheetName val="사기성 (2)"/>
      <sheetName val="내역서(폐기물) "/>
      <sheetName val="unitx_x0000__x0000__x0000_"/>
      <sheetName val="Constant"/>
      <sheetName val="Code03"/>
      <sheetName val="건설기술표준원"/>
      <sheetName val="Ⅶ-2.현장경비산출"/>
      <sheetName val="2_단면ﾈȋ"/>
      <sheetName val="공정분류"/>
      <sheetName val="입력데이타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일H35Y4"/>
      <sheetName val="문10"/>
      <sheetName val="배수공_시멘트_및_골재량__x0000_辴"/>
      <sheetName val="도로경계ꆾᶩ"/>
      <sheetName val="3국민주택채권_부동산등기"/>
      <sheetName val="CODE(2)"/>
      <sheetName val="각형우수맨홀"/>
      <sheetName val="4.장비손료"/>
      <sheetName val="11.인공산출"/>
      <sheetName val="6.일위대가목록"/>
      <sheetName val="가스내역서"/>
      <sheetName val="산출근거-배전"/>
      <sheetName val="___________hb___1_____________2"/>
      <sheetName val="회사정보"/>
      <sheetName val="배관배선__x0000__x0000_Ԁ_x0000_"/>
      <sheetName val="___________hb___1_____________3"/>
      <sheetName val="15 문제점"/>
      <sheetName val="노䀜"/>
      <sheetName val="노飔"/>
      <sheetName val="노뛰"/>
      <sheetName val="토질조사"/>
      <sheetName val="공수관리"/>
      <sheetName val="작업지시"/>
      <sheetName val="건축내역(동해조인)"/>
      <sheetName val="별표집계"/>
      <sheetName val="99노임단_x005f_x0007_"/>
      <sheetName val="지급어음(일별)"/>
      <sheetName val="내역서-토목"/>
      <sheetName val="건물"/>
      <sheetName val="ANCHOR1단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밀양(투찰)"/>
      <sheetName val="3차토목내역"/>
      <sheetName val="WELDING"/>
      <sheetName val=" 안전관리비 작성(협력사용).xlsx"/>
      <sheetName val="일위대가9803.xls"/>
      <sheetName val="공사현황표"/>
      <sheetName val="1차 매출원가"/>
      <sheetName val="내역서을지"/>
      <sheetName val="DK-KH"/>
      <sheetName val="NNgung"/>
      <sheetName val="SPL4"/>
      <sheetName val="실행예산-변경분"/>
      <sheetName val="발안전력구"/>
      <sheetName val="구조해석"/>
      <sheetName val="FRP PIPING 일위대가"/>
      <sheetName val="배합비(99-05-25)"/>
      <sheetName val="Field2"/>
      <sheetName val="Field1"/>
      <sheetName val="150227 Master"/>
      <sheetName val="범한여행"/>
      <sheetName val="2__x0000__x0000_Ԁ_x0000_"/>
      <sheetName val="石炭性状"/>
      <sheetName val="3지구단위"/>
      <sheetName val="가¬_x0000_"/>
      <sheetName val="유입수문철근집계"/>
      <sheetName val="P4-3"/>
      <sheetName val="복주일위대가"/>
      <sheetName val="식대장부"/>
      <sheetName val="3-5.단가㯠ʤ뛻&lt;턐ᾤ탐"/>
      <sheetName val="3-5.단가㯠̸뛻Ð←⤯∐"/>
      <sheetName val="우수공,맨홀,집수_x005f_x0000_"/>
      <sheetName val="자재테_x005f_x0000__x005f_x0000_"/>
      <sheetName val="보온자_x005f_x0000__x005f_x0000__x005f_x0005__x005f_x0000_"/>
      <sheetName val="터파기_x005f_x005f_x005f_x0000__x005f_x005f_x005f_x0000_료"/>
      <sheetName val="2_1___x005f_x0000__x005f_x0000__x005f_x0005__x0_2"/>
      <sheetName val="2_1___x005f_x0000__x005f_x0000__x005f_x0005__x0_3"/>
      <sheetName val="2_1___x005f_x0000__x005f_x0000__x005f_x0005__x0_4"/>
      <sheetName val="설계명_x005f_x0000_⃇"/>
      <sheetName val="설계명Ć_x005f_x0000_"/>
      <sheetName val="대전(세창동_x005f_x0000_"/>
      <sheetName val="2_단면_x005f_x0000__x005f_x0000_"/>
      <sheetName val="연속벽¼_x005f_x0000_"/>
      <sheetName val="(당氐⿾_x005f_x0000__x005f_x0000_"/>
      <sheetName val="(당_x005f_x0000__x005f_x0000__x005f_x0005__x005f_x0000_"/>
      <sheetName val="조_x005f_x0000__x005f_x0000__x005f_x0005_"/>
      <sheetName val="90.0_x005f_x0000_"/>
      <sheetName val="매출 비교"/>
      <sheetName val="설계예산2"/>
      <sheetName val="수정2"/>
      <sheetName val="6월수불"/>
      <sheetName val="항공측량노임단가"/>
      <sheetName val="参数"/>
      <sheetName val="系数"/>
      <sheetName val="基础工程量估算"/>
      <sheetName val="摊销费"/>
      <sheetName val="Salary1"/>
      <sheetName val="Cost IT-OAJV-HP"/>
      <sheetName val="Open"/>
      <sheetName val="PBBT_Intern"/>
      <sheetName val="G.1R-Shou COP Gf"/>
      <sheetName val="def"/>
      <sheetName val="Cost_IT-OAJV-HP"/>
      <sheetName val="G_1R-Shou_COP_Gf"/>
      <sheetName val="Cost_IT-OAJV-HP1"/>
      <sheetName val="G_1R-Shou_COP_Gf1"/>
      <sheetName val="CD-실적"/>
      <sheetName val="計算過程シート"/>
      <sheetName val="ꠀ᪘"/>
      <sheetName val="ࠀ᎚"/>
      <sheetName val="1호¬_x0000_"/>
      <sheetName val="가_x0000__x0000_"/>
      <sheetName val="지장물"/>
      <sheetName val="토지"/>
      <sheetName val="철근중량"/>
      <sheetName val="8설⁸"/>
      <sheetName val="8설ၒ"/>
      <sheetName val="8설̠"/>
      <sheetName val="8설졈"/>
      <sheetName val="총괄메뉴"/>
      <sheetName val="간주기안"/>
      <sheetName val="의제기안"/>
      <sheetName val="일위대_x0000__x0000__x0000__x0000_Ā"/>
      <sheetName val="일위(철거)"/>
      <sheetName val="______PROJECT_hb___1__________3"/>
      <sheetName val="동별공종별집계"/>
      <sheetName val="참고(잔디.식재면고르기)-경관"/>
      <sheetName val="가격"/>
      <sheetName val="결재명판"/>
      <sheetName val="9-1차이내Ȉ"/>
      <sheetName val="광주전남"/>
      <sheetName val="3-5.단가턠ɺ㥎lА⎓⭈"/>
      <sheetName val="3-5.단가턠ɺ㥎lꦐ⃅ꦈ"/>
      <sheetName val="3-5.단가駸⑟撸ᘼ_x0000__x0000_e"/>
      <sheetName val="3-5.단가_x0000__x0000__x0000__x0000_Ā_x0000__x0000_"/>
      <sheetName val="3-2.공사㞘탠"/>
      <sheetName val="3-2.공사㞘뇸"/>
      <sheetName val="역T형교대(PILE기초)"/>
      <sheetName val="현장예Ç"/>
      <sheetName val="수 량 명 세 서 - 1"/>
      <sheetName val="공사직Ć_x0000__x0000__x0000_"/>
      <sheetName val="아치응력검토"/>
      <sheetName val="브라켓"/>
      <sheetName val="마산방향ࢺ윦倨@"/>
      <sheetName val="마산방향為筄ࠔ挣"/>
      <sheetName val="토공 토적표"/>
      <sheetName val="각종단가"/>
      <sheetName val="목록표"/>
    </sheetNames>
    <sheetDataSet>
      <sheetData sheetId="0"/>
      <sheetData sheetId="1">
        <row r="1">
          <cell r="A1" t="str">
            <v>BLPART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/>
      <sheetData sheetId="650" refreshError="1"/>
      <sheetData sheetId="651" refreshError="1"/>
      <sheetData sheetId="652"/>
      <sheetData sheetId="653" refreshError="1"/>
      <sheetData sheetId="654"/>
      <sheetData sheetId="655"/>
      <sheetData sheetId="656" refreshError="1"/>
      <sheetData sheetId="657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/>
      <sheetData sheetId="666" refreshError="1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>
        <row r="1">
          <cell r="A1" t="str">
            <v>시멘트,모래,자갈 산출표</v>
          </cell>
        </row>
      </sheetData>
      <sheetData sheetId="995">
        <row r="1">
          <cell r="A1" t="str">
            <v>시멘트,모래,자갈 산출표</v>
          </cell>
        </row>
      </sheetData>
      <sheetData sheetId="996">
        <row r="1">
          <cell r="A1" t="str">
            <v>시멘트,모래,자갈 산출표</v>
          </cell>
        </row>
      </sheetData>
      <sheetData sheetId="997">
        <row r="1">
          <cell r="A1" t="str">
            <v>시멘트,모래,자갈 산출표</v>
          </cell>
        </row>
      </sheetData>
      <sheetData sheetId="998">
        <row r="1">
          <cell r="A1" t="str">
            <v>시멘트,모래,자갈 산출표</v>
          </cell>
        </row>
      </sheetData>
      <sheetData sheetId="999">
        <row r="1">
          <cell r="A1" t="str">
            <v>시멘트,모래,자갈 산출표</v>
          </cell>
        </row>
      </sheetData>
      <sheetData sheetId="1000">
        <row r="1">
          <cell r="A1" t="str">
            <v>시멘트,모래,자갈 산출표</v>
          </cell>
        </row>
      </sheetData>
      <sheetData sheetId="1001">
        <row r="1">
          <cell r="A1" t="str">
            <v>시멘트,모래,자갈 산출표</v>
          </cell>
        </row>
      </sheetData>
      <sheetData sheetId="1002">
        <row r="1">
          <cell r="A1" t="str">
            <v>시멘트,모래,자갈 산출표</v>
          </cell>
        </row>
      </sheetData>
      <sheetData sheetId="1003">
        <row r="1">
          <cell r="A1" t="str">
            <v>시멘트,모래,자갈 산출표</v>
          </cell>
        </row>
      </sheetData>
      <sheetData sheetId="1004">
        <row r="1">
          <cell r="A1" t="str">
            <v>시멘트,모래,자갈 산출표</v>
          </cell>
        </row>
      </sheetData>
      <sheetData sheetId="1005">
        <row r="1">
          <cell r="A1" t="str">
            <v>시멘트,모래,자갈 산출표</v>
          </cell>
        </row>
      </sheetData>
      <sheetData sheetId="1006">
        <row r="1">
          <cell r="A1" t="str">
            <v>시멘트,모래,자갈 산출표</v>
          </cell>
        </row>
      </sheetData>
      <sheetData sheetId="1007">
        <row r="1">
          <cell r="A1" t="str">
            <v>시멘트,모래,자갈 산출표</v>
          </cell>
        </row>
      </sheetData>
      <sheetData sheetId="1008">
        <row r="1">
          <cell r="A1" t="str">
            <v>시멘트,모래,자갈 산출표</v>
          </cell>
        </row>
      </sheetData>
      <sheetData sheetId="1009">
        <row r="1">
          <cell r="A1" t="str">
            <v>시멘트,모래,자갈 산출표</v>
          </cell>
        </row>
      </sheetData>
      <sheetData sheetId="1010">
        <row r="1">
          <cell r="A1" t="str">
            <v>시멘트,모래,자갈 산출표</v>
          </cell>
        </row>
      </sheetData>
      <sheetData sheetId="1011">
        <row r="1">
          <cell r="A1" t="str">
            <v>시멘트,모래,자갈 산출표</v>
          </cell>
        </row>
      </sheetData>
      <sheetData sheetId="1012">
        <row r="1">
          <cell r="A1" t="str">
            <v>시멘트,모래,자갈 산출표</v>
          </cell>
        </row>
      </sheetData>
      <sheetData sheetId="1013">
        <row r="1">
          <cell r="A1" t="str">
            <v>시멘트,모래,자갈 산출표</v>
          </cell>
        </row>
      </sheetData>
      <sheetData sheetId="1014">
        <row r="1">
          <cell r="A1" t="str">
            <v>시멘트,모래,자갈 산출표</v>
          </cell>
        </row>
      </sheetData>
      <sheetData sheetId="1015">
        <row r="1">
          <cell r="A1" t="str">
            <v>시멘트,모래,자갈 산출표</v>
          </cell>
        </row>
      </sheetData>
      <sheetData sheetId="1016">
        <row r="1">
          <cell r="A1" t="str">
            <v>시멘트,모래,자갈 산출표</v>
          </cell>
        </row>
      </sheetData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1">
          <cell r="A1" t="str">
            <v>시멘트,모래,자갈 산출표</v>
          </cell>
        </row>
      </sheetData>
      <sheetData sheetId="1077">
        <row r="1">
          <cell r="A1" t="str">
            <v>시멘트,모래,자갈 산출표</v>
          </cell>
        </row>
      </sheetData>
      <sheetData sheetId="1078">
        <row r="1">
          <cell r="A1" t="str">
            <v>시멘트,모래,자갈 산출표</v>
          </cell>
        </row>
      </sheetData>
      <sheetData sheetId="1079">
        <row r="1">
          <cell r="A1" t="str">
            <v>시멘트,모래,자갈 산출표</v>
          </cell>
        </row>
      </sheetData>
      <sheetData sheetId="1080">
        <row r="1">
          <cell r="A1" t="str">
            <v>시멘트,모래,자갈 산출표</v>
          </cell>
        </row>
      </sheetData>
      <sheetData sheetId="1081">
        <row r="1">
          <cell r="A1" t="str">
            <v>시멘트,모래,자갈 산출표</v>
          </cell>
        </row>
      </sheetData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>
        <row r="1">
          <cell r="A1" t="str">
            <v>시멘트,모래,자갈 산출표</v>
          </cell>
        </row>
      </sheetData>
      <sheetData sheetId="1090">
        <row r="1">
          <cell r="A1" t="str">
            <v>시멘트,모래,자갈 산출표</v>
          </cell>
        </row>
      </sheetData>
      <sheetData sheetId="1091">
        <row r="1">
          <cell r="A1" t="str">
            <v>시멘트,모래,자갈 산출표</v>
          </cell>
        </row>
      </sheetData>
      <sheetData sheetId="1092">
        <row r="1">
          <cell r="A1" t="str">
            <v>시멘트,모래,자갈 산출표</v>
          </cell>
        </row>
      </sheetData>
      <sheetData sheetId="1093">
        <row r="1">
          <cell r="A1" t="str">
            <v>시멘트,모래,자갈 산출표</v>
          </cell>
        </row>
      </sheetData>
      <sheetData sheetId="1094">
        <row r="1">
          <cell r="A1" t="str">
            <v>시멘트,모래,자갈 산출표</v>
          </cell>
        </row>
      </sheetData>
      <sheetData sheetId="1095">
        <row r="1">
          <cell r="A1" t="str">
            <v>시멘트,모래,자갈 산출표</v>
          </cell>
        </row>
      </sheetData>
      <sheetData sheetId="1096">
        <row r="1">
          <cell r="A1" t="str">
            <v>시멘트,모래,자갈 산출표</v>
          </cell>
        </row>
      </sheetData>
      <sheetData sheetId="1097">
        <row r="1">
          <cell r="A1" t="str">
            <v>시멘트,모래,자갈 산출표</v>
          </cell>
        </row>
      </sheetData>
      <sheetData sheetId="1098">
        <row r="1">
          <cell r="A1" t="str">
            <v>시멘트,모래,자갈 산출표</v>
          </cell>
        </row>
      </sheetData>
      <sheetData sheetId="1099">
        <row r="1">
          <cell r="A1" t="str">
            <v>시멘트,모래,자갈 산출표</v>
          </cell>
        </row>
      </sheetData>
      <sheetData sheetId="1100">
        <row r="1">
          <cell r="A1" t="str">
            <v>시멘트,모래,자갈 산출표</v>
          </cell>
        </row>
      </sheetData>
      <sheetData sheetId="1101">
        <row r="1">
          <cell r="A1" t="str">
            <v>시멘트,모래,자갈 산출표</v>
          </cell>
        </row>
      </sheetData>
      <sheetData sheetId="1102">
        <row r="1">
          <cell r="A1" t="str">
            <v>시멘트,모래,자갈 산출표</v>
          </cell>
        </row>
      </sheetData>
      <sheetData sheetId="1103">
        <row r="1">
          <cell r="A1" t="str">
            <v>시멘트,모래,자갈 산출표</v>
          </cell>
        </row>
      </sheetData>
      <sheetData sheetId="1104">
        <row r="1">
          <cell r="A1" t="str">
            <v>시멘트,모래,자갈 산출표</v>
          </cell>
        </row>
      </sheetData>
      <sheetData sheetId="1105">
        <row r="1">
          <cell r="A1" t="str">
            <v>시멘트,모래,자갈 산출표</v>
          </cell>
        </row>
      </sheetData>
      <sheetData sheetId="1106">
        <row r="1">
          <cell r="A1" t="str">
            <v>시멘트,모래,자갈 산출표</v>
          </cell>
        </row>
      </sheetData>
      <sheetData sheetId="1107">
        <row r="1">
          <cell r="A1" t="str">
            <v>시멘트,모래,자갈 산출표</v>
          </cell>
        </row>
      </sheetData>
      <sheetData sheetId="1108">
        <row r="1">
          <cell r="A1" t="str">
            <v>시멘트,모래,자갈 산출표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>
        <row r="1">
          <cell r="A1" t="str">
            <v>시멘트,모래,자갈 산출표</v>
          </cell>
        </row>
      </sheetData>
      <sheetData sheetId="1946">
        <row r="1">
          <cell r="A1" t="str">
            <v>시멘트,모래,자갈 산출표</v>
          </cell>
        </row>
      </sheetData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>
        <row r="1">
          <cell r="A1" t="str">
            <v>시멘트,모래,자갈 산출표</v>
          </cell>
        </row>
      </sheetData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>
        <row r="1">
          <cell r="A1" t="str">
            <v>시멘트,모래,자갈 산출표</v>
          </cell>
        </row>
      </sheetData>
      <sheetData sheetId="1998">
        <row r="1">
          <cell r="A1" t="str">
            <v>시멘트,모래,자갈 산출표</v>
          </cell>
        </row>
      </sheetData>
      <sheetData sheetId="1999">
        <row r="1">
          <cell r="A1" t="str">
            <v>시멘트,모래,자갈 산출표</v>
          </cell>
        </row>
      </sheetData>
      <sheetData sheetId="2000">
        <row r="1">
          <cell r="A1" t="str">
            <v>시멘트,모래,자갈 산출표</v>
          </cell>
        </row>
      </sheetData>
      <sheetData sheetId="2001">
        <row r="1">
          <cell r="A1" t="str">
            <v>시멘트,모래,자갈 산출표</v>
          </cell>
        </row>
      </sheetData>
      <sheetData sheetId="2002">
        <row r="1">
          <cell r="A1" t="str">
            <v>시멘트,모래,자갈 산출표</v>
          </cell>
        </row>
      </sheetData>
      <sheetData sheetId="2003">
        <row r="1">
          <cell r="A1" t="str">
            <v>시멘트,모래,자갈 산출표</v>
          </cell>
        </row>
      </sheetData>
      <sheetData sheetId="2004">
        <row r="1">
          <cell r="A1" t="str">
            <v>시멘트,모래,자갈 산출표</v>
          </cell>
        </row>
      </sheetData>
      <sheetData sheetId="2005">
        <row r="1">
          <cell r="A1" t="str">
            <v>시멘트,모래,자갈 산출표</v>
          </cell>
        </row>
      </sheetData>
      <sheetData sheetId="2006">
        <row r="1">
          <cell r="A1" t="str">
            <v>시멘트,모래,자갈 산출표</v>
          </cell>
        </row>
      </sheetData>
      <sheetData sheetId="2007">
        <row r="1">
          <cell r="A1" t="str">
            <v>시멘트,모래,자갈 산출표</v>
          </cell>
        </row>
      </sheetData>
      <sheetData sheetId="2008">
        <row r="1">
          <cell r="A1" t="str">
            <v>시멘트,모래,자갈 산출표</v>
          </cell>
        </row>
      </sheetData>
      <sheetData sheetId="2009">
        <row r="1">
          <cell r="A1" t="str">
            <v>시멘트,모래,자갈 산출표</v>
          </cell>
        </row>
      </sheetData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>
        <row r="1">
          <cell r="A1" t="str">
            <v>시멘트,모래,자갈 산출표</v>
          </cell>
        </row>
      </sheetData>
      <sheetData sheetId="2117">
        <row r="1">
          <cell r="A1" t="str">
            <v>시멘트,모래,자갈 산출표</v>
          </cell>
        </row>
      </sheetData>
      <sheetData sheetId="2118">
        <row r="1">
          <cell r="A1" t="str">
            <v>시멘트,모래,자갈 산출표</v>
          </cell>
        </row>
      </sheetData>
      <sheetData sheetId="2119">
        <row r="1">
          <cell r="A1" t="str">
            <v>시멘트,모래,자갈 산출표</v>
          </cell>
        </row>
      </sheetData>
      <sheetData sheetId="2120">
        <row r="1">
          <cell r="A1" t="str">
            <v>시멘트,모래,자갈 산출표</v>
          </cell>
        </row>
      </sheetData>
      <sheetData sheetId="2121" refreshError="1"/>
      <sheetData sheetId="2122" refreshError="1"/>
      <sheetData sheetId="2123" refreshError="1"/>
      <sheetData sheetId="2124" refreshError="1"/>
      <sheetData sheetId="2125">
        <row r="1">
          <cell r="A1" t="str">
            <v>시멘트,모래,자갈 산출표</v>
          </cell>
        </row>
      </sheetData>
      <sheetData sheetId="2126">
        <row r="1">
          <cell r="A1" t="str">
            <v>시멘트,모래,자갈 산출표</v>
          </cell>
        </row>
      </sheetData>
      <sheetData sheetId="2127" refreshError="1"/>
      <sheetData sheetId="2128">
        <row r="1">
          <cell r="A1" t="str">
            <v>시멘트,모래,자갈 산출표</v>
          </cell>
        </row>
      </sheetData>
      <sheetData sheetId="2129">
        <row r="1">
          <cell r="A1" t="str">
            <v>시멘트,모래,자갈 산출표</v>
          </cell>
        </row>
      </sheetData>
      <sheetData sheetId="2130">
        <row r="1">
          <cell r="A1" t="str">
            <v>시멘트,모래,자갈 산출표</v>
          </cell>
        </row>
      </sheetData>
      <sheetData sheetId="2131" refreshError="1"/>
      <sheetData sheetId="2132">
        <row r="1">
          <cell r="A1" t="str">
            <v>시멘트,모래,자갈 산출표</v>
          </cell>
        </row>
      </sheetData>
      <sheetData sheetId="2133">
        <row r="1">
          <cell r="A1" t="str">
            <v>시멘트,모래,자갈 산출표</v>
          </cell>
        </row>
      </sheetData>
      <sheetData sheetId="2134">
        <row r="1">
          <cell r="A1" t="str">
            <v>시멘트,모래,자갈 산출표</v>
          </cell>
        </row>
      </sheetData>
      <sheetData sheetId="2135">
        <row r="1">
          <cell r="A1" t="str">
            <v>시멘트,모래,자갈 산출표</v>
          </cell>
        </row>
      </sheetData>
      <sheetData sheetId="2136">
        <row r="1">
          <cell r="A1" t="str">
            <v>시멘트,모래,자갈 산출표</v>
          </cell>
        </row>
      </sheetData>
      <sheetData sheetId="2137">
        <row r="1">
          <cell r="A1" t="str">
            <v>시멘트,모래,자갈 산출표</v>
          </cell>
        </row>
      </sheetData>
      <sheetData sheetId="2138" refreshError="1"/>
      <sheetData sheetId="2139">
        <row r="1">
          <cell r="A1" t="str">
            <v>시멘트,모래,자갈 산출표</v>
          </cell>
        </row>
      </sheetData>
      <sheetData sheetId="2140">
        <row r="1">
          <cell r="A1" t="str">
            <v>시멘트,모래,자갈 산출표</v>
          </cell>
        </row>
      </sheetData>
      <sheetData sheetId="2141">
        <row r="1">
          <cell r="A1" t="str">
            <v>시멘트,모래,자갈 산출표</v>
          </cell>
        </row>
      </sheetData>
      <sheetData sheetId="2142" refreshError="1"/>
      <sheetData sheetId="2143" refreshError="1"/>
      <sheetData sheetId="2144"/>
      <sheetData sheetId="2145" refreshError="1"/>
      <sheetData sheetId="2146" refreshError="1"/>
      <sheetData sheetId="2147" refreshError="1"/>
      <sheetData sheetId="2148" refreshError="1"/>
      <sheetData sheetId="2149"/>
      <sheetData sheetId="2150">
        <row r="1">
          <cell r="A1" t="str">
            <v>시멘트,모래,자갈 산출표</v>
          </cell>
        </row>
      </sheetData>
      <sheetData sheetId="2151">
        <row r="1">
          <cell r="A1" t="str">
            <v>시멘트,모래,자갈 산출표</v>
          </cell>
        </row>
      </sheetData>
      <sheetData sheetId="2152">
        <row r="1">
          <cell r="A1" t="str">
            <v>시멘트,모래,자갈 산출표</v>
          </cell>
        </row>
      </sheetData>
      <sheetData sheetId="2153">
        <row r="1">
          <cell r="A1" t="str">
            <v>시멘트,모래,자갈 산출표</v>
          </cell>
        </row>
      </sheetData>
      <sheetData sheetId="2154">
        <row r="1">
          <cell r="A1" t="str">
            <v>시멘트,모래,자갈 산출표</v>
          </cell>
        </row>
      </sheetData>
      <sheetData sheetId="2155">
        <row r="1">
          <cell r="A1" t="str">
            <v>시멘트,모래,자갈 산출표</v>
          </cell>
        </row>
      </sheetData>
      <sheetData sheetId="2156">
        <row r="1">
          <cell r="A1" t="str">
            <v>시멘트,모래,자갈 산출표</v>
          </cell>
        </row>
      </sheetData>
      <sheetData sheetId="2157">
        <row r="1">
          <cell r="A1" t="str">
            <v>시멘트,모래,자갈 산출표</v>
          </cell>
        </row>
      </sheetData>
      <sheetData sheetId="2158">
        <row r="1">
          <cell r="A1" t="str">
            <v>시멘트,모래,자갈 산출표</v>
          </cell>
        </row>
      </sheetData>
      <sheetData sheetId="2159">
        <row r="1">
          <cell r="A1" t="str">
            <v>시멘트,모래,자갈 산출표</v>
          </cell>
        </row>
      </sheetData>
      <sheetData sheetId="2160">
        <row r="1">
          <cell r="A1" t="str">
            <v>시멘트,모래,자갈 산출표</v>
          </cell>
        </row>
      </sheetData>
      <sheetData sheetId="2161">
        <row r="1">
          <cell r="A1" t="str">
            <v>시멘트,모래,자갈 산출표</v>
          </cell>
        </row>
      </sheetData>
      <sheetData sheetId="2162">
        <row r="1">
          <cell r="A1" t="str">
            <v>시멘트,모래,자갈 산출표</v>
          </cell>
        </row>
      </sheetData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>
        <row r="1">
          <cell r="A1" t="str">
            <v>시멘트,모래,자갈 산출표</v>
          </cell>
        </row>
      </sheetData>
      <sheetData sheetId="2491">
        <row r="1">
          <cell r="A1" t="str">
            <v>시멘트,모래,자갈 산출표</v>
          </cell>
        </row>
      </sheetData>
      <sheetData sheetId="2492">
        <row r="1">
          <cell r="A1" t="str">
            <v>시멘트,모래,자갈 산출표</v>
          </cell>
        </row>
      </sheetData>
      <sheetData sheetId="2493">
        <row r="1">
          <cell r="A1" t="str">
            <v>시멘트,모래,자갈 산출표</v>
          </cell>
        </row>
      </sheetData>
      <sheetData sheetId="2494">
        <row r="1">
          <cell r="A1" t="str">
            <v>시멘트,모래,자갈 산출표</v>
          </cell>
        </row>
      </sheetData>
      <sheetData sheetId="2495">
        <row r="1">
          <cell r="A1" t="str">
            <v>시멘트,모래,자갈 산출표</v>
          </cell>
        </row>
      </sheetData>
      <sheetData sheetId="2496" refreshError="1"/>
      <sheetData sheetId="2497">
        <row r="1">
          <cell r="A1" t="str">
            <v>시멘트,모래,자갈 산출표</v>
          </cell>
        </row>
      </sheetData>
      <sheetData sheetId="2498">
        <row r="1">
          <cell r="A1" t="str">
            <v>시멘트,모래,자갈 산출표</v>
          </cell>
        </row>
      </sheetData>
      <sheetData sheetId="2499">
        <row r="1">
          <cell r="A1" t="str">
            <v>시멘트,모래,자갈 산출표</v>
          </cell>
        </row>
      </sheetData>
      <sheetData sheetId="2500" refreshError="1"/>
      <sheetData sheetId="2501">
        <row r="1">
          <cell r="A1" t="str">
            <v>시멘트,모래,자갈 산출표</v>
          </cell>
        </row>
      </sheetData>
      <sheetData sheetId="2502">
        <row r="1">
          <cell r="A1" t="str">
            <v>시멘트,모래,자갈 산출표</v>
          </cell>
        </row>
      </sheetData>
      <sheetData sheetId="2503">
        <row r="1">
          <cell r="A1" t="str">
            <v>시멘트,모래,자갈 산출표</v>
          </cell>
        </row>
      </sheetData>
      <sheetData sheetId="2504">
        <row r="1">
          <cell r="A1" t="str">
            <v>시멘트,모래,자갈 산출표</v>
          </cell>
        </row>
      </sheetData>
      <sheetData sheetId="2505">
        <row r="1">
          <cell r="A1" t="str">
            <v>시멘트,모래,자갈 산출표</v>
          </cell>
        </row>
      </sheetData>
      <sheetData sheetId="2506">
        <row r="1">
          <cell r="A1" t="str">
            <v>시멘트,모래,자갈 산출표</v>
          </cell>
        </row>
      </sheetData>
      <sheetData sheetId="2507">
        <row r="1">
          <cell r="A1" t="str">
            <v>시멘트,모래,자갈 산출표</v>
          </cell>
        </row>
      </sheetData>
      <sheetData sheetId="2508">
        <row r="1">
          <cell r="A1" t="str">
            <v>시멘트,모래,자갈 산출표</v>
          </cell>
        </row>
      </sheetData>
      <sheetData sheetId="2509">
        <row r="1">
          <cell r="A1" t="str">
            <v>시멘트,모래,자갈 산출표</v>
          </cell>
        </row>
      </sheetData>
      <sheetData sheetId="2510">
        <row r="1">
          <cell r="A1" t="str">
            <v>시멘트,모래,자갈 산출표</v>
          </cell>
        </row>
      </sheetData>
      <sheetData sheetId="2511">
        <row r="1">
          <cell r="A1" t="str">
            <v>시멘트,모래,자갈 산출표</v>
          </cell>
        </row>
      </sheetData>
      <sheetData sheetId="2512">
        <row r="1">
          <cell r="A1" t="str">
            <v>시멘트,모래,자갈 산출표</v>
          </cell>
        </row>
      </sheetData>
      <sheetData sheetId="2513">
        <row r="1">
          <cell r="A1" t="str">
            <v>시멘트,모래,자갈 산출표</v>
          </cell>
        </row>
      </sheetData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">
          <cell r="A1" t="str">
            <v>시멘트,모래,자갈 산출표</v>
          </cell>
        </row>
      </sheetData>
      <sheetData sheetId="2544">
        <row r="1">
          <cell r="A1" t="str">
            <v>시멘트,모래,자갈 산출표</v>
          </cell>
        </row>
      </sheetData>
      <sheetData sheetId="2545">
        <row r="1">
          <cell r="A1" t="str">
            <v>시멘트,모래,자갈 산출표</v>
          </cell>
        </row>
      </sheetData>
      <sheetData sheetId="2546">
        <row r="1">
          <cell r="A1" t="str">
            <v>시멘트,모래,자갈 산출표</v>
          </cell>
        </row>
      </sheetData>
      <sheetData sheetId="2547">
        <row r="1">
          <cell r="A1" t="str">
            <v>시멘트,모래,자갈 산출표</v>
          </cell>
        </row>
      </sheetData>
      <sheetData sheetId="2548">
        <row r="1">
          <cell r="A1" t="str">
            <v>시멘트,모래,자갈 산출표</v>
          </cell>
        </row>
      </sheetData>
      <sheetData sheetId="2549">
        <row r="1">
          <cell r="A1" t="str">
            <v>시멘트,모래,자갈 산출표</v>
          </cell>
        </row>
      </sheetData>
      <sheetData sheetId="2550">
        <row r="1">
          <cell r="A1" t="str">
            <v>시멘트,모래,자갈 산출표</v>
          </cell>
        </row>
      </sheetData>
      <sheetData sheetId="2551">
        <row r="1">
          <cell r="A1" t="str">
            <v>시멘트,모래,자갈 산출표</v>
          </cell>
        </row>
      </sheetData>
      <sheetData sheetId="2552">
        <row r="1">
          <cell r="A1" t="str">
            <v>시멘트,모래,자갈 산출표</v>
          </cell>
        </row>
      </sheetData>
      <sheetData sheetId="2553">
        <row r="1">
          <cell r="A1" t="str">
            <v>시멘트,모래,자갈 산출표</v>
          </cell>
        </row>
      </sheetData>
      <sheetData sheetId="2554">
        <row r="1">
          <cell r="A1" t="str">
            <v>시멘트,모래,자갈 산출표</v>
          </cell>
        </row>
      </sheetData>
      <sheetData sheetId="2555">
        <row r="1">
          <cell r="A1" t="str">
            <v>시멘트,모래,자갈 산출표</v>
          </cell>
        </row>
      </sheetData>
      <sheetData sheetId="2556">
        <row r="1">
          <cell r="A1" t="str">
            <v>시멘트,모래,자갈 산출표</v>
          </cell>
        </row>
      </sheetData>
      <sheetData sheetId="2557">
        <row r="1">
          <cell r="A1" t="str">
            <v>시멘트,모래,자갈 산출표</v>
          </cell>
        </row>
      </sheetData>
      <sheetData sheetId="2558">
        <row r="1">
          <cell r="A1" t="str">
            <v>시멘트,모래,자갈 산출표</v>
          </cell>
        </row>
      </sheetData>
      <sheetData sheetId="2559">
        <row r="1">
          <cell r="A1" t="str">
            <v>시멘트,모래,자갈 산출표</v>
          </cell>
        </row>
      </sheetData>
      <sheetData sheetId="2560">
        <row r="1">
          <cell r="A1" t="str">
            <v>시멘트,모래,자갈 산출표</v>
          </cell>
        </row>
      </sheetData>
      <sheetData sheetId="2561">
        <row r="1">
          <cell r="A1" t="str">
            <v>시멘트,모래,자갈 산출표</v>
          </cell>
        </row>
      </sheetData>
      <sheetData sheetId="2562">
        <row r="1">
          <cell r="A1" t="str">
            <v>시멘트,모래,자갈 산출표</v>
          </cell>
        </row>
      </sheetData>
      <sheetData sheetId="2563">
        <row r="1">
          <cell r="A1" t="str">
            <v>시멘트,모래,자갈 산출표</v>
          </cell>
        </row>
      </sheetData>
      <sheetData sheetId="2564">
        <row r="1">
          <cell r="A1" t="str">
            <v>시멘트,모래,자갈 산출표</v>
          </cell>
        </row>
      </sheetData>
      <sheetData sheetId="2565">
        <row r="1">
          <cell r="A1" t="str">
            <v>시멘트,모래,자갈 산출표</v>
          </cell>
        </row>
      </sheetData>
      <sheetData sheetId="2566">
        <row r="1">
          <cell r="A1" t="str">
            <v>시멘트,모래,자갈 산출표</v>
          </cell>
        </row>
      </sheetData>
      <sheetData sheetId="2567">
        <row r="1">
          <cell r="A1" t="str">
            <v>시멘트,모래,자갈 산출표</v>
          </cell>
        </row>
      </sheetData>
      <sheetData sheetId="2568">
        <row r="1">
          <cell r="A1" t="str">
            <v>시멘트,모래,자갈 산출표</v>
          </cell>
        </row>
      </sheetData>
      <sheetData sheetId="2569">
        <row r="1">
          <cell r="A1" t="str">
            <v>시멘트,모래,자갈 산출표</v>
          </cell>
        </row>
      </sheetData>
      <sheetData sheetId="2570">
        <row r="1">
          <cell r="A1" t="str">
            <v>시멘트,모래,자갈 산출표</v>
          </cell>
        </row>
      </sheetData>
      <sheetData sheetId="2571">
        <row r="1">
          <cell r="A1" t="str">
            <v>시멘트,모래,자갈 산출표</v>
          </cell>
        </row>
      </sheetData>
      <sheetData sheetId="2572">
        <row r="1">
          <cell r="A1" t="str">
            <v>시멘트,모래,자갈 산출표</v>
          </cell>
        </row>
      </sheetData>
      <sheetData sheetId="2573">
        <row r="1">
          <cell r="A1" t="str">
            <v>시멘트,모래,자갈 산출표</v>
          </cell>
        </row>
      </sheetData>
      <sheetData sheetId="2574">
        <row r="1">
          <cell r="A1" t="str">
            <v>시멘트,모래,자갈 산출표</v>
          </cell>
        </row>
      </sheetData>
      <sheetData sheetId="2575">
        <row r="1">
          <cell r="A1" t="str">
            <v>시멘트,모래,자갈 산출표</v>
          </cell>
        </row>
      </sheetData>
      <sheetData sheetId="2576">
        <row r="1">
          <cell r="A1" t="str">
            <v>시멘트,모래,자갈 산출표</v>
          </cell>
        </row>
      </sheetData>
      <sheetData sheetId="2577">
        <row r="1">
          <cell r="A1" t="str">
            <v>시멘트,모래,자갈 산출표</v>
          </cell>
        </row>
      </sheetData>
      <sheetData sheetId="2578">
        <row r="1">
          <cell r="A1" t="str">
            <v>시멘트,모래,자갈 산출표</v>
          </cell>
        </row>
      </sheetData>
      <sheetData sheetId="2579">
        <row r="1">
          <cell r="A1" t="str">
            <v>시멘트,모래,자갈 산출표</v>
          </cell>
        </row>
      </sheetData>
      <sheetData sheetId="2580">
        <row r="1">
          <cell r="A1" t="str">
            <v>시멘트,모래,자갈 산출표</v>
          </cell>
        </row>
      </sheetData>
      <sheetData sheetId="2581">
        <row r="1">
          <cell r="A1" t="str">
            <v>시멘트,모래,자갈 산출표</v>
          </cell>
        </row>
      </sheetData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>
        <row r="1">
          <cell r="A1" t="str">
            <v>시멘트,모래,자갈 산출표</v>
          </cell>
        </row>
      </sheetData>
      <sheetData sheetId="2591">
        <row r="1">
          <cell r="A1" t="str">
            <v>시멘트,모래,자갈 산출표</v>
          </cell>
        </row>
      </sheetData>
      <sheetData sheetId="2592">
        <row r="1">
          <cell r="A1" t="str">
            <v>시멘트,모래,자갈 산출표</v>
          </cell>
        </row>
      </sheetData>
      <sheetData sheetId="2593">
        <row r="1">
          <cell r="A1" t="str">
            <v>시멘트,모래,자갈 산출표</v>
          </cell>
        </row>
      </sheetData>
      <sheetData sheetId="2594">
        <row r="1">
          <cell r="A1" t="str">
            <v>시멘트,모래,자갈 산출표</v>
          </cell>
        </row>
      </sheetData>
      <sheetData sheetId="2595">
        <row r="1">
          <cell r="A1" t="str">
            <v>시멘트,모래,자갈 산출표</v>
          </cell>
        </row>
      </sheetData>
      <sheetData sheetId="2596">
        <row r="1">
          <cell r="A1" t="str">
            <v>시멘트,모래,자갈 산출표</v>
          </cell>
        </row>
      </sheetData>
      <sheetData sheetId="2597">
        <row r="1">
          <cell r="A1" t="str">
            <v>시멘트,모래,자갈 산출표</v>
          </cell>
        </row>
      </sheetData>
      <sheetData sheetId="2598">
        <row r="1">
          <cell r="A1" t="str">
            <v>시멘트,모래,자갈 산출표</v>
          </cell>
        </row>
      </sheetData>
      <sheetData sheetId="2599">
        <row r="1">
          <cell r="A1" t="str">
            <v>시멘트,모래,자갈 산출표</v>
          </cell>
        </row>
      </sheetData>
      <sheetData sheetId="2600">
        <row r="1">
          <cell r="A1" t="str">
            <v>시멘트,모래,자갈 산출표</v>
          </cell>
        </row>
      </sheetData>
      <sheetData sheetId="2601">
        <row r="1">
          <cell r="A1" t="str">
            <v>시멘트,모래,자갈 산출표</v>
          </cell>
        </row>
      </sheetData>
      <sheetData sheetId="2602">
        <row r="1">
          <cell r="A1" t="str">
            <v>시멘트,모래,자갈 산출표</v>
          </cell>
        </row>
      </sheetData>
      <sheetData sheetId="2603">
        <row r="1">
          <cell r="A1" t="str">
            <v>시멘트,모래,자갈 산출표</v>
          </cell>
        </row>
      </sheetData>
      <sheetData sheetId="2604">
        <row r="1">
          <cell r="A1" t="str">
            <v>시멘트,모래,자갈 산출표</v>
          </cell>
        </row>
      </sheetData>
      <sheetData sheetId="2605">
        <row r="1">
          <cell r="A1" t="str">
            <v>시멘트,모래,자갈 산출표</v>
          </cell>
        </row>
      </sheetData>
      <sheetData sheetId="2606">
        <row r="1">
          <cell r="A1" t="str">
            <v>시멘트,모래,자갈 산출표</v>
          </cell>
        </row>
      </sheetData>
      <sheetData sheetId="2607"/>
      <sheetData sheetId="2608">
        <row r="1">
          <cell r="A1" t="str">
            <v>시멘트,모래,자갈 산출표</v>
          </cell>
        </row>
      </sheetData>
      <sheetData sheetId="2609">
        <row r="1">
          <cell r="A1" t="str">
            <v>시멘트,모래,자갈 산출표</v>
          </cell>
        </row>
      </sheetData>
      <sheetData sheetId="2610">
        <row r="1">
          <cell r="A1" t="str">
            <v>시멘트,모래,자갈 산출표</v>
          </cell>
        </row>
      </sheetData>
      <sheetData sheetId="2611">
        <row r="1">
          <cell r="A1" t="str">
            <v>시멘트,모래,자갈 산출표</v>
          </cell>
        </row>
      </sheetData>
      <sheetData sheetId="2612">
        <row r="1">
          <cell r="A1" t="str">
            <v>시멘트,모래,자갈 산출표</v>
          </cell>
        </row>
      </sheetData>
      <sheetData sheetId="2613">
        <row r="1">
          <cell r="A1" t="str">
            <v>시멘트,모래,자갈 산출표</v>
          </cell>
        </row>
      </sheetData>
      <sheetData sheetId="2614">
        <row r="1">
          <cell r="A1" t="str">
            <v>시멘트,모래,자갈 산출표</v>
          </cell>
        </row>
      </sheetData>
      <sheetData sheetId="2615">
        <row r="1">
          <cell r="A1" t="str">
            <v>시멘트,모래,자갈 산출표</v>
          </cell>
        </row>
      </sheetData>
      <sheetData sheetId="2616">
        <row r="1">
          <cell r="A1" t="str">
            <v>시멘트,모래,자갈 산출표</v>
          </cell>
        </row>
      </sheetData>
      <sheetData sheetId="2617">
        <row r="1">
          <cell r="A1" t="str">
            <v>시멘트,모래,자갈 산출표</v>
          </cell>
        </row>
      </sheetData>
      <sheetData sheetId="2618">
        <row r="1">
          <cell r="A1" t="str">
            <v>시멘트,모래,자갈 산출표</v>
          </cell>
        </row>
      </sheetData>
      <sheetData sheetId="2619">
        <row r="1">
          <cell r="A1" t="str">
            <v>시멘트,모래,자갈 산출표</v>
          </cell>
        </row>
      </sheetData>
      <sheetData sheetId="2620">
        <row r="1">
          <cell r="A1" t="str">
            <v>시멘트,모래,자갈 산출표</v>
          </cell>
        </row>
      </sheetData>
      <sheetData sheetId="2621">
        <row r="1">
          <cell r="A1" t="str">
            <v>시멘트,모래,자갈 산출표</v>
          </cell>
        </row>
      </sheetData>
      <sheetData sheetId="2622">
        <row r="1">
          <cell r="A1" t="str">
            <v>시멘트,모래,자갈 산출표</v>
          </cell>
        </row>
      </sheetData>
      <sheetData sheetId="2623">
        <row r="1">
          <cell r="A1" t="str">
            <v>시멘트,모래,자갈 산출표</v>
          </cell>
        </row>
      </sheetData>
      <sheetData sheetId="2624">
        <row r="1">
          <cell r="A1" t="str">
            <v>시멘트,모래,자갈 산출표</v>
          </cell>
        </row>
      </sheetData>
      <sheetData sheetId="2625">
        <row r="1">
          <cell r="A1" t="str">
            <v>시멘트,모래,자갈 산출표</v>
          </cell>
        </row>
      </sheetData>
      <sheetData sheetId="2626">
        <row r="1">
          <cell r="A1" t="str">
            <v>시멘트,모래,자갈 산출표</v>
          </cell>
        </row>
      </sheetData>
      <sheetData sheetId="2627">
        <row r="1">
          <cell r="A1" t="str">
            <v>시멘트,모래,자갈 산출표</v>
          </cell>
        </row>
      </sheetData>
      <sheetData sheetId="2628">
        <row r="1">
          <cell r="A1" t="str">
            <v>시멘트,모래,자갈 산출표</v>
          </cell>
        </row>
      </sheetData>
      <sheetData sheetId="2629">
        <row r="1">
          <cell r="A1" t="str">
            <v>시멘트,모래,자갈 산출표</v>
          </cell>
        </row>
      </sheetData>
      <sheetData sheetId="2630">
        <row r="1">
          <cell r="A1" t="str">
            <v>시멘트,모래,자갈 산출표</v>
          </cell>
        </row>
      </sheetData>
      <sheetData sheetId="2631">
        <row r="1">
          <cell r="A1" t="str">
            <v>시멘트,모래,자갈 산출표</v>
          </cell>
        </row>
      </sheetData>
      <sheetData sheetId="2632">
        <row r="1">
          <cell r="A1" t="str">
            <v>시멘트,모래,자갈 산출표</v>
          </cell>
        </row>
      </sheetData>
      <sheetData sheetId="2633">
        <row r="1">
          <cell r="A1" t="str">
            <v>시멘트,모래,자갈 산출표</v>
          </cell>
        </row>
      </sheetData>
      <sheetData sheetId="2634">
        <row r="1">
          <cell r="A1" t="str">
            <v>시멘트,모래,자갈 산출표</v>
          </cell>
        </row>
      </sheetData>
      <sheetData sheetId="2635">
        <row r="1">
          <cell r="A1" t="str">
            <v>시멘트,모래,자갈 산출표</v>
          </cell>
        </row>
      </sheetData>
      <sheetData sheetId="2636">
        <row r="1">
          <cell r="A1" t="str">
            <v>시멘트,모래,자갈 산출표</v>
          </cell>
        </row>
      </sheetData>
      <sheetData sheetId="2637">
        <row r="1">
          <cell r="A1" t="str">
            <v>시멘트,모래,자갈 산출표</v>
          </cell>
        </row>
      </sheetData>
      <sheetData sheetId="2638">
        <row r="1">
          <cell r="A1" t="str">
            <v>시멘트,모래,자갈 산출표</v>
          </cell>
        </row>
      </sheetData>
      <sheetData sheetId="2639">
        <row r="1">
          <cell r="A1" t="str">
            <v>시멘트,모래,자갈 산출표</v>
          </cell>
        </row>
      </sheetData>
      <sheetData sheetId="2640">
        <row r="1">
          <cell r="A1" t="str">
            <v>시멘트,모래,자갈 산출표</v>
          </cell>
        </row>
      </sheetData>
      <sheetData sheetId="2641">
        <row r="1">
          <cell r="A1" t="str">
            <v>시멘트,모래,자갈 산출표</v>
          </cell>
        </row>
      </sheetData>
      <sheetData sheetId="2642">
        <row r="1">
          <cell r="A1" t="str">
            <v>시멘트,모래,자갈 산출표</v>
          </cell>
        </row>
      </sheetData>
      <sheetData sheetId="2643">
        <row r="1">
          <cell r="A1" t="str">
            <v>시멘트,모래,자갈 산출표</v>
          </cell>
        </row>
      </sheetData>
      <sheetData sheetId="2644">
        <row r="1">
          <cell r="A1" t="str">
            <v>시멘트,모래,자갈 산출표</v>
          </cell>
        </row>
      </sheetData>
      <sheetData sheetId="2645">
        <row r="1">
          <cell r="A1" t="str">
            <v>시멘트,모래,자갈 산출표</v>
          </cell>
        </row>
      </sheetData>
      <sheetData sheetId="2646">
        <row r="1">
          <cell r="A1" t="str">
            <v>시멘트,모래,자갈 산출표</v>
          </cell>
        </row>
      </sheetData>
      <sheetData sheetId="2647">
        <row r="1">
          <cell r="A1" t="str">
            <v>시멘트,모래,자갈 산출표</v>
          </cell>
        </row>
      </sheetData>
      <sheetData sheetId="2648">
        <row r="1">
          <cell r="A1" t="str">
            <v>시멘트,모래,자갈 산출표</v>
          </cell>
        </row>
      </sheetData>
      <sheetData sheetId="2649">
        <row r="1">
          <cell r="A1" t="str">
            <v>시멘트,모래,자갈 산출표</v>
          </cell>
        </row>
      </sheetData>
      <sheetData sheetId="2650">
        <row r="1">
          <cell r="A1" t="str">
            <v>시멘트,모래,자갈 산출표</v>
          </cell>
        </row>
      </sheetData>
      <sheetData sheetId="2651">
        <row r="1">
          <cell r="A1" t="str">
            <v>시멘트,모래,자갈 산출표</v>
          </cell>
        </row>
      </sheetData>
      <sheetData sheetId="2652">
        <row r="1">
          <cell r="A1" t="str">
            <v>시멘트,모래,자갈 산출표</v>
          </cell>
        </row>
      </sheetData>
      <sheetData sheetId="2653">
        <row r="1">
          <cell r="A1" t="str">
            <v>시멘트,모래,자갈 산출표</v>
          </cell>
        </row>
      </sheetData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>
        <row r="1">
          <cell r="A1" t="str">
            <v>시멘트,모래,자갈 산출표</v>
          </cell>
        </row>
      </sheetData>
      <sheetData sheetId="2690">
        <row r="1">
          <cell r="A1" t="str">
            <v>시멘트,모래,자갈 산출표</v>
          </cell>
        </row>
      </sheetData>
      <sheetData sheetId="2691">
        <row r="1">
          <cell r="A1" t="str">
            <v>시멘트,모래,자갈 산출표</v>
          </cell>
        </row>
      </sheetData>
      <sheetData sheetId="2692">
        <row r="1">
          <cell r="A1" t="str">
            <v>시멘트,모래,자갈 산출표</v>
          </cell>
        </row>
      </sheetData>
      <sheetData sheetId="2693">
        <row r="1">
          <cell r="A1" t="str">
            <v>시멘트,모래,자갈 산출표</v>
          </cell>
        </row>
      </sheetData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>
        <row r="1">
          <cell r="A1" t="str">
            <v>시멘트,모래,자갈 산출표</v>
          </cell>
        </row>
      </sheetData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>
        <row r="1">
          <cell r="A1" t="str">
            <v>시멘트,모래,자갈 산출표</v>
          </cell>
        </row>
      </sheetData>
      <sheetData sheetId="2758">
        <row r="1">
          <cell r="A1" t="str">
            <v>시멘트,모래,자갈 산출표</v>
          </cell>
        </row>
      </sheetData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>
        <row r="1">
          <cell r="A1" t="str">
            <v>시멘트,모래,자갈 산출표</v>
          </cell>
        </row>
      </sheetData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>
        <row r="1">
          <cell r="A1" t="str">
            <v>시멘트,모래,자갈 산출표</v>
          </cell>
        </row>
      </sheetData>
      <sheetData sheetId="2825" refreshError="1"/>
      <sheetData sheetId="2826" refreshError="1"/>
      <sheetData sheetId="2827" refreshError="1"/>
      <sheetData sheetId="2828">
        <row r="1">
          <cell r="A1" t="str">
            <v>시멘트,모래,자갈 산출표</v>
          </cell>
        </row>
      </sheetData>
      <sheetData sheetId="2829">
        <row r="1">
          <cell r="A1" t="str">
            <v>시멘트,모래,자갈 산출표</v>
          </cell>
        </row>
      </sheetData>
      <sheetData sheetId="2830">
        <row r="1">
          <cell r="A1" t="str">
            <v>시멘트,모래,자갈 산출표</v>
          </cell>
        </row>
      </sheetData>
      <sheetData sheetId="2831">
        <row r="1">
          <cell r="A1" t="str">
            <v>시멘트,모래,자갈 산출표</v>
          </cell>
        </row>
      </sheetData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>
        <row r="1">
          <cell r="A1" t="str">
            <v>시멘트,모래,자갈 산출표</v>
          </cell>
        </row>
      </sheetData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>
        <row r="1">
          <cell r="A1" t="str">
            <v>시멘트,모래,자갈 산출표</v>
          </cell>
        </row>
      </sheetData>
      <sheetData sheetId="2900">
        <row r="1">
          <cell r="A1" t="str">
            <v>시멘트,모래,자갈 산출표</v>
          </cell>
        </row>
      </sheetData>
      <sheetData sheetId="2901">
        <row r="1">
          <cell r="A1" t="str">
            <v>시멘트,모래,자갈 산출표</v>
          </cell>
        </row>
      </sheetData>
      <sheetData sheetId="2902">
        <row r="1">
          <cell r="A1" t="str">
            <v>시멘트,모래,자갈 산출표</v>
          </cell>
        </row>
      </sheetData>
      <sheetData sheetId="2903">
        <row r="1">
          <cell r="A1" t="str">
            <v>시멘트,모래,자갈 산출표</v>
          </cell>
        </row>
      </sheetData>
      <sheetData sheetId="2904">
        <row r="1">
          <cell r="A1" t="str">
            <v>시멘트,모래,자갈 산출표</v>
          </cell>
        </row>
      </sheetData>
      <sheetData sheetId="2905">
        <row r="1">
          <cell r="A1" t="str">
            <v>시멘트,모래,자갈 산출표</v>
          </cell>
        </row>
      </sheetData>
      <sheetData sheetId="2906">
        <row r="1">
          <cell r="A1" t="str">
            <v>시멘트,모래,자갈 산출표</v>
          </cell>
        </row>
      </sheetData>
      <sheetData sheetId="2907">
        <row r="1">
          <cell r="A1" t="str">
            <v>시멘트,모래,자갈 산출표</v>
          </cell>
        </row>
      </sheetData>
      <sheetData sheetId="2908">
        <row r="1">
          <cell r="A1" t="str">
            <v>시멘트,모래,자갈 산출표</v>
          </cell>
        </row>
      </sheetData>
      <sheetData sheetId="2909">
        <row r="1">
          <cell r="A1" t="str">
            <v>시멘트,모래,자갈 산출표</v>
          </cell>
        </row>
      </sheetData>
      <sheetData sheetId="2910">
        <row r="1">
          <cell r="A1" t="str">
            <v>시멘트,모래,자갈 산출표</v>
          </cell>
        </row>
      </sheetData>
      <sheetData sheetId="2911">
        <row r="1">
          <cell r="A1" t="str">
            <v>시멘트,모래,자갈 산출표</v>
          </cell>
        </row>
      </sheetData>
      <sheetData sheetId="2912">
        <row r="1">
          <cell r="A1" t="str">
            <v>시멘트,모래,자갈 산출표</v>
          </cell>
        </row>
      </sheetData>
      <sheetData sheetId="2913">
        <row r="1">
          <cell r="A1" t="str">
            <v>시멘트,모래,자갈 산출표</v>
          </cell>
        </row>
      </sheetData>
      <sheetData sheetId="2914">
        <row r="1">
          <cell r="A1" t="str">
            <v>시멘트,모래,자갈 산출표</v>
          </cell>
        </row>
      </sheetData>
      <sheetData sheetId="2915">
        <row r="1">
          <cell r="A1" t="str">
            <v>시멘트,모래,자갈 산출표</v>
          </cell>
        </row>
      </sheetData>
      <sheetData sheetId="2916">
        <row r="1">
          <cell r="A1" t="str">
            <v>시멘트,모래,자갈 산출표</v>
          </cell>
        </row>
      </sheetData>
      <sheetData sheetId="2917">
        <row r="1">
          <cell r="A1" t="str">
            <v>시멘트,모래,자갈 산출표</v>
          </cell>
        </row>
      </sheetData>
      <sheetData sheetId="2918">
        <row r="1">
          <cell r="A1" t="str">
            <v>시멘트,모래,자갈 산출표</v>
          </cell>
        </row>
      </sheetData>
      <sheetData sheetId="2919">
        <row r="1">
          <cell r="A1" t="str">
            <v>시멘트,모래,자갈 산출표</v>
          </cell>
        </row>
      </sheetData>
      <sheetData sheetId="2920">
        <row r="1">
          <cell r="A1" t="str">
            <v>시멘트,모래,자갈 산출표</v>
          </cell>
        </row>
      </sheetData>
      <sheetData sheetId="2921">
        <row r="1">
          <cell r="A1" t="str">
            <v>시멘트,모래,자갈 산출표</v>
          </cell>
        </row>
      </sheetData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>
        <row r="1">
          <cell r="A1" t="str">
            <v>시멘트,모래,자갈 산출표</v>
          </cell>
        </row>
      </sheetData>
      <sheetData sheetId="2973">
        <row r="1">
          <cell r="A1" t="str">
            <v>시멘트,모래,자갈 산출표</v>
          </cell>
        </row>
      </sheetData>
      <sheetData sheetId="2974">
        <row r="1">
          <cell r="A1" t="str">
            <v>시멘트,모래,자갈 산출표</v>
          </cell>
        </row>
      </sheetData>
      <sheetData sheetId="2975">
        <row r="1">
          <cell r="A1" t="str">
            <v>시멘트,모래,자갈 산출표</v>
          </cell>
        </row>
      </sheetData>
      <sheetData sheetId="2976">
        <row r="1">
          <cell r="A1" t="str">
            <v>시멘트,모래,자갈 산출표</v>
          </cell>
        </row>
      </sheetData>
      <sheetData sheetId="2977">
        <row r="1">
          <cell r="A1" t="str">
            <v>시멘트,모래,자갈 산출표</v>
          </cell>
        </row>
      </sheetData>
      <sheetData sheetId="2978">
        <row r="1">
          <cell r="A1" t="str">
            <v>시멘트,모래,자갈 산출표</v>
          </cell>
        </row>
      </sheetData>
      <sheetData sheetId="2979">
        <row r="1">
          <cell r="A1" t="str">
            <v>시멘트,모래,자갈 산출표</v>
          </cell>
        </row>
      </sheetData>
      <sheetData sheetId="2980">
        <row r="1">
          <cell r="A1" t="str">
            <v>시멘트,모래,자갈 산출표</v>
          </cell>
        </row>
      </sheetData>
      <sheetData sheetId="2981">
        <row r="1">
          <cell r="A1" t="str">
            <v>시멘트,모래,자갈 산출표</v>
          </cell>
        </row>
      </sheetData>
      <sheetData sheetId="2982">
        <row r="1">
          <cell r="A1" t="str">
            <v>시멘트,모래,자갈 산출표</v>
          </cell>
        </row>
      </sheetData>
      <sheetData sheetId="2983">
        <row r="1">
          <cell r="A1" t="str">
            <v>시멘트,모래,자갈 산출표</v>
          </cell>
        </row>
      </sheetData>
      <sheetData sheetId="2984">
        <row r="1">
          <cell r="A1" t="str">
            <v>시멘트,모래,자갈 산출표</v>
          </cell>
        </row>
      </sheetData>
      <sheetData sheetId="2985">
        <row r="1">
          <cell r="A1" t="str">
            <v>시멘트,모래,자갈 산출표</v>
          </cell>
        </row>
      </sheetData>
      <sheetData sheetId="2986">
        <row r="1">
          <cell r="A1" t="str">
            <v>시멘트,모래,자갈 산출표</v>
          </cell>
        </row>
      </sheetData>
      <sheetData sheetId="2987">
        <row r="1">
          <cell r="A1" t="str">
            <v>시멘트,모래,자갈 산출표</v>
          </cell>
        </row>
      </sheetData>
      <sheetData sheetId="2988">
        <row r="1">
          <cell r="A1" t="str">
            <v>시멘트,모래,자갈 산출표</v>
          </cell>
        </row>
      </sheetData>
      <sheetData sheetId="2989">
        <row r="1">
          <cell r="A1" t="str">
            <v>시멘트,모래,자갈 산출표</v>
          </cell>
        </row>
      </sheetData>
      <sheetData sheetId="2990">
        <row r="1">
          <cell r="A1" t="str">
            <v>시멘트,모래,자갈 산출표</v>
          </cell>
        </row>
      </sheetData>
      <sheetData sheetId="2991">
        <row r="1">
          <cell r="A1" t="str">
            <v>시멘트,모래,자갈 산출표</v>
          </cell>
        </row>
      </sheetData>
      <sheetData sheetId="2992">
        <row r="1">
          <cell r="A1" t="str">
            <v>시멘트,모래,자갈 산출표</v>
          </cell>
        </row>
      </sheetData>
      <sheetData sheetId="2993">
        <row r="1">
          <cell r="A1" t="str">
            <v>시멘트,모래,자갈 산출표</v>
          </cell>
        </row>
      </sheetData>
      <sheetData sheetId="2994">
        <row r="1">
          <cell r="A1" t="str">
            <v>시멘트,모래,자갈 산출표</v>
          </cell>
        </row>
      </sheetData>
      <sheetData sheetId="2995">
        <row r="1">
          <cell r="A1" t="str">
            <v>시멘트,모래,자갈 산출표</v>
          </cell>
        </row>
      </sheetData>
      <sheetData sheetId="2996">
        <row r="1">
          <cell r="A1" t="str">
            <v>시멘트,모래,자갈 산출표</v>
          </cell>
        </row>
      </sheetData>
      <sheetData sheetId="2997">
        <row r="1">
          <cell r="A1" t="str">
            <v>시멘트,모래,자갈 산출표</v>
          </cell>
        </row>
      </sheetData>
      <sheetData sheetId="2998">
        <row r="1">
          <cell r="A1" t="str">
            <v>시멘트,모래,자갈 산출표</v>
          </cell>
        </row>
      </sheetData>
      <sheetData sheetId="2999">
        <row r="1">
          <cell r="A1" t="str">
            <v>시멘트,모래,자갈 산출표</v>
          </cell>
        </row>
      </sheetData>
      <sheetData sheetId="3000">
        <row r="1">
          <cell r="A1" t="str">
            <v>시멘트,모래,자갈 산출표</v>
          </cell>
        </row>
      </sheetData>
      <sheetData sheetId="3001">
        <row r="1">
          <cell r="A1" t="str">
            <v>시멘트,모래,자갈 산출표</v>
          </cell>
        </row>
      </sheetData>
      <sheetData sheetId="3002">
        <row r="1">
          <cell r="A1" t="str">
            <v>시멘트,모래,자갈 산출표</v>
          </cell>
        </row>
      </sheetData>
      <sheetData sheetId="3003">
        <row r="1">
          <cell r="A1" t="str">
            <v>시멘트,모래,자갈 산출표</v>
          </cell>
        </row>
      </sheetData>
      <sheetData sheetId="3004">
        <row r="1">
          <cell r="A1" t="str">
            <v>시멘트,모래,자갈 산출표</v>
          </cell>
        </row>
      </sheetData>
      <sheetData sheetId="3005">
        <row r="1">
          <cell r="A1" t="str">
            <v>시멘트,모래,자갈 산출표</v>
          </cell>
        </row>
      </sheetData>
      <sheetData sheetId="3006">
        <row r="1">
          <cell r="A1" t="str">
            <v>시멘트,모래,자갈 산출표</v>
          </cell>
        </row>
      </sheetData>
      <sheetData sheetId="3007">
        <row r="1">
          <cell r="A1" t="str">
            <v>시멘트,모래,자갈 산출표</v>
          </cell>
        </row>
      </sheetData>
      <sheetData sheetId="3008">
        <row r="1">
          <cell r="A1" t="str">
            <v>시멘트,모래,자갈 산출표</v>
          </cell>
        </row>
      </sheetData>
      <sheetData sheetId="3009">
        <row r="1">
          <cell r="A1" t="str">
            <v>시멘트,모래,자갈 산출표</v>
          </cell>
        </row>
      </sheetData>
      <sheetData sheetId="3010">
        <row r="1">
          <cell r="A1" t="str">
            <v>시멘트,모래,자갈 산출표</v>
          </cell>
        </row>
      </sheetData>
      <sheetData sheetId="3011">
        <row r="1">
          <cell r="A1" t="str">
            <v>시멘트,모래,자갈 산출표</v>
          </cell>
        </row>
      </sheetData>
      <sheetData sheetId="3012">
        <row r="1">
          <cell r="A1" t="str">
            <v>시멘트,모래,자갈 산출표</v>
          </cell>
        </row>
      </sheetData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>
        <row r="1">
          <cell r="A1" t="str">
            <v>시멘트,모래,자갈 산출표</v>
          </cell>
        </row>
      </sheetData>
      <sheetData sheetId="3030" refreshError="1"/>
      <sheetData sheetId="3031" refreshError="1"/>
      <sheetData sheetId="3032" refreshError="1"/>
      <sheetData sheetId="3033">
        <row r="1">
          <cell r="A1" t="str">
            <v>시멘트,모래,자갈 산출표</v>
          </cell>
        </row>
      </sheetData>
      <sheetData sheetId="3034">
        <row r="1">
          <cell r="A1" t="str">
            <v>시멘트,모래,자갈 산출표</v>
          </cell>
        </row>
      </sheetData>
      <sheetData sheetId="3035">
        <row r="1">
          <cell r="A1" t="str">
            <v>시멘트,모래,자갈 산출표</v>
          </cell>
        </row>
      </sheetData>
      <sheetData sheetId="3036">
        <row r="1">
          <cell r="A1" t="str">
            <v>시멘트,모래,자갈 산출표</v>
          </cell>
        </row>
      </sheetData>
      <sheetData sheetId="3037">
        <row r="1">
          <cell r="A1" t="str">
            <v>시멘트,모래,자갈 산출표</v>
          </cell>
        </row>
      </sheetData>
      <sheetData sheetId="3038">
        <row r="1">
          <cell r="A1" t="str">
            <v>시멘트,모래,자갈 산출표</v>
          </cell>
        </row>
      </sheetData>
      <sheetData sheetId="3039">
        <row r="1">
          <cell r="A1" t="str">
            <v>시멘트,모래,자갈 산출표</v>
          </cell>
        </row>
      </sheetData>
      <sheetData sheetId="3040">
        <row r="1">
          <cell r="A1" t="str">
            <v>시멘트,모래,자갈 산출표</v>
          </cell>
        </row>
      </sheetData>
      <sheetData sheetId="3041">
        <row r="1">
          <cell r="A1" t="str">
            <v>시멘트,모래,자갈 산출표</v>
          </cell>
        </row>
      </sheetData>
      <sheetData sheetId="3042">
        <row r="1">
          <cell r="A1" t="str">
            <v>시멘트,모래,자갈 산출표</v>
          </cell>
        </row>
      </sheetData>
      <sheetData sheetId="3043">
        <row r="1">
          <cell r="A1" t="str">
            <v>시멘트,모래,자갈 산출표</v>
          </cell>
        </row>
      </sheetData>
      <sheetData sheetId="3044">
        <row r="1">
          <cell r="A1" t="str">
            <v>시멘트,모래,자갈 산출표</v>
          </cell>
        </row>
      </sheetData>
      <sheetData sheetId="3045">
        <row r="1">
          <cell r="A1" t="str">
            <v>시멘트,모래,자갈 산출표</v>
          </cell>
        </row>
      </sheetData>
      <sheetData sheetId="3046">
        <row r="1">
          <cell r="A1" t="str">
            <v>시멘트,모래,자갈 산출표</v>
          </cell>
        </row>
      </sheetData>
      <sheetData sheetId="3047">
        <row r="1">
          <cell r="A1" t="str">
            <v>시멘트,모래,자갈 산출표</v>
          </cell>
        </row>
      </sheetData>
      <sheetData sheetId="3048">
        <row r="1">
          <cell r="A1" t="str">
            <v>시멘트,모래,자갈 산출표</v>
          </cell>
        </row>
      </sheetData>
      <sheetData sheetId="3049">
        <row r="1">
          <cell r="A1" t="str">
            <v>시멘트,모래,자갈 산출표</v>
          </cell>
        </row>
      </sheetData>
      <sheetData sheetId="3050">
        <row r="1">
          <cell r="A1" t="str">
            <v>시멘트,모래,자갈 산출표</v>
          </cell>
        </row>
      </sheetData>
      <sheetData sheetId="3051">
        <row r="1">
          <cell r="A1" t="str">
            <v>시멘트,모래,자갈 산출표</v>
          </cell>
        </row>
      </sheetData>
      <sheetData sheetId="3052">
        <row r="1">
          <cell r="A1" t="str">
            <v>시멘트,모래,자갈 산출표</v>
          </cell>
        </row>
      </sheetData>
      <sheetData sheetId="3053">
        <row r="1">
          <cell r="A1" t="str">
            <v>시멘트,모래,자갈 산출표</v>
          </cell>
        </row>
      </sheetData>
      <sheetData sheetId="3054">
        <row r="1">
          <cell r="A1" t="str">
            <v>시멘트,모래,자갈 산출표</v>
          </cell>
        </row>
      </sheetData>
      <sheetData sheetId="3055">
        <row r="1">
          <cell r="A1" t="str">
            <v>시멘트,모래,자갈 산출표</v>
          </cell>
        </row>
      </sheetData>
      <sheetData sheetId="3056">
        <row r="1">
          <cell r="A1" t="str">
            <v>시멘트,모래,자갈 산출표</v>
          </cell>
        </row>
      </sheetData>
      <sheetData sheetId="3057">
        <row r="1">
          <cell r="A1" t="str">
            <v>시멘트,모래,자갈 산출표</v>
          </cell>
        </row>
      </sheetData>
      <sheetData sheetId="3058">
        <row r="1">
          <cell r="A1" t="str">
            <v>시멘트,모래,자갈 산출표</v>
          </cell>
        </row>
      </sheetData>
      <sheetData sheetId="3059">
        <row r="1">
          <cell r="A1" t="str">
            <v>시멘트,모래,자갈 산출표</v>
          </cell>
        </row>
      </sheetData>
      <sheetData sheetId="3060">
        <row r="1">
          <cell r="A1" t="str">
            <v>시멘트,모래,자갈 산출표</v>
          </cell>
        </row>
      </sheetData>
      <sheetData sheetId="3061">
        <row r="1">
          <cell r="A1" t="str">
            <v>시멘트,모래,자갈 산출표</v>
          </cell>
        </row>
      </sheetData>
      <sheetData sheetId="3062">
        <row r="1">
          <cell r="A1" t="str">
            <v>시멘트,모래,자갈 산출표</v>
          </cell>
        </row>
      </sheetData>
      <sheetData sheetId="3063">
        <row r="1">
          <cell r="A1" t="str">
            <v>시멘트,모래,자갈 산출표</v>
          </cell>
        </row>
      </sheetData>
      <sheetData sheetId="3064">
        <row r="1">
          <cell r="A1" t="str">
            <v>시멘트,모래,자갈 산출표</v>
          </cell>
        </row>
      </sheetData>
      <sheetData sheetId="3065">
        <row r="1">
          <cell r="A1" t="str">
            <v>시멘트,모래,자갈 산출표</v>
          </cell>
        </row>
      </sheetData>
      <sheetData sheetId="3066">
        <row r="1">
          <cell r="A1" t="str">
            <v>시멘트,모래,자갈 산출표</v>
          </cell>
        </row>
      </sheetData>
      <sheetData sheetId="3067">
        <row r="1">
          <cell r="A1" t="str">
            <v>시멘트,모래,자갈 산출표</v>
          </cell>
        </row>
      </sheetData>
      <sheetData sheetId="3068">
        <row r="1">
          <cell r="A1" t="str">
            <v>시멘트,모래,자갈 산출표</v>
          </cell>
        </row>
      </sheetData>
      <sheetData sheetId="3069">
        <row r="1">
          <cell r="A1" t="str">
            <v>시멘트,모래,자갈 산출표</v>
          </cell>
        </row>
      </sheetData>
      <sheetData sheetId="3070">
        <row r="1">
          <cell r="A1" t="str">
            <v>시멘트,모래,자갈 산출표</v>
          </cell>
        </row>
      </sheetData>
      <sheetData sheetId="3071">
        <row r="1">
          <cell r="A1" t="str">
            <v>시멘트,모래,자갈 산출표</v>
          </cell>
        </row>
      </sheetData>
      <sheetData sheetId="3072">
        <row r="1">
          <cell r="A1" t="str">
            <v>시멘트,모래,자갈 산출표</v>
          </cell>
        </row>
      </sheetData>
      <sheetData sheetId="3073">
        <row r="1">
          <cell r="A1" t="str">
            <v>시멘트,모래,자갈 산출표</v>
          </cell>
        </row>
      </sheetData>
      <sheetData sheetId="3074">
        <row r="1">
          <cell r="A1" t="str">
            <v>시멘트,모래,자갈 산출표</v>
          </cell>
        </row>
      </sheetData>
      <sheetData sheetId="3075">
        <row r="1">
          <cell r="A1" t="str">
            <v>시멘트,모래,자갈 산출표</v>
          </cell>
        </row>
      </sheetData>
      <sheetData sheetId="3076">
        <row r="1">
          <cell r="A1" t="str">
            <v>시멘트,모래,자갈 산출표</v>
          </cell>
        </row>
      </sheetData>
      <sheetData sheetId="3077">
        <row r="1">
          <cell r="A1" t="str">
            <v>시멘트,모래,자갈 산출표</v>
          </cell>
        </row>
      </sheetData>
      <sheetData sheetId="3078">
        <row r="1">
          <cell r="A1" t="str">
            <v>시멘트,모래,자갈 산출표</v>
          </cell>
        </row>
      </sheetData>
      <sheetData sheetId="3079">
        <row r="1">
          <cell r="A1" t="str">
            <v>시멘트,모래,자갈 산출표</v>
          </cell>
        </row>
      </sheetData>
      <sheetData sheetId="3080">
        <row r="1">
          <cell r="A1" t="str">
            <v>시멘트,모래,자갈 산출표</v>
          </cell>
        </row>
      </sheetData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>
        <row r="1">
          <cell r="A1" t="str">
            <v>시멘트,모래,자갈 산출표</v>
          </cell>
        </row>
      </sheetData>
      <sheetData sheetId="3091">
        <row r="1">
          <cell r="A1" t="str">
            <v>시멘트,모래,자갈 산출표</v>
          </cell>
        </row>
      </sheetData>
      <sheetData sheetId="3092">
        <row r="1">
          <cell r="A1" t="str">
            <v>시멘트,모래,자갈 산출표</v>
          </cell>
        </row>
      </sheetData>
      <sheetData sheetId="3093"/>
      <sheetData sheetId="3094">
        <row r="1">
          <cell r="A1" t="str">
            <v>시멘트,모래,자갈 산출표</v>
          </cell>
        </row>
      </sheetData>
      <sheetData sheetId="3095">
        <row r="1">
          <cell r="A1" t="str">
            <v>시멘트,모래,자갈 산출표</v>
          </cell>
        </row>
      </sheetData>
      <sheetData sheetId="3096"/>
      <sheetData sheetId="3097">
        <row r="1">
          <cell r="A1" t="str">
            <v>시멘트,모래,자갈 산출표</v>
          </cell>
        </row>
      </sheetData>
      <sheetData sheetId="3098">
        <row r="1">
          <cell r="A1" t="str">
            <v>시멘트,모래,자갈 산출표</v>
          </cell>
        </row>
      </sheetData>
      <sheetData sheetId="3099">
        <row r="1">
          <cell r="A1" t="str">
            <v>시멘트,모래,자갈 산출표</v>
          </cell>
        </row>
      </sheetData>
      <sheetData sheetId="3100">
        <row r="1">
          <cell r="A1" t="str">
            <v>시멘트,모래,자갈 산출표</v>
          </cell>
        </row>
      </sheetData>
      <sheetData sheetId="3101">
        <row r="1">
          <cell r="A1" t="str">
            <v>시멘트,모래,자갈 산출표</v>
          </cell>
        </row>
      </sheetData>
      <sheetData sheetId="3102">
        <row r="1">
          <cell r="A1" t="str">
            <v>시멘트,모래,자갈 산출표</v>
          </cell>
        </row>
      </sheetData>
      <sheetData sheetId="3103">
        <row r="1">
          <cell r="A1" t="str">
            <v>시멘트,모래,자갈 산출표</v>
          </cell>
        </row>
      </sheetData>
      <sheetData sheetId="3104">
        <row r="1">
          <cell r="A1" t="str">
            <v>시멘트,모래,자갈 산출표</v>
          </cell>
        </row>
      </sheetData>
      <sheetData sheetId="3105">
        <row r="1">
          <cell r="A1" t="str">
            <v>시멘트,모래,자갈 산출표</v>
          </cell>
        </row>
      </sheetData>
      <sheetData sheetId="3106">
        <row r="1">
          <cell r="A1" t="str">
            <v>시멘트,모래,자갈 산출표</v>
          </cell>
        </row>
      </sheetData>
      <sheetData sheetId="3107">
        <row r="1">
          <cell r="A1" t="str">
            <v>시멘트,모래,자갈 산출표</v>
          </cell>
        </row>
      </sheetData>
      <sheetData sheetId="3108">
        <row r="1">
          <cell r="A1" t="str">
            <v>시멘트,모래,자갈 산출표</v>
          </cell>
        </row>
      </sheetData>
      <sheetData sheetId="3109">
        <row r="1">
          <cell r="A1" t="str">
            <v>시멘트,모래,자갈 산출표</v>
          </cell>
        </row>
      </sheetData>
      <sheetData sheetId="3110">
        <row r="1">
          <cell r="A1" t="str">
            <v>시멘트,모래,자갈 산출표</v>
          </cell>
        </row>
      </sheetData>
      <sheetData sheetId="3111">
        <row r="1">
          <cell r="A1" t="str">
            <v>시멘트,모래,자갈 산출표</v>
          </cell>
        </row>
      </sheetData>
      <sheetData sheetId="3112">
        <row r="1">
          <cell r="A1" t="str">
            <v>시멘트,모래,자갈 산출표</v>
          </cell>
        </row>
      </sheetData>
      <sheetData sheetId="3113">
        <row r="1">
          <cell r="A1" t="str">
            <v>시멘트,모래,자갈 산출표</v>
          </cell>
        </row>
      </sheetData>
      <sheetData sheetId="3114">
        <row r="1">
          <cell r="A1" t="str">
            <v>시멘트,모래,자갈 산출표</v>
          </cell>
        </row>
      </sheetData>
      <sheetData sheetId="3115">
        <row r="1">
          <cell r="A1" t="str">
            <v>시멘트,모래,자갈 산출표</v>
          </cell>
        </row>
      </sheetData>
      <sheetData sheetId="3116">
        <row r="1">
          <cell r="A1" t="str">
            <v>시멘트,모래,자갈 산출표</v>
          </cell>
        </row>
      </sheetData>
      <sheetData sheetId="3117">
        <row r="1">
          <cell r="A1" t="str">
            <v>시멘트,모래,자갈 산출표</v>
          </cell>
        </row>
      </sheetData>
      <sheetData sheetId="3118">
        <row r="1">
          <cell r="A1" t="str">
            <v>시멘트,모래,자갈 산출표</v>
          </cell>
        </row>
      </sheetData>
      <sheetData sheetId="3119">
        <row r="1">
          <cell r="A1" t="str">
            <v>시멘트,모래,자갈 산출표</v>
          </cell>
        </row>
      </sheetData>
      <sheetData sheetId="3120"/>
      <sheetData sheetId="3121">
        <row r="1">
          <cell r="A1" t="str">
            <v>시멘트,모래,자갈 산출표</v>
          </cell>
        </row>
      </sheetData>
      <sheetData sheetId="3122">
        <row r="1">
          <cell r="A1" t="str">
            <v>시멘트,모래,자갈 산출표</v>
          </cell>
        </row>
      </sheetData>
      <sheetData sheetId="3123"/>
      <sheetData sheetId="3124"/>
      <sheetData sheetId="3125">
        <row r="1">
          <cell r="A1" t="str">
            <v>시멘트,모래,자갈 산출표</v>
          </cell>
        </row>
      </sheetData>
      <sheetData sheetId="3126">
        <row r="1">
          <cell r="A1" t="str">
            <v>시멘트,모래,자갈 산출표</v>
          </cell>
        </row>
      </sheetData>
      <sheetData sheetId="3127">
        <row r="1">
          <cell r="A1" t="str">
            <v>시멘트,모래,자갈 산출표</v>
          </cell>
        </row>
      </sheetData>
      <sheetData sheetId="3128">
        <row r="1">
          <cell r="A1" t="str">
            <v>시멘트,모래,자갈 산출표</v>
          </cell>
        </row>
      </sheetData>
      <sheetData sheetId="3129">
        <row r="1">
          <cell r="A1" t="str">
            <v>시멘트,모래,자갈 산출표</v>
          </cell>
        </row>
      </sheetData>
      <sheetData sheetId="3130"/>
      <sheetData sheetId="3131">
        <row r="1">
          <cell r="A1" t="str">
            <v>시멘트,모래,자갈 산출표</v>
          </cell>
        </row>
      </sheetData>
      <sheetData sheetId="3132">
        <row r="1">
          <cell r="A1" t="str">
            <v>시멘트,모래,자갈 산출표</v>
          </cell>
        </row>
      </sheetData>
      <sheetData sheetId="3133">
        <row r="1">
          <cell r="A1" t="str">
            <v>시멘트,모래,자갈 산출표</v>
          </cell>
        </row>
      </sheetData>
      <sheetData sheetId="3134">
        <row r="1">
          <cell r="A1" t="str">
            <v>시멘트,모래,자갈 산출표</v>
          </cell>
        </row>
      </sheetData>
      <sheetData sheetId="3135">
        <row r="1">
          <cell r="A1" t="str">
            <v>시멘트,모래,자갈 산출표</v>
          </cell>
        </row>
      </sheetData>
      <sheetData sheetId="3136">
        <row r="1">
          <cell r="A1" t="str">
            <v>시멘트,모래,자갈 산출표</v>
          </cell>
        </row>
      </sheetData>
      <sheetData sheetId="3137"/>
      <sheetData sheetId="3138">
        <row r="1">
          <cell r="A1" t="str">
            <v>시멘트,모래,자갈 산출표</v>
          </cell>
        </row>
      </sheetData>
      <sheetData sheetId="3139">
        <row r="1">
          <cell r="A1" t="str">
            <v>시멘트,모래,자갈 산출표</v>
          </cell>
        </row>
      </sheetData>
      <sheetData sheetId="3140"/>
      <sheetData sheetId="3141">
        <row r="1">
          <cell r="A1" t="str">
            <v>시멘트,모래,자갈 산출표</v>
          </cell>
        </row>
      </sheetData>
      <sheetData sheetId="3142">
        <row r="1">
          <cell r="A1" t="str">
            <v>시멘트,모래,자갈 산출표</v>
          </cell>
        </row>
      </sheetData>
      <sheetData sheetId="3143">
        <row r="1">
          <cell r="A1" t="str">
            <v>시멘트,모래,자갈 산출표</v>
          </cell>
        </row>
      </sheetData>
      <sheetData sheetId="3144"/>
      <sheetData sheetId="3145">
        <row r="1">
          <cell r="A1" t="str">
            <v>시멘트,모래,자갈 산출표</v>
          </cell>
        </row>
      </sheetData>
      <sheetData sheetId="3146">
        <row r="1">
          <cell r="A1" t="str">
            <v>시멘트,모래,자갈 산출표</v>
          </cell>
        </row>
      </sheetData>
      <sheetData sheetId="3147">
        <row r="1">
          <cell r="A1" t="str">
            <v>시멘트,모래,자갈 산출표</v>
          </cell>
        </row>
      </sheetData>
      <sheetData sheetId="3148">
        <row r="1">
          <cell r="A1" t="str">
            <v>시멘트,모래,자갈 산출표</v>
          </cell>
        </row>
      </sheetData>
      <sheetData sheetId="3149">
        <row r="1">
          <cell r="A1" t="str">
            <v>시멘트,모래,자갈 산출표</v>
          </cell>
        </row>
      </sheetData>
      <sheetData sheetId="3150">
        <row r="1">
          <cell r="A1" t="str">
            <v>시멘트,모래,자갈 산출표</v>
          </cell>
        </row>
      </sheetData>
      <sheetData sheetId="3151">
        <row r="1">
          <cell r="A1" t="str">
            <v>시멘트,모래,자갈 산출표</v>
          </cell>
        </row>
      </sheetData>
      <sheetData sheetId="3152">
        <row r="1">
          <cell r="A1" t="str">
            <v>시멘트,모래,자갈 산출표</v>
          </cell>
        </row>
      </sheetData>
      <sheetData sheetId="3153">
        <row r="1">
          <cell r="A1" t="str">
            <v>시멘트,모래,자갈 산출표</v>
          </cell>
        </row>
      </sheetData>
      <sheetData sheetId="3154">
        <row r="1">
          <cell r="A1" t="str">
            <v>시멘트,모래,자갈 산출표</v>
          </cell>
        </row>
      </sheetData>
      <sheetData sheetId="3155">
        <row r="1">
          <cell r="A1" t="str">
            <v>시멘트,모래,자갈 산출표</v>
          </cell>
        </row>
      </sheetData>
      <sheetData sheetId="3156">
        <row r="1">
          <cell r="A1" t="str">
            <v>시멘트,모래,자갈 산출표</v>
          </cell>
        </row>
      </sheetData>
      <sheetData sheetId="3157">
        <row r="1">
          <cell r="A1" t="str">
            <v>시멘트,모래,자갈 산출표</v>
          </cell>
        </row>
      </sheetData>
      <sheetData sheetId="3158">
        <row r="1">
          <cell r="A1" t="str">
            <v>시멘트,모래,자갈 산출표</v>
          </cell>
        </row>
      </sheetData>
      <sheetData sheetId="3159">
        <row r="1">
          <cell r="A1" t="str">
            <v>시멘트,모래,자갈 산출표</v>
          </cell>
        </row>
      </sheetData>
      <sheetData sheetId="3160">
        <row r="1">
          <cell r="A1" t="str">
            <v>시멘트,모래,자갈 산출표</v>
          </cell>
        </row>
      </sheetData>
      <sheetData sheetId="3161">
        <row r="1">
          <cell r="A1" t="str">
            <v>시멘트,모래,자갈 산출표</v>
          </cell>
        </row>
      </sheetData>
      <sheetData sheetId="3162">
        <row r="1">
          <cell r="A1" t="str">
            <v>시멘트,모래,자갈 산출표</v>
          </cell>
        </row>
      </sheetData>
      <sheetData sheetId="3163">
        <row r="1">
          <cell r="A1" t="str">
            <v>시멘트,모래,자갈 산출표</v>
          </cell>
        </row>
      </sheetData>
      <sheetData sheetId="3164">
        <row r="1">
          <cell r="A1" t="str">
            <v>시멘트,모래,자갈 산출표</v>
          </cell>
        </row>
      </sheetData>
      <sheetData sheetId="3165"/>
      <sheetData sheetId="3166">
        <row r="1">
          <cell r="A1" t="str">
            <v>시멘트,모래,자갈 산출표</v>
          </cell>
        </row>
      </sheetData>
      <sheetData sheetId="3167"/>
      <sheetData sheetId="3168"/>
      <sheetData sheetId="3169"/>
      <sheetData sheetId="3170">
        <row r="1">
          <cell r="A1" t="str">
            <v>시멘트,모래,자갈 산출표</v>
          </cell>
        </row>
      </sheetData>
      <sheetData sheetId="3171">
        <row r="1">
          <cell r="A1" t="str">
            <v>시멘트,모래,자갈 산출표</v>
          </cell>
        </row>
      </sheetData>
      <sheetData sheetId="3172">
        <row r="1">
          <cell r="A1" t="str">
            <v>시멘트,모래,자갈 산출표</v>
          </cell>
        </row>
      </sheetData>
      <sheetData sheetId="3173">
        <row r="1">
          <cell r="A1" t="str">
            <v>시멘트,모래,자갈 산출표</v>
          </cell>
        </row>
      </sheetData>
      <sheetData sheetId="3174">
        <row r="1">
          <cell r="A1" t="str">
            <v>시멘트,모래,자갈 산출표</v>
          </cell>
        </row>
      </sheetData>
      <sheetData sheetId="3175">
        <row r="1">
          <cell r="A1" t="str">
            <v>시멘트,모래,자갈 산출표</v>
          </cell>
        </row>
      </sheetData>
      <sheetData sheetId="3176">
        <row r="1">
          <cell r="A1" t="str">
            <v>시멘트,모래,자갈 산출표</v>
          </cell>
        </row>
      </sheetData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/>
      <sheetData sheetId="3303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>
        <row r="1">
          <cell r="A1" t="str">
            <v>시멘트,모래,자갈 산출표</v>
          </cell>
        </row>
      </sheetData>
      <sheetData sheetId="3424">
        <row r="1">
          <cell r="A1" t="str">
            <v>시멘트,모래,자갈 산출표</v>
          </cell>
        </row>
      </sheetData>
      <sheetData sheetId="3425">
        <row r="1">
          <cell r="A1" t="str">
            <v>시멘트,모래,자갈 산출표</v>
          </cell>
        </row>
      </sheetData>
      <sheetData sheetId="3426">
        <row r="1">
          <cell r="A1" t="str">
            <v>시멘트,모래,자갈 산출표</v>
          </cell>
        </row>
      </sheetData>
      <sheetData sheetId="3427"/>
      <sheetData sheetId="3428"/>
      <sheetData sheetId="3429"/>
      <sheetData sheetId="3430"/>
      <sheetData sheetId="3431"/>
      <sheetData sheetId="3432"/>
      <sheetData sheetId="3433"/>
      <sheetData sheetId="3434">
        <row r="1">
          <cell r="A1" t="str">
            <v>시멘트,모래,자갈 산출표</v>
          </cell>
        </row>
      </sheetData>
      <sheetData sheetId="3435">
        <row r="1">
          <cell r="A1" t="str">
            <v>시멘트,모래,자갈 산출표</v>
          </cell>
        </row>
      </sheetData>
      <sheetData sheetId="3436">
        <row r="1">
          <cell r="A1" t="str">
            <v>시멘트,모래,자갈 산출표</v>
          </cell>
        </row>
      </sheetData>
      <sheetData sheetId="3437">
        <row r="1">
          <cell r="A1" t="str">
            <v>시멘트,모래,자갈 산출표</v>
          </cell>
        </row>
      </sheetData>
      <sheetData sheetId="3438">
        <row r="1">
          <cell r="A1" t="str">
            <v>시멘트,모래,자갈 산출표</v>
          </cell>
        </row>
      </sheetData>
      <sheetData sheetId="3439">
        <row r="1">
          <cell r="A1" t="str">
            <v>시멘트,모래,자갈 산출표</v>
          </cell>
        </row>
      </sheetData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>
        <row r="1">
          <cell r="A1" t="str">
            <v>시멘트,모래,자갈 산출표</v>
          </cell>
        </row>
      </sheetData>
      <sheetData sheetId="3789">
        <row r="1">
          <cell r="A1" t="str">
            <v>시멘트,모래,자갈 산출표</v>
          </cell>
        </row>
      </sheetData>
      <sheetData sheetId="3790">
        <row r="1">
          <cell r="A1" t="str">
            <v>시멘트,모래,자갈 산출표</v>
          </cell>
        </row>
      </sheetData>
      <sheetData sheetId="3791">
        <row r="1">
          <cell r="A1" t="str">
            <v>시멘트,모래,자갈 산출표</v>
          </cell>
        </row>
      </sheetData>
      <sheetData sheetId="3792">
        <row r="1">
          <cell r="A1" t="str">
            <v>시멘트,모래,자갈 산출표</v>
          </cell>
        </row>
      </sheetData>
      <sheetData sheetId="3793">
        <row r="1">
          <cell r="A1" t="str">
            <v>시멘트,모래,자갈 산출표</v>
          </cell>
        </row>
      </sheetData>
      <sheetData sheetId="3794">
        <row r="1">
          <cell r="A1" t="str">
            <v>시멘트,모래,자갈 산출표</v>
          </cell>
        </row>
      </sheetData>
      <sheetData sheetId="3795">
        <row r="1">
          <cell r="A1" t="str">
            <v>시멘트,모래,자갈 산출표</v>
          </cell>
        </row>
      </sheetData>
      <sheetData sheetId="3796"/>
      <sheetData sheetId="3797"/>
      <sheetData sheetId="3798"/>
      <sheetData sheetId="3799"/>
      <sheetData sheetId="3800">
        <row r="1">
          <cell r="A1" t="str">
            <v>시멘트,모래,자갈 산출표</v>
          </cell>
        </row>
      </sheetData>
      <sheetData sheetId="3801">
        <row r="1">
          <cell r="A1" t="str">
            <v>시멘트,모래,자갈 산출표</v>
          </cell>
        </row>
      </sheetData>
      <sheetData sheetId="3802">
        <row r="1">
          <cell r="A1" t="str">
            <v>시멘트,모래,자갈 산출표</v>
          </cell>
        </row>
      </sheetData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>
        <row r="1">
          <cell r="A1" t="str">
            <v>시멘트,모래,자갈 산출표</v>
          </cell>
        </row>
      </sheetData>
      <sheetData sheetId="3896">
        <row r="1">
          <cell r="A1" t="str">
            <v>시멘트,모래,자갈 산출표</v>
          </cell>
        </row>
      </sheetData>
      <sheetData sheetId="3897">
        <row r="1">
          <cell r="A1" t="str">
            <v>시멘트,모래,자갈 산출표</v>
          </cell>
        </row>
      </sheetData>
      <sheetData sheetId="3898">
        <row r="1">
          <cell r="A1" t="str">
            <v>시멘트,모래,자갈 산출표</v>
          </cell>
        </row>
      </sheetData>
      <sheetData sheetId="3899">
        <row r="1">
          <cell r="A1" t="str">
            <v>시멘트,모래,자갈 산출표</v>
          </cell>
        </row>
      </sheetData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>
        <row r="1">
          <cell r="A1" t="str">
            <v>시멘트,모래,자갈 산출표</v>
          </cell>
        </row>
      </sheetData>
      <sheetData sheetId="3929">
        <row r="1">
          <cell r="A1" t="str">
            <v>시멘트,모래,자갈 산출표</v>
          </cell>
        </row>
      </sheetData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>
        <row r="1">
          <cell r="A1" t="str">
            <v>시멘트,모래,자갈 산출표</v>
          </cell>
        </row>
      </sheetData>
      <sheetData sheetId="3975">
        <row r="1">
          <cell r="A1" t="str">
            <v>시멘트,모래,자갈 산출표</v>
          </cell>
        </row>
      </sheetData>
      <sheetData sheetId="3976">
        <row r="1">
          <cell r="A1" t="str">
            <v>시멘트,모래,자갈 산출표</v>
          </cell>
        </row>
      </sheetData>
      <sheetData sheetId="3977">
        <row r="1">
          <cell r="A1" t="str">
            <v>시멘트,모래,자갈 산출표</v>
          </cell>
        </row>
      </sheetData>
      <sheetData sheetId="3978">
        <row r="1">
          <cell r="A1" t="str">
            <v>시멘트,모래,자갈 산출표</v>
          </cell>
        </row>
      </sheetData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>
        <row r="1">
          <cell r="A1" t="str">
            <v>시멘트,모래,자갈 산출표</v>
          </cell>
        </row>
      </sheetData>
      <sheetData sheetId="4032">
        <row r="1">
          <cell r="A1" t="str">
            <v>시멘트,모래,자갈 산출표</v>
          </cell>
        </row>
      </sheetData>
      <sheetData sheetId="4033">
        <row r="1">
          <cell r="A1" t="str">
            <v>시멘트,모래,자갈 산출표</v>
          </cell>
        </row>
      </sheetData>
      <sheetData sheetId="4034">
        <row r="1">
          <cell r="A1" t="str">
            <v>시멘트,모래,자갈 산출표</v>
          </cell>
        </row>
      </sheetData>
      <sheetData sheetId="4035">
        <row r="1">
          <cell r="A1" t="str">
            <v>시멘트,모래,자갈 산출표</v>
          </cell>
        </row>
      </sheetData>
      <sheetData sheetId="4036">
        <row r="1">
          <cell r="A1" t="str">
            <v>시멘트,모래,자갈 산출표</v>
          </cell>
        </row>
      </sheetData>
      <sheetData sheetId="4037">
        <row r="1">
          <cell r="A1" t="str">
            <v>시멘트,모래,자갈 산출표</v>
          </cell>
        </row>
      </sheetData>
      <sheetData sheetId="4038">
        <row r="1">
          <cell r="A1" t="str">
            <v>시멘트,모래,자갈 산출표</v>
          </cell>
        </row>
      </sheetData>
      <sheetData sheetId="4039">
        <row r="1">
          <cell r="A1" t="str">
            <v>시멘트,모래,자갈 산출표</v>
          </cell>
        </row>
      </sheetData>
      <sheetData sheetId="4040">
        <row r="1">
          <cell r="A1" t="str">
            <v>시멘트,모래,자갈 산출표</v>
          </cell>
        </row>
      </sheetData>
      <sheetData sheetId="4041"/>
      <sheetData sheetId="4042"/>
      <sheetData sheetId="4043">
        <row r="1">
          <cell r="A1" t="str">
            <v>시멘트,모래,자갈 산출표</v>
          </cell>
        </row>
      </sheetData>
      <sheetData sheetId="4044">
        <row r="1">
          <cell r="A1" t="str">
            <v>시멘트,모래,자갈 산출표</v>
          </cell>
        </row>
      </sheetData>
      <sheetData sheetId="4045">
        <row r="1">
          <cell r="A1" t="str">
            <v>시멘트,모래,자갈 산출표</v>
          </cell>
        </row>
      </sheetData>
      <sheetData sheetId="4046">
        <row r="1">
          <cell r="A1" t="str">
            <v>시멘트,모래,자갈 산출표</v>
          </cell>
        </row>
      </sheetData>
      <sheetData sheetId="4047">
        <row r="1">
          <cell r="A1" t="str">
            <v>시멘트,모래,자갈 산출표</v>
          </cell>
        </row>
      </sheetData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/>
      <sheetData sheetId="4230" refreshError="1"/>
      <sheetData sheetId="4231" refreshError="1"/>
      <sheetData sheetId="4232" refreshError="1"/>
      <sheetData sheetId="4233"/>
      <sheetData sheetId="4234"/>
      <sheetData sheetId="4235"/>
      <sheetData sheetId="4236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/>
      <sheetData sheetId="4246"/>
      <sheetData sheetId="4247"/>
      <sheetData sheetId="4248"/>
      <sheetData sheetId="4249"/>
      <sheetData sheetId="4250"/>
      <sheetData sheetId="4251" refreshError="1"/>
      <sheetData sheetId="4252" refreshError="1"/>
      <sheetData sheetId="4253" refreshError="1"/>
      <sheetData sheetId="4254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>
        <row r="1">
          <cell r="A1" t="str">
            <v>시멘트,모래,자갈 산출표</v>
          </cell>
        </row>
      </sheetData>
      <sheetData sheetId="4262"/>
      <sheetData sheetId="4263" refreshError="1"/>
      <sheetData sheetId="4264"/>
      <sheetData sheetId="4265"/>
      <sheetData sheetId="4266"/>
      <sheetData sheetId="4267"/>
      <sheetData sheetId="4268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>
        <row r="1">
          <cell r="A1" t="str">
            <v>시멘트,모래,자갈 산출표</v>
          </cell>
        </row>
      </sheetData>
      <sheetData sheetId="4281">
        <row r="1">
          <cell r="A1" t="str">
            <v>시멘트,모래,자갈 산출표</v>
          </cell>
        </row>
      </sheetData>
      <sheetData sheetId="4282">
        <row r="1">
          <cell r="A1" t="str">
            <v>시멘트,모래,자갈 산출표</v>
          </cell>
        </row>
      </sheetData>
      <sheetData sheetId="4283">
        <row r="1">
          <cell r="A1" t="str">
            <v>시멘트,모래,자갈 산출표</v>
          </cell>
        </row>
      </sheetData>
      <sheetData sheetId="4284">
        <row r="1">
          <cell r="A1" t="str">
            <v>시멘트,모래,자갈 산출표</v>
          </cell>
        </row>
      </sheetData>
      <sheetData sheetId="4285">
        <row r="1">
          <cell r="A1" t="str">
            <v>시멘트,모래,자갈 산출표</v>
          </cell>
        </row>
      </sheetData>
      <sheetData sheetId="4286">
        <row r="1">
          <cell r="A1" t="str">
            <v>시멘트,모래,자갈 산출표</v>
          </cell>
        </row>
      </sheetData>
      <sheetData sheetId="4287">
        <row r="1">
          <cell r="A1" t="str">
            <v>시멘트,모래,자갈 산출표</v>
          </cell>
        </row>
      </sheetData>
      <sheetData sheetId="4288">
        <row r="1">
          <cell r="A1" t="str">
            <v>시멘트,모래,자갈 산출표</v>
          </cell>
        </row>
      </sheetData>
      <sheetData sheetId="4289">
        <row r="1">
          <cell r="A1" t="str">
            <v>시멘트,모래,자갈 산출표</v>
          </cell>
        </row>
      </sheetData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/>
      <sheetData sheetId="4740"/>
      <sheetData sheetId="4741" refreshError="1"/>
      <sheetData sheetId="4742" refreshError="1"/>
      <sheetData sheetId="4743" refreshError="1"/>
      <sheetData sheetId="4744"/>
      <sheetData sheetId="4745" refreshError="1"/>
      <sheetData sheetId="4746" refreshError="1"/>
      <sheetData sheetId="4747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/>
      <sheetData sheetId="4799" refreshError="1"/>
      <sheetData sheetId="4800"/>
      <sheetData sheetId="4801">
        <row r="1">
          <cell r="A1" t="str">
            <v>시멘트,모래,자갈 산출표</v>
          </cell>
        </row>
      </sheetData>
      <sheetData sheetId="4802" refreshError="1"/>
      <sheetData sheetId="4803">
        <row r="1">
          <cell r="A1" t="str">
            <v>시멘트,모래,자갈 산출표</v>
          </cell>
        </row>
      </sheetData>
      <sheetData sheetId="4804">
        <row r="1">
          <cell r="A1" t="str">
            <v>시멘트,모래,자갈 산출표</v>
          </cell>
        </row>
      </sheetData>
      <sheetData sheetId="4805" refreshError="1"/>
      <sheetData sheetId="4806" refreshError="1"/>
      <sheetData sheetId="4807">
        <row r="1">
          <cell r="A1" t="str">
            <v>시멘트,모래,자갈 산출표</v>
          </cell>
        </row>
      </sheetData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/>
      <sheetData sheetId="4839"/>
      <sheetData sheetId="4840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>
        <row r="1">
          <cell r="A1" t="str">
            <v>시멘트,모래,자갈 산출표</v>
          </cell>
        </row>
      </sheetData>
      <sheetData sheetId="4878">
        <row r="1">
          <cell r="A1" t="str">
            <v>시멘트,모래,자갈 산출표</v>
          </cell>
        </row>
      </sheetData>
      <sheetData sheetId="4879">
        <row r="1">
          <cell r="A1" t="str">
            <v>시멘트,모래,자갈 산출표</v>
          </cell>
        </row>
      </sheetData>
      <sheetData sheetId="4880">
        <row r="1">
          <cell r="A1" t="str">
            <v>시멘트,모래,자갈 산출표</v>
          </cell>
        </row>
      </sheetData>
      <sheetData sheetId="4881"/>
      <sheetData sheetId="4882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>
        <row r="1">
          <cell r="A1" t="str">
            <v>시멘트,모래,자갈 산출표</v>
          </cell>
        </row>
      </sheetData>
      <sheetData sheetId="4889">
        <row r="1">
          <cell r="A1" t="str">
            <v>시멘트,모래,자갈 산출표</v>
          </cell>
        </row>
      </sheetData>
      <sheetData sheetId="4890">
        <row r="1">
          <cell r="A1" t="str">
            <v>시멘트,모래,자갈 산출표</v>
          </cell>
        </row>
      </sheetData>
      <sheetData sheetId="4891">
        <row r="1">
          <cell r="A1" t="str">
            <v>시멘트,모래,자갈 산출표</v>
          </cell>
        </row>
      </sheetData>
      <sheetData sheetId="4892">
        <row r="1">
          <cell r="A1" t="str">
            <v>시멘트,모래,자갈 산출표</v>
          </cell>
        </row>
      </sheetData>
      <sheetData sheetId="4893">
        <row r="1">
          <cell r="A1" t="str">
            <v>시멘트,모래,자갈 산출표</v>
          </cell>
        </row>
      </sheetData>
      <sheetData sheetId="4894">
        <row r="1">
          <cell r="A1" t="str">
            <v>시멘트,모래,자갈 산출표</v>
          </cell>
        </row>
      </sheetData>
      <sheetData sheetId="4895">
        <row r="1">
          <cell r="A1" t="str">
            <v>시멘트,모래,자갈 산출표</v>
          </cell>
        </row>
      </sheetData>
      <sheetData sheetId="4896"/>
      <sheetData sheetId="4897">
        <row r="1">
          <cell r="A1" t="str">
            <v>시멘트,모래,자갈 산출표</v>
          </cell>
        </row>
      </sheetData>
      <sheetData sheetId="4898">
        <row r="1">
          <cell r="A1" t="str">
            <v>시멘트,모래,자갈 산출표</v>
          </cell>
        </row>
      </sheetData>
      <sheetData sheetId="4899"/>
      <sheetData sheetId="4900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/>
      <sheetData sheetId="4967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/>
      <sheetData sheetId="5127"/>
      <sheetData sheetId="5128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/>
      <sheetData sheetId="5136"/>
      <sheetData sheetId="5137"/>
      <sheetData sheetId="5138" refreshError="1"/>
      <sheetData sheetId="5139" refreshError="1"/>
      <sheetData sheetId="5140"/>
      <sheetData sheetId="5141" refreshError="1"/>
      <sheetData sheetId="5142" refreshError="1"/>
      <sheetData sheetId="5143"/>
      <sheetData sheetId="5144" refreshError="1"/>
      <sheetData sheetId="5145"/>
      <sheetData sheetId="5146"/>
      <sheetData sheetId="5147"/>
      <sheetData sheetId="5148"/>
      <sheetData sheetId="5149"/>
      <sheetData sheetId="5150"/>
      <sheetData sheetId="515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/>
      <sheetData sheetId="5183"/>
      <sheetData sheetId="5184"/>
      <sheetData sheetId="5185"/>
      <sheetData sheetId="5186" refreshError="1"/>
      <sheetData sheetId="5187" refreshError="1"/>
      <sheetData sheetId="5188" refreshError="1"/>
      <sheetData sheetId="5189" refreshError="1"/>
      <sheetData sheetId="5190"/>
      <sheetData sheetId="519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/>
      <sheetData sheetId="5374"/>
      <sheetData sheetId="5375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 refreshError="1"/>
      <sheetData sheetId="5518" refreshError="1"/>
      <sheetData sheetId="5519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/>
      <sheetData sheetId="5956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/>
      <sheetData sheetId="6064"/>
      <sheetData sheetId="6065"/>
      <sheetData sheetId="6066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/>
      <sheetData sheetId="6966"/>
      <sheetData sheetId="6967"/>
      <sheetData sheetId="6968" refreshError="1"/>
      <sheetData sheetId="6969" refreshError="1"/>
      <sheetData sheetId="6970" refreshError="1"/>
      <sheetData sheetId="6971"/>
      <sheetData sheetId="6972"/>
      <sheetData sheetId="6973"/>
      <sheetData sheetId="6974"/>
      <sheetData sheetId="6975" refreshError="1"/>
      <sheetData sheetId="6976" refreshError="1"/>
      <sheetData sheetId="6977" refreshError="1"/>
      <sheetData sheetId="6978" refreshError="1"/>
      <sheetData sheetId="6979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/>
      <sheetData sheetId="7149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/>
      <sheetData sheetId="7357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 refreshError="1"/>
      <sheetData sheetId="7523" refreshError="1"/>
      <sheetData sheetId="7524" refreshError="1"/>
      <sheetData sheetId="7525"/>
      <sheetData sheetId="7526"/>
      <sheetData sheetId="7527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/>
      <sheetData sheetId="7589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/>
      <sheetData sheetId="7834"/>
      <sheetData sheetId="7835"/>
      <sheetData sheetId="7836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"/>
      <sheetName val="총괄"/>
      <sheetName val="갑지"/>
      <sheetName val="내역서"/>
      <sheetName val="노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기성금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터파기및재료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1.설계조건"/>
      <sheetName val="산출근거"/>
      <sheetName val="일위대가9803"/>
      <sheetName val="철근단면적"/>
      <sheetName val="대로근거"/>
      <sheetName val="중로근거"/>
      <sheetName val="내역서 "/>
      <sheetName val="단가"/>
      <sheetName val="교각1"/>
      <sheetName val="기둥(원형)"/>
      <sheetName val="DATA"/>
      <sheetName val="견적990322"/>
      <sheetName val="guard(mac)"/>
      <sheetName val="SLAB&quot;1&quot;"/>
      <sheetName val="가도공"/>
      <sheetName val="DATE"/>
      <sheetName val="방음벽기초(H=4m)"/>
      <sheetName val="#REF"/>
      <sheetName val="입찰안"/>
      <sheetName val="ABUT수량-A1"/>
      <sheetName val="danga"/>
      <sheetName val="ilch"/>
      <sheetName val="단면가정"/>
      <sheetName val="8.PILE  (돌출)"/>
      <sheetName val="하도금액분계"/>
      <sheetName val="원형맨홀수량"/>
      <sheetName val="Y-WORK"/>
      <sheetName val="ITEM"/>
      <sheetName val="용산1(해보)"/>
      <sheetName val="일위대가(가설)"/>
      <sheetName val="노임단가"/>
      <sheetName val="몰탈재료산출"/>
      <sheetName val="TYPE-A"/>
      <sheetName val="분석"/>
      <sheetName val="수량산출"/>
      <sheetName val="Sheet2"/>
      <sheetName val="중기비"/>
      <sheetName val="교각계산"/>
      <sheetName val="대비"/>
      <sheetName val="hvac(제어동)"/>
      <sheetName val="송라터널총괄"/>
      <sheetName val="Sheet1"/>
      <sheetName val="기계내역"/>
      <sheetName val="BID"/>
      <sheetName val="WVAL"/>
      <sheetName val="1"/>
      <sheetName val="INPUT(덕도방향-시점)"/>
      <sheetName val="플랜트 설치"/>
      <sheetName val="구조물철거타공정이월"/>
      <sheetName val="9GNG운반"/>
      <sheetName val="단위수량"/>
      <sheetName val="DATA 입력란"/>
      <sheetName val="1. 설계조건 2.단면가정 3. 하중계산"/>
      <sheetName val="공통가설"/>
      <sheetName val="대전21토목내역서"/>
      <sheetName val="식재일위대가"/>
      <sheetName val="코드표"/>
      <sheetName val="내역서_"/>
      <sheetName val="CODE"/>
      <sheetName val="토목"/>
      <sheetName val="70%"/>
      <sheetName val="일위대가표"/>
      <sheetName val="설계조건"/>
      <sheetName val="우수공"/>
      <sheetName val="전기"/>
      <sheetName val="물량표S"/>
      <sheetName val="물량표(신)"/>
      <sheetName val="유림골조"/>
      <sheetName val="토량1-1"/>
      <sheetName val="내역서"/>
      <sheetName val="식생블럭단위수량"/>
      <sheetName val="노임"/>
      <sheetName val="spiral"/>
      <sheetName val="합계금액"/>
      <sheetName val="총괄표"/>
      <sheetName val="Macro(전선)"/>
      <sheetName val="hvac내역서(제어동)"/>
      <sheetName val="내력서"/>
      <sheetName val="1,2,3,4,5단위수량"/>
      <sheetName val="자료"/>
      <sheetName val="데이타"/>
      <sheetName val="Front"/>
      <sheetName val="wall"/>
      <sheetName val="자재단가"/>
      <sheetName val="1.설계기준"/>
      <sheetName val="설계내역서"/>
      <sheetName val="기기리스트"/>
      <sheetName val="시설물기초"/>
      <sheetName val="sw1"/>
      <sheetName val="단가산출서1"/>
      <sheetName val="식재총괄"/>
      <sheetName val="을"/>
      <sheetName val="노임이"/>
      <sheetName val="전체"/>
      <sheetName val="보온자재단가표"/>
      <sheetName val="COPING"/>
      <sheetName val="좌측"/>
      <sheetName val="주차구획선수량"/>
      <sheetName val="관리,공감"/>
      <sheetName val="업체별기성내역"/>
      <sheetName val="PAINT"/>
      <sheetName val="SUMMARY"/>
      <sheetName val="물량표"/>
      <sheetName val="INPUT"/>
      <sheetName val="금융비용"/>
      <sheetName val="수입"/>
      <sheetName val="조경"/>
      <sheetName val="SILICATE"/>
      <sheetName val="TB-내역서"/>
      <sheetName val="역T형"/>
      <sheetName val="진주방향"/>
      <sheetName val="설계예산"/>
      <sheetName val="Macro1"/>
      <sheetName val="연령현황"/>
      <sheetName val="참조"/>
      <sheetName val="금액내역서"/>
      <sheetName val="철근량"/>
      <sheetName val="W3단면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배수통관(좌)"/>
      <sheetName val="토공(우물통,기타) "/>
      <sheetName val="안산기계장치"/>
      <sheetName val="원형1호맨홀토공수량"/>
      <sheetName val="본체"/>
      <sheetName val="기계경비(시간당)"/>
      <sheetName val="램머"/>
      <sheetName val="6PILE  (돌출)"/>
      <sheetName val="설직재-1"/>
      <sheetName val="3.하중산정4.지지력"/>
      <sheetName val="표지 (2)"/>
      <sheetName val="3BL공동구 수량"/>
      <sheetName val="가로등내역서"/>
      <sheetName val="안정계산"/>
      <sheetName val="단면검토"/>
      <sheetName val="신규 수주분(사용자 정의)"/>
      <sheetName val="DATA2000"/>
      <sheetName val="품셈TABLE"/>
      <sheetName val="식재인부"/>
      <sheetName val="일반부표"/>
      <sheetName val="N賃率-職"/>
      <sheetName val="제직재"/>
      <sheetName val="제-노임"/>
      <sheetName val="단면 (2)"/>
      <sheetName val="물가자료"/>
      <sheetName val="99노임기준"/>
      <sheetName val="총집계"/>
      <sheetName val="조작대(1연)"/>
      <sheetName val="전기일위대가"/>
      <sheetName val="산출내역서집계표"/>
      <sheetName val="절취및터파기"/>
      <sheetName val="정부노임단가"/>
      <sheetName val="찍기"/>
      <sheetName val="설명서 "/>
      <sheetName val="가중치"/>
      <sheetName val="견적조건"/>
      <sheetName val="개략"/>
      <sheetName val="2호맨홀공제수량"/>
      <sheetName val="갑지(추정)"/>
      <sheetName val="신표지1"/>
      <sheetName val="표  지"/>
      <sheetName val="1.우편집중내역서"/>
      <sheetName val="20관리비율"/>
      <sheetName val="토공총괄집계"/>
      <sheetName val="토공총괄표"/>
      <sheetName val="차액보증"/>
      <sheetName val="일위대가(계측기설치)"/>
      <sheetName val="토목품셈"/>
      <sheetName val="마산방향철근집계"/>
      <sheetName val="마산방향"/>
      <sheetName val="CPM챠트"/>
      <sheetName val="한강운반비"/>
      <sheetName val="H-pile(298x299)"/>
      <sheetName val="H-pile(250x250)"/>
      <sheetName val="신우"/>
      <sheetName val="뚝토공"/>
      <sheetName val="내역및총괄"/>
      <sheetName val="토적계산서"/>
      <sheetName val="2.입력sheet"/>
      <sheetName val="M1"/>
      <sheetName val="하수급견적대비"/>
      <sheetName val="슬래브"/>
      <sheetName val="직공비"/>
      <sheetName val="지급자재"/>
      <sheetName val="(3.품질관리 시험 총괄표)"/>
      <sheetName val="공사비예산서(토목분)"/>
      <sheetName val="토목주소"/>
      <sheetName val="프랜트면허"/>
      <sheetName val="별표 "/>
      <sheetName val="조명율표"/>
      <sheetName val="단가조사-2"/>
      <sheetName val="VE절감"/>
      <sheetName val="실행철강하도"/>
      <sheetName val="개산공사비"/>
      <sheetName val="음료실행"/>
      <sheetName val="98수문일위"/>
      <sheetName val="COL"/>
      <sheetName val="설계변경원가계산총괄표"/>
      <sheetName val="옥룡잡비"/>
      <sheetName val="간지9)"/>
      <sheetName val="7.PILE  (돌출)"/>
      <sheetName val="기안"/>
      <sheetName val="세목전체"/>
      <sheetName val="2000년1차"/>
      <sheetName val="2.가정단면"/>
      <sheetName val="crude.SLAB RE-bar"/>
      <sheetName val="CRUDE RE-bar"/>
      <sheetName val="날개벽수량표"/>
      <sheetName val="내역"/>
      <sheetName val="수량집계표"/>
      <sheetName val="수량BOQ"/>
      <sheetName val="거래처등록"/>
      <sheetName val="WORK"/>
      <sheetName val="도장수량(하1)"/>
      <sheetName val="주형"/>
      <sheetName val="지장물C"/>
      <sheetName val="덕전리"/>
      <sheetName val="CON포장수량"/>
      <sheetName val="CONUNIT"/>
      <sheetName val="포장공"/>
      <sheetName val="자재목록"/>
      <sheetName val="입력"/>
      <sheetName val="총괄내역서"/>
      <sheetName val="BOX(1.5X1.5)"/>
      <sheetName val="U-TYPE(1)"/>
      <sheetName val="전선 및 전선관"/>
      <sheetName val="관경별우수관집계"/>
      <sheetName val="공량산출서"/>
      <sheetName val="내역표지"/>
      <sheetName val="교대(A1)"/>
      <sheetName val="총괄"/>
      <sheetName val="건축공사"/>
      <sheetName val="물가시세표"/>
      <sheetName val="시선유도표지집계표"/>
      <sheetName val="COMPARISON TABLE"/>
      <sheetName val="부대공Ⅱ"/>
      <sheetName val="손익분석"/>
      <sheetName val="일위대가(건축)"/>
      <sheetName val="증감내역서"/>
      <sheetName val="견적서"/>
      <sheetName val="2000용수잠관-수량집계"/>
      <sheetName val="옹벽"/>
      <sheetName val="원형측구(B-type)"/>
      <sheetName val="Sheet1 (2)"/>
      <sheetName val="정렬"/>
      <sheetName val="현장일반사항"/>
      <sheetName val="지구단위계획"/>
      <sheetName val="BOX전기내역"/>
      <sheetName val="소운반"/>
      <sheetName val="1.2.1 마루높이결정"/>
      <sheetName val="입찰보고"/>
      <sheetName val="견적대비"/>
      <sheetName val="단가조사서"/>
      <sheetName val="목차"/>
      <sheetName val="설계예산서"/>
      <sheetName val="데리네이타현황"/>
      <sheetName val="PD-5(직선)"/>
      <sheetName val="BOILING검토"/>
      <sheetName val="중기일위대가"/>
      <sheetName val="WEON"/>
      <sheetName val="차선도색현황"/>
      <sheetName val="Total"/>
      <sheetName val="상시"/>
      <sheetName val="Sheet3"/>
      <sheetName val="1TL종점(1)"/>
      <sheetName val="도로경계블럭연장조서"/>
      <sheetName val="맨홀수량"/>
      <sheetName val="토사(PE)"/>
      <sheetName val="DIAPHRAGM"/>
      <sheetName val="포장복구집계"/>
      <sheetName val="단가일람"/>
      <sheetName val="단위량당중기"/>
      <sheetName val="법면"/>
      <sheetName val="부대공"/>
      <sheetName val="구조물공"/>
      <sheetName val="토공"/>
      <sheetName val="배수공1"/>
      <sheetName val="관경"/>
      <sheetName val="토목내역"/>
      <sheetName val="시행후면적"/>
      <sheetName val="시가지우회도로공내역서"/>
      <sheetName val="o현장경비"/>
      <sheetName val="바닥판(1)"/>
      <sheetName val="P3"/>
      <sheetName val="단가(1)"/>
      <sheetName val="원하도급내역서(당초)"/>
      <sheetName val="각사별공사비분개 "/>
      <sheetName val="기계경비일람"/>
      <sheetName val="기계시공"/>
      <sheetName val="SLIDES"/>
      <sheetName val="간선계산"/>
      <sheetName val="대림경상68억"/>
      <sheetName val="용수량(생활용수)"/>
      <sheetName val="주식"/>
      <sheetName val="집계표(육상)"/>
      <sheetName val="조건표"/>
      <sheetName val="갑지"/>
      <sheetName val="별총"/>
      <sheetName val="공사내역"/>
      <sheetName val="지급자재조서"/>
      <sheetName val="통영LNG입찰현황"/>
      <sheetName val="1_설계조건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기초일위"/>
      <sheetName val="수목단가"/>
      <sheetName val="시설수량표"/>
      <sheetName val="시설일위"/>
      <sheetName val="식재수량표"/>
      <sheetName val="식재일위"/>
      <sheetName val="버스운행안내"/>
      <sheetName val="근태계획서"/>
      <sheetName val="IMPEADENCE MAP 취수장"/>
      <sheetName val="부하"/>
      <sheetName val="APT"/>
      <sheetName val="인명부"/>
      <sheetName val="대비표"/>
      <sheetName val="우수관"/>
      <sheetName val="※참고자료※"/>
      <sheetName val="전력"/>
      <sheetName val="UEC영화관본공사내역"/>
      <sheetName val="대운산출"/>
      <sheetName val="세부내역"/>
      <sheetName val="소방현물"/>
      <sheetName val="부하계산서"/>
      <sheetName val="산근목록"/>
      <sheetName val="방음벽기초"/>
      <sheetName val="웅진교-S2"/>
      <sheetName val="기자재비"/>
      <sheetName val="현황산출서"/>
      <sheetName val="공내역"/>
      <sheetName val="계단"/>
      <sheetName val="공문"/>
      <sheetName val="전력구구조물산근"/>
      <sheetName val="업무"/>
      <sheetName val="수량산출근거"/>
      <sheetName val="맨홀토공수량"/>
      <sheetName val="공구"/>
      <sheetName val="계화배수"/>
      <sheetName val="기둥(하중)"/>
      <sheetName val="PAD TR보호대기초"/>
      <sheetName val="가로등기초"/>
      <sheetName val="XL4Poppy"/>
      <sheetName val="수로단위수량"/>
      <sheetName val="지주목시비량산출서"/>
      <sheetName val="단가조사"/>
      <sheetName val="소업1교"/>
      <sheetName val="평균터파기"/>
      <sheetName val="Pier 3"/>
      <sheetName val="&lt;목록&gt;"/>
      <sheetName val="일반공사"/>
      <sheetName val="기초공"/>
      <sheetName val="배수내역"/>
      <sheetName val="1062-X방향 "/>
      <sheetName val="보차도경계석"/>
      <sheetName val="일위대가1"/>
      <sheetName val="맨홀수량산출"/>
      <sheetName val="내역서(전기)"/>
      <sheetName val="상수도공-간지"/>
      <sheetName val="변경후-SHEET"/>
      <sheetName val="BOX-1515"/>
      <sheetName val="BOX-1510"/>
      <sheetName val="woo(mac)"/>
      <sheetName val="type-F"/>
      <sheetName val="A-4"/>
      <sheetName val="수량집계"/>
      <sheetName val="예산작성기준(전기)"/>
      <sheetName val="산근(PE,300)"/>
      <sheetName val="특2호부관하천산근"/>
      <sheetName val="특2호하천산근"/>
      <sheetName val="설계명세"/>
      <sheetName val="통합"/>
      <sheetName val="Macro(차단기)"/>
      <sheetName val="터널조도"/>
      <sheetName val="도급예산내역서봉투"/>
      <sheetName val="공사원가계산서"/>
      <sheetName val="도급예산내역서총괄표"/>
      <sheetName val="Baby일위대가"/>
      <sheetName val="분전함신설"/>
      <sheetName val="설계산출표지"/>
      <sheetName val="을부담운반비"/>
      <sheetName val="운반비산출"/>
      <sheetName val="접지1종"/>
      <sheetName val="실행대비"/>
      <sheetName val="배수공"/>
      <sheetName val="측구공"/>
      <sheetName val="배수철근"/>
      <sheetName val="준검 내역서"/>
      <sheetName val="TYPE1"/>
      <sheetName val="공사비집계"/>
      <sheetName val="전차선로 물량표"/>
      <sheetName val="MOTOR"/>
      <sheetName val="개요"/>
      <sheetName val="중기사용료산출근거"/>
      <sheetName val="단가 및 재료비"/>
      <sheetName val="날개벽(시점좌측)"/>
      <sheetName val="설계기준"/>
      <sheetName val="BID9697"/>
      <sheetName val="갑지1"/>
      <sheetName val="6호기"/>
      <sheetName val="참조M"/>
      <sheetName val="Sheet15"/>
      <sheetName val="하중"/>
      <sheetName val="횡배수관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주요자재집계표"/>
      <sheetName val="ACUNIT"/>
      <sheetName val="-몰탈콘크리트"/>
      <sheetName val="품의"/>
      <sheetName val="약품공급2"/>
      <sheetName val="2011.(4)"/>
      <sheetName val="재집"/>
      <sheetName val="직재"/>
      <sheetName val="설계기준 및 하중계산"/>
      <sheetName val="단면 _2_"/>
      <sheetName val="상승요인분석"/>
      <sheetName val=" 냉각수펌프"/>
      <sheetName val="주경기-오배수"/>
      <sheetName val="Sheet5"/>
      <sheetName val="예상"/>
      <sheetName val="수정내역서"/>
      <sheetName val="TEL"/>
      <sheetName val="맨홀평균높이"/>
      <sheetName val="결과조달"/>
      <sheetName val="날개벽"/>
      <sheetName val="2002년12월"/>
      <sheetName val="터널구조물산근"/>
      <sheetName val="유림총괄"/>
      <sheetName val="노무비계"/>
      <sheetName val="sheeet2"/>
      <sheetName val="공사비산출내역"/>
      <sheetName val="은행"/>
      <sheetName val="입력시트"/>
      <sheetName val="공사현황"/>
      <sheetName val="종배수관(신)"/>
      <sheetName val="적용단위길이"/>
      <sheetName val="자료입력"/>
      <sheetName val="종배수관면벽신"/>
      <sheetName val="계산서(곡선부)"/>
      <sheetName val="-치수표(곡선부)"/>
      <sheetName val="설정"/>
      <sheetName val="코드"/>
      <sheetName val="공종별수량집계"/>
      <sheetName val="단가(반정1교-원주)"/>
      <sheetName val="Sheet10"/>
      <sheetName val="11.자재단가"/>
      <sheetName val="기계경비"/>
      <sheetName val="포장물량집계"/>
      <sheetName val="화단 철거"/>
      <sheetName val="2000전체분"/>
      <sheetName val="인천제철"/>
      <sheetName val="(A)내역서"/>
      <sheetName val="집계"/>
      <sheetName val="수량산출서 갑지"/>
      <sheetName val="2000년하반기"/>
      <sheetName val="중기집계"/>
      <sheetName val="재료"/>
      <sheetName val="역T형(H=6.0) (2)"/>
      <sheetName val="예산대비"/>
      <sheetName val="원가계산서"/>
      <sheetName val="단가산출"/>
      <sheetName val="2공구산출내역"/>
      <sheetName val="GAEYO"/>
      <sheetName val="SUMDO"/>
      <sheetName val="ENDDO"/>
      <sheetName val="PLDB"/>
      <sheetName val="AAA"/>
      <sheetName val="M-HOUR"/>
      <sheetName val="공기"/>
      <sheetName val="원가입력"/>
      <sheetName val="ASP"/>
      <sheetName val="입력값"/>
      <sheetName val="수지예산"/>
      <sheetName val="예정(3)"/>
      <sheetName val="Sheet6"/>
      <sheetName val="북방3터널"/>
      <sheetName val="실행"/>
      <sheetName val="예산내역서"/>
      <sheetName val="석축"/>
      <sheetName val="산근"/>
      <sheetName val="기둥"/>
      <sheetName val="저판(버림100)"/>
      <sheetName val="CTEMCOST"/>
      <sheetName val="DESCRIPTION"/>
      <sheetName val="내역(전체)"/>
      <sheetName val="옥내아파트(전기)"/>
      <sheetName val="공정별 수량산출서"/>
      <sheetName val="일반시방서"/>
      <sheetName val="일위대가(조경)"/>
      <sheetName val="자재 및 폐기물견적(2008)"/>
      <sheetName val="전계가"/>
      <sheetName val="인건비"/>
      <sheetName val="슬래브(유곡)"/>
      <sheetName val="inter"/>
      <sheetName val="중동공구"/>
      <sheetName val="Dike for 49T03 &amp; 49T04"/>
      <sheetName val="Dike for 49T02, 05~07, 19 (1)"/>
      <sheetName val="M_DB"/>
      <sheetName val="TYPE"/>
      <sheetName val="00000"/>
      <sheetName val="품셈총괄표"/>
      <sheetName val="FOOTING단면력"/>
      <sheetName val="대정2공구"/>
      <sheetName val="0226"/>
      <sheetName val="1호맨홀토공"/>
      <sheetName val="현장관리비"/>
      <sheetName val="건축내역"/>
      <sheetName val="재료비"/>
      <sheetName val="일위대가_호표"/>
      <sheetName val="일위대가_호표 (계약)"/>
      <sheetName val="차선도색수량집계"/>
      <sheetName val="가정급수관"/>
      <sheetName val="3련 BOX"/>
      <sheetName val="수목표준대가"/>
      <sheetName val="Model"/>
      <sheetName val="CONSTRUCTION COMPONENT"/>
      <sheetName val="접속 SLAB,BRACKET 설계"/>
      <sheetName val="포장직선구간"/>
      <sheetName val="추정공사비_산출내역1.xlsx"/>
      <sheetName val="costing_FE"/>
      <sheetName val="공종집계"/>
      <sheetName val="3CHBDC"/>
      <sheetName val="사급자재"/>
      <sheetName val="CAT_5"/>
      <sheetName val="간접비내역-1"/>
      <sheetName val="국공유지및사유지"/>
      <sheetName val="C_DATA"/>
      <sheetName val="공통부대비"/>
      <sheetName val="경산"/>
      <sheetName val="기본DATA"/>
      <sheetName val="결재갑지"/>
      <sheetName val="점수계산1-2"/>
      <sheetName val="Sheet16"/>
      <sheetName val="Sheet14"/>
      <sheetName val="Sheet13"/>
      <sheetName val="최적단면"/>
      <sheetName val="1호-아(오)0.4"/>
      <sheetName val="EQ"/>
      <sheetName val="우수"/>
      <sheetName val="직노"/>
      <sheetName val="중간간지 (2)"/>
      <sheetName val="아스콘단위"/>
      <sheetName val="공사비증감"/>
      <sheetName val="COPING-1"/>
      <sheetName val="역T형교대-2수량"/>
      <sheetName val="1-1"/>
      <sheetName val="목표세부명세"/>
      <sheetName val="견적대비 견적서"/>
      <sheetName val="약품설비"/>
      <sheetName val="기초(중마오수)"/>
      <sheetName val="관로토공"/>
      <sheetName val="명세서"/>
      <sheetName val="간접비계산"/>
      <sheetName val="일위대가목차"/>
      <sheetName val="자재 집계표"/>
      <sheetName val="주beam"/>
      <sheetName val="총수량집계표"/>
      <sheetName val="BOQ"/>
      <sheetName val="wk prgs"/>
      <sheetName val="Berm"/>
      <sheetName val="일반수량총괄집계"/>
      <sheetName val="조도계산서 (도서)"/>
      <sheetName val="1_우편집중내역서"/>
      <sheetName val="Sheet1_(2)"/>
      <sheetName val="3_하중산정4_지지력"/>
      <sheetName val="표__지"/>
      <sheetName val="표지_(2)"/>
      <sheetName val="2. 공원조도"/>
      <sheetName val="경비_원본"/>
      <sheetName val="3.공통공사대비"/>
      <sheetName val="2.단면가정 "/>
      <sheetName val="BOX"/>
      <sheetName val="(평균)"/>
      <sheetName val="배수관산출"/>
      <sheetName val="접속도로"/>
      <sheetName val="수량명세서"/>
      <sheetName val="공사내역서(을)실행"/>
      <sheetName val="현장별계약현황('98.10.31)"/>
      <sheetName val="N10(미지급) "/>
      <sheetName val="기초코드"/>
      <sheetName val="구조물공위치조서"/>
      <sheetName val="하중계산"/>
      <sheetName val="배수개거"/>
      <sheetName val="범례표"/>
      <sheetName val="노임단가기준"/>
      <sheetName val="CABLE SIZE-3"/>
      <sheetName val="대치판정"/>
      <sheetName val="소비자가"/>
      <sheetName val="부속동"/>
      <sheetName val="변화치수"/>
      <sheetName val="밸브설치"/>
      <sheetName val="단가대비표"/>
      <sheetName val="집수정"/>
      <sheetName val="J直材4"/>
      <sheetName val="음봉방향"/>
      <sheetName val="우각부보강"/>
      <sheetName val="개방1"/>
      <sheetName val="CTG"/>
      <sheetName val="2.2 S-Curve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안정검토"/>
      <sheetName val="단면설계"/>
      <sheetName val="공사기본내용입력"/>
      <sheetName val="동원인원"/>
      <sheetName val="2공구하도급내역서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pvc연결관"/>
      <sheetName val="단면치수"/>
      <sheetName val="배수공BOQ"/>
      <sheetName val="허용전류"/>
      <sheetName val="건축집계"/>
      <sheetName val="영동(D)"/>
      <sheetName val="cable data1"/>
      <sheetName val="농로수량집계"/>
      <sheetName val="농로토공집계"/>
      <sheetName val="현금및현금등가물1"/>
      <sheetName val="지장물총괄표"/>
      <sheetName val="총괄설계내역서"/>
      <sheetName val="BLOCK(1)"/>
      <sheetName val="Sheet4"/>
      <sheetName val="S0"/>
      <sheetName val="8. 안정검토"/>
      <sheetName val="화산경계"/>
      <sheetName val="EP0618"/>
      <sheetName val="암거공"/>
      <sheetName val="I.설계조건"/>
      <sheetName val="1_설계조건1"/>
      <sheetName val="plan&amp;section_of_foundation1"/>
      <sheetName val="design_load1"/>
      <sheetName val="working_load_at_the_btm_ft_1"/>
      <sheetName val="stability_check1"/>
      <sheetName val="design_criteria1"/>
      <sheetName val="1_2_1_마루높이결정"/>
      <sheetName val="1__설계조건_2_단면가정_3__하중계산"/>
      <sheetName val="예가표"/>
      <sheetName val="포장재료집계표"/>
      <sheetName val="항목"/>
      <sheetName val="DNW"/>
      <sheetName val="tggwan(mac)"/>
      <sheetName val="단위수량산출"/>
      <sheetName val="부대내역"/>
      <sheetName val="수량"/>
      <sheetName val="물가시세"/>
      <sheetName val="장비사양"/>
      <sheetName val="빙장비사양"/>
      <sheetName val="Tables"/>
      <sheetName val="세부내역서"/>
      <sheetName val="6공구(당초)"/>
      <sheetName val="CAL"/>
      <sheetName val="도"/>
      <sheetName val="지하시설물작성"/>
      <sheetName val="빌딩 안내"/>
      <sheetName val="LKVL-CK-HT-GD1"/>
      <sheetName val="TONGKE-HT"/>
      <sheetName val="대우단가(풍산)"/>
      <sheetName val="종단계산"/>
      <sheetName val="가압장(토목)"/>
      <sheetName val="RFP002"/>
      <sheetName val="01"/>
      <sheetName val="Rooms"/>
      <sheetName val="Chiet tinh dz35"/>
      <sheetName val="TABLE DB"/>
      <sheetName val="쌍용 data base"/>
      <sheetName val="업무분장"/>
      <sheetName val="기초단가"/>
      <sheetName val="중기손료"/>
      <sheetName val="설계명세서"/>
      <sheetName val="#3_일위대가목록"/>
      <sheetName val="차수공개요"/>
      <sheetName val="골재산출"/>
      <sheetName val="당초"/>
      <sheetName val="PIPING"/>
      <sheetName val="#2_일위대가목록"/>
      <sheetName val="중기"/>
      <sheetName val="DB"/>
      <sheetName val="산출내역서"/>
      <sheetName val="AC포장수량"/>
      <sheetName val="전체내역서"/>
      <sheetName val="설직재_1"/>
      <sheetName val="변실"/>
      <sheetName val="이음부"/>
      <sheetName val="BSD (2)"/>
      <sheetName val="단면A-A(TR)"/>
      <sheetName val="깨기"/>
      <sheetName val="단지조성공(가포)"/>
      <sheetName val="특수선일위대가"/>
      <sheetName val="정읍농소"/>
      <sheetName val="편입용지조서"/>
      <sheetName val="-배수구조물공토공"/>
      <sheetName val="횡배수관재료-"/>
      <sheetName val="계산서(직선부)"/>
      <sheetName val="배수내역 (2)"/>
      <sheetName val="바닥판"/>
      <sheetName val="입력DATA"/>
      <sheetName val="흥양2교토공집계표"/>
      <sheetName val="종배수관"/>
      <sheetName val="Macro(전동기)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물류최종8월7"/>
      <sheetName val="Quantity"/>
      <sheetName val="침하계"/>
      <sheetName val="SORCE1"/>
      <sheetName val="6PILE__(돌출)1"/>
      <sheetName val="2_2_S-Curve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단위중량"/>
      <sheetName val="SG"/>
      <sheetName val="성곽내역서"/>
      <sheetName val="위치조서"/>
      <sheetName val="주소록2000(전화번호부)"/>
      <sheetName val="6.단면검토"/>
      <sheetName val="마산월령동골조물량변경"/>
      <sheetName val="Multi-dims"/>
      <sheetName val="기초자료"/>
      <sheetName val="암거 제원표"/>
      <sheetName val="BG"/>
      <sheetName val="실행내역서 "/>
      <sheetName val="제수"/>
      <sheetName val="경영상태"/>
      <sheetName val="252K444"/>
      <sheetName val="수문보고"/>
      <sheetName val="사각맨홀"/>
      <sheetName val="汇总表"/>
      <sheetName val="5지구단위"/>
      <sheetName val="목록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ontents"/>
      <sheetName val="7월천안현장 집계표"/>
      <sheetName val="장비.자재"/>
      <sheetName val="장비명세서"/>
      <sheetName val=" 노무집계"/>
      <sheetName val="일용노무비"/>
      <sheetName val="간접경상비"/>
      <sheetName val="dnc4"/>
      <sheetName val="철거산출근거"/>
      <sheetName val="공사개요"/>
      <sheetName val="설계예시"/>
      <sheetName val="입력자료"/>
      <sheetName val="내역서1999.8최종"/>
      <sheetName val="내역서 제출"/>
      <sheetName val="CON'C"/>
      <sheetName val="단중표"/>
      <sheetName val="공사비 증감 내역서"/>
      <sheetName val="배관배선 단가조사"/>
      <sheetName val="일위대가집계"/>
      <sheetName val="SANBAISU"/>
      <sheetName val="MAT"/>
      <sheetName val="기본"/>
      <sheetName val="비교1"/>
      <sheetName val="구의33고"/>
      <sheetName val="할증"/>
      <sheetName val="12호기내역서(건축분)"/>
      <sheetName val="설비"/>
      <sheetName val="실행내역서"/>
      <sheetName val="확약서"/>
      <sheetName val="환경기계공정표 (3)"/>
      <sheetName val="절대삭제금지"/>
      <sheetName val="시설물단가표"/>
      <sheetName val="노무비단가표"/>
      <sheetName val="기초자료입력"/>
      <sheetName val="9.정착구 보강"/>
      <sheetName val="물가대비표"/>
      <sheetName val="Sheet2 (2)"/>
      <sheetName val="변경비교-을"/>
      <sheetName val="수주추정"/>
      <sheetName val="Customer Databas"/>
      <sheetName val="준공평가"/>
      <sheetName val="흙쌓기도수로설치현황"/>
      <sheetName val="시점교대"/>
      <sheetName val="신호등일위대가"/>
      <sheetName val="계수시트"/>
      <sheetName val="흄관기초"/>
      <sheetName val="현금흐름"/>
      <sheetName val="파형강관집계"/>
      <sheetName val="구조물터파기수량집계"/>
      <sheetName val="배수공 시멘트 및 골재량 산출"/>
      <sheetName val="공량(1월22일)"/>
      <sheetName val="측구터파기공수량집계"/>
      <sheetName val="96보완계획7.12"/>
      <sheetName val="본선차로수량집계표"/>
      <sheetName val="공동구수량"/>
      <sheetName val="D-철근총괄"/>
      <sheetName val="수량산출서"/>
      <sheetName val="자재단가대비표"/>
      <sheetName val="Hydrant"/>
      <sheetName val="PAINT (2)"/>
      <sheetName val="96정변2"/>
      <sheetName val="BOX수량"/>
      <sheetName val="FILE1"/>
      <sheetName val="견적단가"/>
      <sheetName val="I一般比"/>
      <sheetName val="건축명"/>
      <sheetName val="기계명"/>
      <sheetName val="전기명"/>
      <sheetName val="토목명"/>
      <sheetName val="내역1"/>
      <sheetName val="구체"/>
      <sheetName val="좌측날개벽"/>
      <sheetName val="우측날개벽"/>
      <sheetName val="setup"/>
      <sheetName val="품셈"/>
      <sheetName val="인부임"/>
      <sheetName val="원가+내역"/>
      <sheetName val="선정요령"/>
      <sheetName val="입력란"/>
      <sheetName val="97노임단가"/>
      <sheetName val="중기사용료"/>
      <sheetName val="2002하반기노임기준"/>
      <sheetName val="단가 (2)"/>
      <sheetName val="심사공종"/>
      <sheetName val="시운전연료"/>
      <sheetName val="b_balju"/>
      <sheetName val="수량증감표"/>
      <sheetName val="터파기운반비산출"/>
      <sheetName val="산적토운반비산출"/>
      <sheetName val="적용단가"/>
      <sheetName val="연장및면적(좌측)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건축내역서 (경제상무실)"/>
      <sheetName val="수산(당)"/>
      <sheetName val="을지"/>
      <sheetName val="화설내"/>
      <sheetName val="본사공가현황"/>
      <sheetName val="토목검측서"/>
      <sheetName val="초기화면"/>
      <sheetName val="관급자재"/>
      <sheetName val="9811"/>
      <sheetName val="내역서단가산출용"/>
      <sheetName val="하조서"/>
      <sheetName val="현장경상비"/>
      <sheetName val="database"/>
      <sheetName val="15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1.폐기물집계표"/>
      <sheetName val="수로교총재료집계"/>
      <sheetName val="경비"/>
      <sheetName val="직접인건비"/>
      <sheetName val="예산서"/>
      <sheetName val="상세"/>
      <sheetName val="단가산출총괄표"/>
      <sheetName val="EQUIP-H"/>
      <sheetName val="지장물조서"/>
      <sheetName val="내역서(토목)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가감수량"/>
      <sheetName val="S.중기사용료"/>
      <sheetName val="부재치수입력"/>
      <sheetName val="공사계약현황"/>
      <sheetName val="Project Brief"/>
      <sheetName val="AILC004"/>
      <sheetName val="설계"/>
      <sheetName val="수문일1"/>
      <sheetName val="입찰견적보고서"/>
      <sheetName val="대전노은1차_조적_집계표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4)유동표"/>
      <sheetName val="백암비스타내역"/>
      <sheetName val="본장"/>
      <sheetName val="97 사업추정(WEKI)"/>
      <sheetName val="현황"/>
      <sheetName val="인사자료총집계"/>
      <sheetName val="计算稿"/>
      <sheetName val="남양시작동자105노65기1.3화1.2"/>
      <sheetName val="工程量计算书"/>
      <sheetName val="카니발(자105노60)"/>
      <sheetName val="TRE TABLE"/>
      <sheetName val="Total Progress (2)"/>
      <sheetName val="FAB"/>
      <sheetName val="Data&amp;Result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건설성적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ⴭⴭⴭⴭⴭ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1.일반수량산출근거"/>
      <sheetName val="CALCULATION"/>
      <sheetName val="static.cal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CAUDIT"/>
      <sheetName val="판"/>
      <sheetName val="노동부"/>
      <sheetName val="구성비"/>
      <sheetName val="Financial impact"/>
      <sheetName val="Sch7a (토요일)"/>
      <sheetName val="계획집계"/>
      <sheetName val="깨기수량집계"/>
      <sheetName val="내역서(우)"/>
      <sheetName val="단가산출서"/>
      <sheetName val="배수관접합및부설  "/>
      <sheetName val="폐기물집계표"/>
      <sheetName val="일반수량총괄집계표"/>
      <sheetName val="화재 탐지 설비"/>
      <sheetName val="산거각호표"/>
      <sheetName val="공사원가"/>
      <sheetName val="수량이동"/>
      <sheetName val="조은나오스빌"/>
      <sheetName val="DTCT"/>
      <sheetName val="2.1 受電設備棟"/>
      <sheetName val="2.2 受・防火水槽"/>
      <sheetName val="2.3 排水処理設備棟"/>
      <sheetName val="2.4 倉庫棟"/>
      <sheetName val="2.5 守衛棟"/>
      <sheetName val="MU"/>
      <sheetName val="tra VL"/>
      <sheetName val="8.3해석단면 선정"/>
      <sheetName val="관보호공단위수량"/>
      <sheetName val="관경결정"/>
      <sheetName val="Cover (x)"/>
      <sheetName val="SORT"/>
      <sheetName val="Cor Apt"/>
      <sheetName val="daf-3(OK)"/>
      <sheetName val="daf-7(OK)"/>
      <sheetName val="Cash Flow"/>
      <sheetName val="Yield"/>
      <sheetName val="HE SO DIEU CHINH"/>
      <sheetName val="콘크리트측구연장"/>
      <sheetName val="재료집계(분수관)"/>
      <sheetName val="표 지"/>
      <sheetName val="설산1.나"/>
      <sheetName val="본사S"/>
      <sheetName val="INTRO.(X)"/>
      <sheetName val="IW-LIST"/>
      <sheetName val="대전(세창동)"/>
      <sheetName val="CPBTXM-THUONG"/>
      <sheetName val="Xunit (단위환산)"/>
      <sheetName val="고객사 관리 코드"/>
      <sheetName val="연부97-1"/>
      <sheetName val="울산자동제어"/>
      <sheetName val="Xunit_(단위환산)"/>
      <sheetName val="고객사_관리_코드"/>
      <sheetName val="인상효1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건축내역서_(경제상무실)"/>
      <sheetName val="내역서1999_8최종"/>
      <sheetName val="1000_DB구축_부표"/>
      <sheetName val="Cash_Flow_bulanan"/>
      <sheetName val="Currency_Rate"/>
      <sheetName val="2000_x0000__x0000__x0005__x0000_"/>
      <sheetName val="FAB4생산"/>
      <sheetName val="정화조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적용(기계)"/>
      <sheetName val="1-1평균터파기고(1)"/>
      <sheetName val="내역서_제출"/>
      <sheetName val="2_토목공사"/>
      <sheetName val="3련_BOX"/>
      <sheetName val="2-1__경관조명_내역총괄표"/>
      <sheetName val="4_2유효폭의_계산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업무처리전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동원(3)"/>
      <sheetName val="P.M 별"/>
      <sheetName val="간지1"/>
      <sheetName val="1.사유서"/>
      <sheetName val="간지2"/>
      <sheetName val="간지3"/>
      <sheetName val="부재별집계표"/>
      <sheetName val="도면"/>
      <sheetName val="TOWER 12TON"/>
      <sheetName val="JIB CRANE,HOIST"/>
      <sheetName val="TOWER 10TON"/>
      <sheetName val="작성"/>
      <sheetName val="안정성검토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KLDT DIEN"/>
      <sheetName val="PTVT DIEN"/>
      <sheetName val="Cấu tạo giá"/>
      <sheetName val="Cover page"/>
      <sheetName val="수정시산표"/>
      <sheetName val="Phu cap"/>
      <sheetName val="CE(E)"/>
      <sheetName val="CE(M)"/>
      <sheetName val="Project Data"/>
      <sheetName val="FD"/>
      <sheetName val="GI"/>
      <sheetName val="EE (3)"/>
      <sheetName val="PAVEMENT"/>
      <sheetName val="TRAFFIC"/>
      <sheetName val="Lookups"/>
      <sheetName val="NOTE"/>
      <sheetName val="StaffList-OLD"/>
      <sheetName val="Budget Code"/>
      <sheetName val="마감사양"/>
      <sheetName val="KUNGDEVI"/>
      <sheetName val="Add cost08"/>
      <sheetName val="SumBricks08"/>
      <sheetName val="SCOPE OF WORK"/>
      <sheetName val="Gia"/>
      <sheetName val="PH 5"/>
      <sheetName val="Dầm -4.7m"/>
      <sheetName val="삼홍테크"/>
      <sheetName val="DFA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Inputs_Sens"/>
      <sheetName val="IS_Sum_CM"/>
      <sheetName val="Daf 1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SLAB"/>
      <sheetName val="당초토량산출서"/>
      <sheetName val="변경토량산출서"/>
      <sheetName val="봉양~조차장간고하개명(신설)"/>
      <sheetName val="Actual data"/>
      <sheetName val="4.경비 5.영업외수지"/>
      <sheetName val="2. 2공구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도장수량"/>
      <sheetName val="Bang gia"/>
      <sheetName val="HRG BHN"/>
      <sheetName val="조선용암면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Index"/>
      <sheetName val="공사원가 (3)"/>
      <sheetName val="내역서-2"/>
      <sheetName val="Summary - Budget"/>
      <sheetName val="Khoi luong"/>
      <sheetName val="BQ-E20-02(Rp)"/>
      <sheetName val="PTdam"/>
      <sheetName val="BAOCHE A"/>
      <sheetName val="Takeoff"/>
      <sheetName val="負荷集計（断熱不燃）"/>
      <sheetName val="Đơn Giá "/>
      <sheetName val="Para"/>
      <sheetName val="Duc_bk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1000_DB구축_부표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97년_추정"/>
      <sheetName val="내역_ver1_0"/>
      <sheetName val="RAMP_단면(R2)"/>
      <sheetName val="토목내역서_(도급단가)"/>
      <sheetName val="목차_"/>
      <sheetName val="세골재__T2_변경_현황"/>
      <sheetName val="0_단가"/>
      <sheetName val="토공_total"/>
      <sheetName val="4__주형설계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Item-DATA"/>
      <sheetName val="NSA fr Revit"/>
      <sheetName val="Main_Mech"/>
      <sheetName val="Sub_Mech"/>
      <sheetName val="LEGEND"/>
      <sheetName val="경비2내역"/>
      <sheetName val="공사개요-C"/>
      <sheetName val="공조"/>
      <sheetName val="배수관공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Drop Down"/>
      <sheetName val="EFR30696"/>
      <sheetName val="Hệ số"/>
      <sheetName val="Động cơ"/>
      <sheetName val="Table"/>
      <sheetName val="값"/>
      <sheetName val="금속및금속창호"/>
      <sheetName val="일위대가 "/>
      <sheetName val="투입비분석표"/>
      <sheetName val="터널전기"/>
      <sheetName val="Tool"/>
      <sheetName val="PROCURE"/>
      <sheetName val="자재(원원+원대)"/>
      <sheetName val="DI_전처리_단가집(GP1_실적가)"/>
      <sheetName val="PAINT_(2)"/>
      <sheetName val="SPEC"/>
      <sheetName val="Macr_x0000__x0000__x0005__x0000_纠瀝"/>
      <sheetName val="7. 교좌받침부검토(연속교)"/>
      <sheetName val="L_RPTB16_05"/>
      <sheetName val="맨홀토_x0000__x0000__x0005_"/>
      <sheetName val="견적및기타"/>
      <sheetName val="단가산출목록"/>
      <sheetName val="전체 내역서(통합)"/>
      <sheetName val="기계내역서"/>
      <sheetName val="Project, methods &amp; costs"/>
      <sheetName val="Ind. costs. &amp; Closing"/>
      <sheetName val="Main risks"/>
      <sheetName val="Markup"/>
      <sheetName val="PHG"/>
      <sheetName val="5CHBDC"/>
      <sheetName val="Variable"/>
      <sheetName val="RCMinput"/>
      <sheetName val="수량분개내역"/>
      <sheetName val="DATA-2 장비LIST"/>
      <sheetName val="산근(목록)"/>
      <sheetName val="이형관중량"/>
      <sheetName val="무근깨기"/>
      <sheetName val="IMPEADENCE H_x0000_Ԁ_x0000_怀ȅ㨍"/>
      <sheetName val="IMPEADENCE é_x0000_Ԁ_x0000__x0000_ᛅ_xde17_"/>
      <sheetName val="계산중"/>
      <sheetName val="횡배위치"/>
      <sheetName val="환경보전비B"/>
      <sheetName val="견"/>
      <sheetName val="광통신 견적내역서1"/>
      <sheetName val="투찰(하수)"/>
      <sheetName val="케이블수량재료"/>
      <sheetName val="D200"/>
      <sheetName val="노무DB"/>
      <sheetName val="F4-F7"/>
      <sheetName val="name"/>
      <sheetName val="PC, G.Slab"/>
      <sheetName val="율촌법률사무소2내역"/>
      <sheetName val="중기근거"/>
      <sheetName val="특별땅고르기"/>
      <sheetName val="일위-1"/>
      <sheetName val="노무비명세서"/>
      <sheetName val="교수설계"/>
      <sheetName val="연결관수량 (2)"/>
      <sheetName val="사다리"/>
      <sheetName val="철집"/>
      <sheetName val="재료할증"/>
      <sheetName val="원가계산서구조조정"/>
      <sheetName val="영창26"/>
      <sheetName val="상수도토공집계표"/>
      <sheetName val="봉방동근생"/>
      <sheetName val="라멘수량"/>
      <sheetName val="부경대총괄내역서"/>
      <sheetName val="주차장(T4)"/>
      <sheetName val="산출근거1"/>
      <sheetName val="40총괄"/>
      <sheetName val="40집계"/>
      <sheetName val="변경내역"/>
      <sheetName val="보도공제면적"/>
      <sheetName val="수습"/>
      <sheetName val="노임,기계경비"/>
      <sheetName val="토공집계(rp)"/>
      <sheetName val="앵커(3안)"/>
      <sheetName val="차압계산"/>
      <sheetName val="1.수량집계"/>
      <sheetName val="AIR SHOWER(3인용)"/>
      <sheetName val="포장공사"/>
      <sheetName val="합계"/>
      <sheetName val="archi(본사)"/>
      <sheetName val="알맹이"/>
      <sheetName val="총공사내역서"/>
      <sheetName val="공사직종별노임"/>
      <sheetName val="48전력선로일위"/>
      <sheetName val="면적산출근거(실측)"/>
      <sheetName val="내역기준"/>
      <sheetName val="유효폭의 계산"/>
      <sheetName val="암거날개벽"/>
      <sheetName val="전기일위목록"/>
      <sheetName val="국도접속 차도부수량"/>
      <sheetName val="입상내역"/>
      <sheetName val="기타 정보통신공사"/>
      <sheetName val="직원자료입력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계약서"/>
      <sheetName val="수량산출표"/>
      <sheetName val="포장(수량)-관로부"/>
      <sheetName val="공기압축기실"/>
      <sheetName val="도근좌표"/>
      <sheetName val="자재일람"/>
      <sheetName val="환율"/>
      <sheetName val="백호우계수"/>
      <sheetName val="건축원가계산서"/>
      <sheetName val="현장설명"/>
      <sheetName val="가옥철거(지장물조서)"/>
      <sheetName val="종배수관설치현황"/>
      <sheetName val="증감대비표"/>
      <sheetName val="4.하중산정"/>
      <sheetName val="6월 출고 일일보고"/>
      <sheetName val="기성부분 내역집계표-기계공사"/>
      <sheetName val="1호토공"/>
      <sheetName val="1Month+Sheet2!"/>
      <sheetName val="수량분배표"/>
      <sheetName val="DATA 입력부"/>
      <sheetName val="내역서(중수)"/>
      <sheetName val="8설7발"/>
      <sheetName val="BOX 본체"/>
      <sheetName val="제수변 수량집계표(보통)"/>
      <sheetName val="양수장(기계)"/>
      <sheetName val="중간"/>
      <sheetName val="접합수량(피벗)"/>
      <sheetName val="Toolbox"/>
      <sheetName val="신림자금"/>
      <sheetName val="하도급원가계산총괄표(식재)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7-1.인건비"/>
      <sheetName val="지하"/>
      <sheetName val="7급줄떼공"/>
      <sheetName val="당정동공통이수"/>
      <sheetName val="당정동경상이수"/>
      <sheetName val="지역"/>
      <sheetName val="CABLE"/>
      <sheetName val="건축공사집계"/>
      <sheetName val="오수공수량집계표"/>
      <sheetName val="B"/>
      <sheetName val="전기내역"/>
      <sheetName val="상부집계표"/>
      <sheetName val="관급"/>
      <sheetName val="초기화면1"/>
      <sheetName val="유별자산배수"/>
      <sheetName val="2.2.2입적표"/>
      <sheetName val="Sheet17"/>
      <sheetName val="시설국장자료"/>
      <sheetName val="교대"/>
      <sheetName val="가시설(TYPE-A)"/>
      <sheetName val="포장수량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부대공수량산출"/>
      <sheetName val="공통갑지"/>
      <sheetName val="기성청구조서"/>
      <sheetName val="수량간지코드"/>
      <sheetName val="수량목차코드"/>
      <sheetName val="한일양산"/>
      <sheetName val="서울대규장각(가시설흙막이)"/>
      <sheetName val="2.관대집계표"/>
      <sheetName val="수불계획서(전체)"/>
      <sheetName val="형식 - 1-2-3"/>
      <sheetName val="정부노임"/>
      <sheetName val="일위(PN)"/>
      <sheetName val="203"/>
      <sheetName val="99노임단_x0007_"/>
      <sheetName val="99노임단쌇"/>
      <sheetName val="documentation"/>
      <sheetName val="COA-17"/>
      <sheetName val="C-18"/>
      <sheetName val="목공사품의서"/>
      <sheetName val="중기목록"/>
      <sheetName val="CAP"/>
      <sheetName val="Var."/>
      <sheetName val="R"/>
      <sheetName val="정리"/>
      <sheetName val="dV&amp;Cl"/>
      <sheetName val="자재 및 폐기물견적(20È됀"/>
      <sheetName val="출하생산일보"/>
      <sheetName val="사각수로관단수"/>
      <sheetName val="집수정단위수량산출"/>
      <sheetName val="N10(미지급)_2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1_폐기물집계표"/>
      <sheetName val="S_중기사용료"/>
      <sheetName val="I_설계조건"/>
      <sheetName val="Project_Brief"/>
      <sheetName val="static_cal"/>
      <sheetName val="Total_Progress_(2)"/>
      <sheetName val="1_일반수량산출근거"/>
      <sheetName val="Financial_impact"/>
      <sheetName val="Sch7a_(토요일)"/>
      <sheetName val="남양시작동자105노65기1_3화1_2"/>
      <sheetName val="TRE_TABLE"/>
      <sheetName val="흙막이_개산견적"/>
      <sheetName val="암거_제원표-1단계"/>
      <sheetName val="C_배수관공"/>
      <sheetName val="2_건축"/>
      <sheetName val="97_사업추정(WEKI)"/>
      <sheetName val="CB"/>
      <sheetName val="XZLC004_PART2"/>
      <sheetName val="정보매체A동"/>
      <sheetName val="MATRLDATA"/>
      <sheetName val="INPUT_TABLE"/>
      <sheetName val="HSA"/>
      <sheetName val="말뚝물량"/>
      <sheetName val="CODE1"/>
      <sheetName val="CODE2"/>
      <sheetName val="중기(목록)"/>
      <sheetName val="일위대가(목록)"/>
      <sheetName val="관전식시설제원"/>
      <sheetName val="구조물공(집계)"/>
      <sheetName val="총체보활공정표"/>
      <sheetName val="그레이더"/>
      <sheetName val="확산동"/>
      <sheetName val="첨부2"/>
      <sheetName val="단가비교표 (계측제어)"/>
      <sheetName val="토공계산서(부체도로)"/>
      <sheetName val="VXXXXXXX"/>
      <sheetName val="토공유동표"/>
      <sheetName val="SGC_RATE"/>
      <sheetName val="Bang_gia"/>
      <sheetName val="HRG_BHN"/>
      <sheetName val="NSA_fr_Revit"/>
      <sheetName val="BXLDL"/>
      <sheetName val="DM.ChiPhi"/>
      <sheetName val="May TC"/>
      <sheetName val="Nhan cong"/>
      <sheetName val="Area Cal"/>
      <sheetName val="DTICH (Full)"/>
      <sheetName val="DGG"/>
      <sheetName val="DTICH(FDC)"/>
      <sheetName val="CP3-DI"/>
      <sheetName val="Bldg"/>
      <sheetName val="CostDB"/>
      <sheetName val="견적의뢰"/>
      <sheetName val="평균토피고"/>
      <sheetName val="2000"/>
      <sheetName val="맨홀토"/>
      <sheetName val="IMPEADENCE H"/>
      <sheetName val="IMPEADENCE é"/>
      <sheetName val="Macro(_x0000__x0000__x0005__x0000_"/>
      <sheetName val="-15.0"/>
      <sheetName val="집1"/>
      <sheetName val="BOX(1_5X1_瘠·"/>
      <sheetName val="설계예산서0"/>
      <sheetName val="4.2내역서"/>
      <sheetName val="설계서(갑지)"/>
      <sheetName val="Take-Off"/>
      <sheetName val="운반"/>
      <sheetName val="제출계산서"/>
      <sheetName val=" "/>
      <sheetName val="총중목"/>
      <sheetName val="가시설총괄"/>
      <sheetName val="TOT"/>
      <sheetName val="인원계획-미화"/>
      <sheetName val="공통부대"/>
      <sheetName val="Macro(缈ď헾⼕"/>
      <sheetName val="위치"/>
      <sheetName val="96갑지"/>
      <sheetName val="접속 SLAB,_x0000_밢Ȳ_x0000__x0000__x0000_Ā_x0000_뮰ᖸ"/>
      <sheetName val="FOOTING단면¬"/>
      <sheetName val="삼성전기"/>
      <sheetName val="조은인력명세서"/>
      <sheetName val="단가(마감)"/>
      <sheetName val="HX"/>
      <sheetName val="수액원료"/>
      <sheetName val="_____________hb___1___________2"/>
      <sheetName val="국가별"/>
      <sheetName val="시산표"/>
      <sheetName val="공정"/>
      <sheetName val="종목코드"/>
      <sheetName val="linehaul cost model (2)"/>
      <sheetName val="Macro(뛠Ŕ殺0"/>
      <sheetName val="2000_x0000__x0000__x0019__x0000_"/>
      <sheetName val="지(2)"/>
      <sheetName val="아주기계"/>
      <sheetName val="Be"/>
      <sheetName val="규준틀"/>
      <sheetName val="역T형옹벽(3.0)"/>
      <sheetName val="입찰내역"/>
      <sheetName val="분양가표"/>
      <sheetName val="022᠀"/>
      <sheetName val="BOX(1_5X1°_x0000__x0000_"/>
      <sheetName val="현장식당(1)"/>
      <sheetName val="밸è欀N"/>
      <sheetName val="우배수"/>
      <sheetName val="간접비"/>
      <sheetName val="LOADS"/>
      <sheetName val="REINF."/>
      <sheetName val="BOX-15_x0000__x0000_"/>
      <sheetName val="장문교(대전)"/>
      <sheetName val="Macr"/>
      <sheetName val="Macro("/>
      <sheetName val="GGJ0824"/>
      <sheetName val="제경비산출서"/>
      <sheetName val="(C)원내역"/>
      <sheetName val="Eq. Mobilization"/>
      <sheetName val="전동기"/>
      <sheetName val="기초도면제작"/>
      <sheetName val="load"/>
      <sheetName val="#4 PSV"/>
      <sheetName val="조직표"/>
      <sheetName val="기본파일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유서"/>
      <sheetName val="자재집계 (2)"/>
      <sheetName val="(1)본선수량집계"/>
      <sheetName val="옥외등신설"/>
      <sheetName val="저케CV22신설"/>
      <sheetName val="저케CV38신설"/>
      <sheetName val="저케CV8신설"/>
      <sheetName val="접지3종"/>
      <sheetName val="정거장 설계조건"/>
      <sheetName val="노면표지 수량"/>
      <sheetName val="토공사"/>
      <sheetName val="AIR_SHOWER(3인용)"/>
      <sheetName val="시간당중기사용료"/>
      <sheetName val="asd"/>
      <sheetName val="인공산출"/>
      <sheetName val="매원개착터널총괄"/>
      <sheetName val="가시설단위수량"/>
      <sheetName val="2_토목공사1"/>
      <sheetName val="AS포장복구_1"/>
      <sheetName val="2-1__경관조명_내역총괄표1"/>
      <sheetName val="개별직종노임단가(2003_9)1"/>
      <sheetName val="_상부공통집계(총괄)1"/>
      <sheetName val="실행내역(10_13)1"/>
      <sheetName val="참여현황_(직원)1"/>
      <sheetName val="노임단가_(2)1"/>
      <sheetName val="기존건물_깨기원단위1"/>
      <sheetName val="EQUIP_LIST1"/>
      <sheetName val="철근량_산정1"/>
      <sheetName val="총_원가계산1"/>
      <sheetName val="슬래브_-연속(3경간)1"/>
      <sheetName val="1~9_하중계산1"/>
      <sheetName val="노_표-조1"/>
      <sheetName val="1_토공"/>
      <sheetName val="2F_회의실견적(5_14_일대)1"/>
      <sheetName val="대3류_1"/>
      <sheetName val="내역-_CCTV1"/>
      <sheetName val="건설사업관리_공제요율1"/>
      <sheetName val="건설공사_감리원_배치기준1"/>
      <sheetName val="책임감리_공제요율1"/>
      <sheetName val="경율산정_XLS"/>
      <sheetName val="GT_1050x650"/>
      <sheetName val="주공_갑지"/>
      <sheetName val="1_견적보고서"/>
      <sheetName val="Bldg_Brkdown"/>
      <sheetName val="12)아이디어_목록_및_개략평가"/>
      <sheetName val="11)VE_예비검토서"/>
      <sheetName val="15-3)VE제안서(가치향상_등)"/>
      <sheetName val="단가산출서_(2)1"/>
      <sheetName val="노임단가(직종번호_순)"/>
      <sheetName val="11_1_단면hwp1"/>
      <sheetName val="4_공통갑지"/>
      <sheetName val="설내역서_2"/>
      <sheetName val="청_구2"/>
      <sheetName val="공사비_증감_내역서2"/>
      <sheetName val="Customer_Databas2"/>
      <sheetName val="배수공_주요자재_집계표1"/>
      <sheetName val="전_기1"/>
      <sheetName val="내역서_(2)1"/>
      <sheetName val="사__업__비__수__지__예__산__서2"/>
      <sheetName val="옹벽공_수량집계표2"/>
      <sheetName val="A-8_PD(도로중앙)2"/>
      <sheetName val="06_일위대가목록1"/>
      <sheetName val="4_내진설계1"/>
      <sheetName val="_ｹ-ﾌﾞﾙ1"/>
      <sheetName val="지구_리스트1"/>
      <sheetName val="효성CB_1P기초1"/>
      <sheetName val="1_CB2"/>
      <sheetName val="Flaer_Area2"/>
      <sheetName val="4_2_1_마루높이_검토1"/>
      <sheetName val="하도급_검토1"/>
      <sheetName val="3_하중계산1"/>
      <sheetName val="단_box1"/>
      <sheetName val="중강당_내역1"/>
      <sheetName val="지장물_철거_물량_산출서1"/>
      <sheetName val="HRSG_SMALL072201"/>
      <sheetName val="90_03실행_"/>
      <sheetName val="코스모공장_(어음)"/>
      <sheetName val="노임_및_중기단가1"/>
      <sheetName val="개별직종노임단가(2005_1)"/>
      <sheetName val="아파트_내역1"/>
      <sheetName val="A_견적"/>
      <sheetName val="1_3_1절점좌표"/>
      <sheetName val="1_1설계기준"/>
      <sheetName val="인건비_1"/>
      <sheetName val="원가계산서_"/>
      <sheetName val="2_대외공문1"/>
      <sheetName val="입출재고현황_(2)"/>
      <sheetName val="1_RAMP-A"/>
      <sheetName val="사본___b_balju"/>
      <sheetName val="ESC_(공정표기준)"/>
      <sheetName val="중기조종사_단위단가"/>
      <sheetName val="일위대가_"/>
      <sheetName val="2_관대집계표"/>
      <sheetName val="형식_-_1-2-3"/>
      <sheetName val="99노임단"/>
      <sheetName val="암거_제원표-1단계1"/>
      <sheetName val="C_배수관공1"/>
      <sheetName val="연결관수량_(2)"/>
      <sheetName val="1_수량집계"/>
      <sheetName val="AIR_SHOWER(3인용)1"/>
      <sheetName val="유효폭의_계산"/>
      <sheetName val="국도접속_차도부수량"/>
      <sheetName val="기타_정보통신공사"/>
      <sheetName val="기존단가_(2)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직접노무"/>
      <sheetName val="직접재료"/>
      <sheetName val="직종표"/>
      <sheetName val="집"/>
      <sheetName val="일위총괄"/>
      <sheetName val="출력"/>
      <sheetName val="근로자명단"/>
      <sheetName val="친환경주택"/>
      <sheetName val="6.7현장운영"/>
      <sheetName val="자단"/>
      <sheetName val="48일위"/>
      <sheetName val="48수량"/>
      <sheetName val="22수량"/>
      <sheetName val="49일위"/>
      <sheetName val="22일위"/>
      <sheetName val="49수량"/>
      <sheetName val="내역(포장)"/>
      <sheetName val="01 Summary"/>
      <sheetName val="CW,HW,NW"/>
      <sheetName val="SAN"/>
      <sheetName val="03 Rev.Log"/>
      <sheetName val="설비(제출)"/>
      <sheetName val="주요자재집계"/>
      <sheetName val="횡배수관수량집계"/>
      <sheetName val="횡배수관기초"/>
      <sheetName val="수량산출(음암)"/>
      <sheetName val="결재"/>
      <sheetName val="식재(예송)"/>
      <sheetName val="G2설비도급"/>
      <sheetName val="Requirement(Work Crew)"/>
      <sheetName val="주요재료비(원본)"/>
      <sheetName val="2000.05"/>
      <sheetName val="적요"/>
      <sheetName val="식생블럭"/>
      <sheetName val="용소리교"/>
      <sheetName val="CABLE SIZE-1"/>
      <sheetName val="전통건설"/>
      <sheetName val="49"/>
      <sheetName val="전력간선(신설)"/>
      <sheetName val="기초입력 DATA"/>
      <sheetName val="포장공총괄수량집계표"/>
      <sheetName val="판매시설"/>
      <sheetName val="길어깨단위"/>
      <sheetName val="9509"/>
      <sheetName val="STEEL BOX 단면설계(SEC.8)"/>
      <sheetName val="절대건들지마시오"/>
      <sheetName val="케이블트레이"/>
      <sheetName val="토목내역서(변경1)"/>
      <sheetName val="keyword"/>
      <sheetName val="변경내역대비표(2)"/>
      <sheetName val="proj"/>
      <sheetName val="THKP957"/>
      <sheetName val="Tính giá NC"/>
      <sheetName val="Đầu vào"/>
      <sheetName val="Tiên lượng"/>
      <sheetName val="SL cước"/>
      <sheetName val="DGVL"/>
      <sheetName val="BAC THO"/>
      <sheetName val="DINHMU-DONGIA"/>
      <sheetName val="CAP NGAM HA THE"/>
      <sheetName val="CPVL CHIEU SANG"/>
      <sheetName val="BTK TT3P"/>
      <sheetName val="BANG KE TRU"/>
      <sheetName val="Analisa_Gabungan"/>
      <sheetName val="KINH_PHI_TONG_HOP"/>
      <sheetName val="Dinh_muc_CP_KTCB_khac"/>
      <sheetName val="TEN_HANG_MUC_"/>
      <sheetName val="BAOCHE_A"/>
      <sheetName val="Đơn_Giá_"/>
      <sheetName val="Gia vat tu"/>
      <sheetName val="PhÇnCK"/>
      <sheetName val="Tongke"/>
      <sheetName val="Annex B"/>
      <sheetName val="자재 집羘ↈ"/>
      <sheetName val="단면_(_x0000__x0000_"/>
      <sheetName val="Dircet Buried"/>
      <sheetName val="Duct Bank"/>
      <sheetName val="갑지 "/>
      <sheetName val="철거공-조경"/>
      <sheetName val="노무비산정"/>
      <sheetName val="단지조성공(_x0000__x0000__x0005_"/>
      <sheetName val="단지조성공(_x0000__x0000_ﾈ"/>
      <sheetName val="콘크리트 블록 유형별 수량"/>
      <sheetName val="Be跀璕"/>
      <sheetName val="CONSTRUCTION Cၒ_x0000__x0000__x0000__x0000__x0000_Ā_x0000_"/>
      <sheetName val="신푝지1"/>
      <sheetName val="모래기초"/>
      <sheetName val="총괄집계표(통합)"/>
      <sheetName val="일식견적목록표"/>
      <sheetName val="1단계 (2)"/>
      <sheetName val="SANTOGO"/>
      <sheetName val="환경평가"/>
      <sheetName val="인구"/>
      <sheetName val="원"/>
      <sheetName val="교통안전시설집계표"/>
      <sheetName val="안양동교 1안"/>
      <sheetName val="진입로 지세할증산출(다사분기)"/>
      <sheetName val=" FURNACE현설"/>
      <sheetName val="물푸기"/>
      <sheetName val="eq_data"/>
      <sheetName val="실행(1)"/>
      <sheetName val="C3"/>
      <sheetName val="유림콘도"/>
      <sheetName val="인원배치"/>
      <sheetName val="선수금"/>
      <sheetName val="부하자료"/>
      <sheetName val="Manmonth(입력)"/>
      <sheetName val="제잡비계산"/>
      <sheetName val="총괄BOQ"/>
      <sheetName val="16-1"/>
      <sheetName val="인입관수량총괄"/>
      <sheetName val="집 계 표"/>
      <sheetName val="내역서1"/>
      <sheetName val="FORM-0"/>
      <sheetName val="직접경비호표"/>
      <sheetName val="1공구원가계산서"/>
      <sheetName val="지역별수출"/>
      <sheetName val="효동종합건설(주)"/>
      <sheetName val="공사비예"/>
      <sheetName val="6.간접공사비 外"/>
      <sheetName val="RE9604"/>
      <sheetName val="전산output"/>
      <sheetName val="토목-물가"/>
      <sheetName val="산출서양식01"/>
      <sheetName val="일용노무비지급명세서(7)"/>
      <sheetName val="중기가동(7)"/>
      <sheetName val="유입량"/>
      <sheetName val="직접재료비데이타"/>
      <sheetName val="부대단위수량"/>
      <sheetName val="조경수목"/>
      <sheetName val="퇴직공제부금"/>
      <sheetName val="평균노임"/>
      <sheetName val="기본가정"/>
      <sheetName val="기별(종합)"/>
      <sheetName val="참조 (2)"/>
      <sheetName val="1공구 건정토건 토공"/>
      <sheetName val="발주참고#"/>
      <sheetName val="기준단가현황"/>
      <sheetName val="공사개요(입력)"/>
      <sheetName val="마스터"/>
      <sheetName val="출자한도"/>
      <sheetName val="산출근거(수정)"/>
      <sheetName val="간접비 총괄표"/>
      <sheetName val="옥외외등집계표"/>
      <sheetName val="1안"/>
      <sheetName val="2004일위대가"/>
      <sheetName val="일용노임단가"/>
      <sheetName val="기본사항"/>
      <sheetName val="적정심사"/>
      <sheetName val="터파기_x0000__x0000_료"/>
      <sheetName val="수주현황2월"/>
      <sheetName val="출력표-본사"/>
      <sheetName val="기계경비집계"/>
      <sheetName val="단가산출 (2)"/>
      <sheetName val="시중노임"/>
      <sheetName val="설비비3"/>
      <sheetName val="본실행경비"/>
      <sheetName val="건축일"/>
      <sheetName val="수납장배치도"/>
      <sheetName val="울산자금"/>
      <sheetName val="단가결정"/>
      <sheetName val="현관비DATA"/>
      <sheetName val="2@ BOX"/>
      <sheetName val="DB구축"/>
      <sheetName val="BEND LOSS"/>
      <sheetName val="배수관토공"/>
      <sheetName val="맨홀접합조서"/>
      <sheetName val="TOTAL3"/>
      <sheetName val="2월 노임대장"/>
      <sheetName val="물가"/>
      <sheetName val="강관 및 부속"/>
      <sheetName val="피벗테이블데이터분석"/>
      <sheetName val="노원열병합  건축공사기성내역서"/>
      <sheetName val="REACTION(USE평시)"/>
      <sheetName val="REACTION(USD지진시)"/>
      <sheetName val="배력철근"/>
      <sheetName val="설계서"/>
      <sheetName val="소분류목록"/>
      <sheetName val="Output"/>
      <sheetName val="기자재수량"/>
      <sheetName val="선금급신청서"/>
      <sheetName val="설비비4"/>
      <sheetName val="타공종포장공제집계표"/>
      <sheetName val="공틀공사"/>
      <sheetName val="개소별수량산출"/>
      <sheetName val="5-3.지급자재수불현황"/>
      <sheetName val="유리"/>
      <sheetName val="공통"/>
      <sheetName val="옹벽1"/>
      <sheetName val="건축(을)"/>
      <sheetName val="인건-측정"/>
      <sheetName val="설치자재"/>
      <sheetName val="단중"/>
      <sheetName val="산근1"/>
      <sheetName val="노무"/>
      <sheetName val="L집(수평부)"/>
      <sheetName val="L집(성토부)"/>
      <sheetName val="비탈면보호공수량산출"/>
      <sheetName val="STAND20"/>
      <sheetName val="기성부분액내역서(국고)"/>
      <sheetName val="관로수량총괄집계표"/>
      <sheetName val="준공정산보고서"/>
      <sheetName val="부대"/>
      <sheetName val="도로구조물산근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터파기"/>
      <sheetName val="FPA"/>
      <sheetName val="순수개발"/>
      <sheetName val="L_RPTB~1"/>
      <sheetName val="PIPE(UG)내역"/>
      <sheetName val="견적기준"/>
      <sheetName val="E총"/>
      <sheetName val="SKETCH"/>
      <sheetName val="내역(중앙)"/>
      <sheetName val="내역(창신)"/>
      <sheetName val="건축토목내역"/>
      <sheetName val="단가산출_(2)"/>
      <sheetName val="A1"/>
      <sheetName val="터파기_x005f_x0000__x005f_x0000_료"/>
      <sheetName val="보완토적"/>
      <sheetName val="설계변경내역서"/>
      <sheetName val="공사내역(2003년)"/>
      <sheetName val="CCS"/>
      <sheetName val="역T형옹벽단위수량"/>
      <sheetName val="변수2"/>
      <sheetName val="저항"/>
      <sheetName val="슬래브(PF)(하류)"/>
      <sheetName val="11"/>
      <sheetName val="상수구조화편집부표"/>
      <sheetName val="FB25JN"/>
      <sheetName val="본공사"/>
      <sheetName val="수로교"/>
      <sheetName val="날개수량1.5"/>
      <sheetName val="지수적용공사비내역서"/>
      <sheetName val="가설공사"/>
      <sheetName val="심사"/>
      <sheetName val="일반수량산출"/>
      <sheetName val="c_balju"/>
      <sheetName val="직접비"/>
      <sheetName val="노임목록"/>
      <sheetName val="산업"/>
      <sheetName val="Lr"/>
      <sheetName val="건설기계"/>
      <sheetName val="결재란"/>
      <sheetName val="2.견적조건 정보"/>
      <sheetName val="공간분류체계"/>
      <sheetName val="부위별항목"/>
      <sheetName val="영향요인"/>
      <sheetName val="동일대내"/>
      <sheetName val="1호맨홀수량산출"/>
      <sheetName val="2.재료비"/>
      <sheetName val="12.보오링"/>
      <sheetName val="18.공내수압탄성자연"/>
      <sheetName val="NN"/>
      <sheetName val="매인"/>
      <sheetName val="97(US,EP,PCT,KR)"/>
      <sheetName val="공사요율"/>
      <sheetName val="PIER토수량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설계공통자료입력"/>
      <sheetName val="품셈표"/>
      <sheetName val="공사개별자료입력"/>
      <sheetName val="공사비예산서"/>
      <sheetName val="표준내역"/>
      <sheetName val="작업 반복"/>
      <sheetName val="적용단가표"/>
      <sheetName val="변경당시노임단가표"/>
      <sheetName val="나.설계조건"/>
      <sheetName val="1. 총괄 집계표"/>
      <sheetName val="본선 토공 분배표"/>
      <sheetName val="기계설비품셈"/>
      <sheetName val="5.장비(안)"/>
      <sheetName val="기시공토적"/>
      <sheetName val="공사품旼ã"/>
      <sheetName val="표지(예시)"/>
      <sheetName val="입찰품의서"/>
      <sheetName val="점검총괄"/>
      <sheetName val="2012노임단가"/>
      <sheetName val="스파이더산출근거"/>
      <sheetName val="본댐설계"/>
      <sheetName val="SCHE"/>
      <sheetName val="PILE"/>
      <sheetName val="전국현황"/>
      <sheetName val="산출"/>
      <sheetName val="(참고)지급수수료"/>
      <sheetName val="견적가"/>
      <sheetName val="공정자료2"/>
      <sheetName val="HC-04"/>
      <sheetName val="2_단면_x0000__x0000_"/>
      <sheetName val="공조기휀"/>
      <sheetName val="1.취수장"/>
      <sheetName val="3.2주형지지보"/>
      <sheetName val="상수도내역서"/>
      <sheetName val="공사내역서"/>
      <sheetName val="LOPCALC"/>
      <sheetName val="자동제어"/>
      <sheetName val="스톱로그내역"/>
      <sheetName val="품목납기"/>
      <sheetName val="신평리 권리자명부"/>
      <sheetName val="구분자"/>
      <sheetName val="현장청취복명서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공종목록표"/>
      <sheetName val="개비온집계"/>
      <sheetName val="개비온 단위"/>
      <sheetName val="변수값"/>
      <sheetName val="0"/>
      <sheetName val="맨홀공수량집계"/>
      <sheetName val="1호맨홀수량집계"/>
      <sheetName val="2호맨홀수량집계"/>
      <sheetName val="3호맨홀수량집계"/>
      <sheetName val="맨홀뚜껑단위수량"/>
      <sheetName val="연속벽¼_x0000_"/>
      <sheetName val="주소"/>
      <sheetName val="U형개거"/>
      <sheetName val="일용직내역"/>
      <sheetName val="100만평"/>
      <sheetName val="현황판"/>
      <sheetName val="상하차비용(기계상차)"/>
      <sheetName val="수간보호"/>
      <sheetName val="운반비"/>
      <sheetName val="1SPAN"/>
      <sheetName val="2006계약"/>
      <sheetName val="(당氐⿾_x0000__x0000_"/>
      <sheetName val="(당_x0000__x0000__x0005__x0000_"/>
      <sheetName val="노임산출서"/>
      <sheetName val="돈암사업"/>
      <sheetName val="單價表단가표"/>
      <sheetName val="FAB消防报警"/>
      <sheetName val="FAB计算式"/>
      <sheetName val="코드명"/>
      <sheetName val="구조물단위표"/>
      <sheetName val="관포설품"/>
      <sheetName val="동원단위"/>
      <sheetName val="구조물절단규격"/>
      <sheetName val="거리별운반단가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내역서 (변경단가)"/>
      <sheetName val="상촌2교-일반수량집계"/>
      <sheetName val="포장절단"/>
      <sheetName val="5.2.6~7공사요율"/>
      <sheetName val="일 위 대 가 표"/>
      <sheetName val="고상실행"/>
      <sheetName val="1袼ࣉ"/>
      <sheetName val="시멘,골재"/>
      <sheetName val="콘크집계"/>
      <sheetName val="낙차공"/>
      <sheetName val="자재집계1"/>
      <sheetName val="측구날개벽"/>
      <sheetName val="설계서(7)"/>
      <sheetName val="참고"/>
      <sheetName val="배수공 내역서 적용수량"/>
      <sheetName val="조_x0000__x0000__x0005_"/>
      <sheetName val="노무비지급명세"/>
      <sheetName val="기성내역서"/>
      <sheetName val="13후반노무비"/>
      <sheetName val="1.설계기준 "/>
      <sheetName val="설계예산서(2_소천우회토목)"/>
      <sheetName val="광장"/>
      <sheetName val="부대집계"/>
      <sheetName val="수자재단위당"/>
      <sheetName val="공정율"/>
      <sheetName val="90.0_x0000_"/>
      <sheetName val="지지력"/>
      <sheetName val="매출현황"/>
      <sheetName val="입력정보"/>
      <sheetName val="일위집계"/>
      <sheetName val="퇴직금(울산천상)"/>
      <sheetName val="정산"/>
      <sheetName val="5"/>
      <sheetName val="선그높이산정"/>
      <sheetName val="공제단위수량"/>
      <sheetName val="공제"/>
      <sheetName val="날개1.5"/>
      <sheetName val="날개토공1.5"/>
      <sheetName val="접속도로물량"/>
      <sheetName val="sum1 (2)"/>
      <sheetName val="도급양식"/>
      <sheetName val="국소별공정"/>
      <sheetName val="5월급여"/>
      <sheetName val="공종구간"/>
      <sheetName val="ELEC"/>
      <sheetName val="관로조서"/>
      <sheetName val="Personnaliser votre facture"/>
      <sheetName val="4.하중"/>
      <sheetName val="0.9x0.9"/>
      <sheetName val="L측형구집계"/>
      <sheetName val="suk(mac)"/>
      <sheetName val="고양동1"/>
      <sheetName val="0.9토공"/>
      <sheetName val="사용성검토"/>
      <sheetName val="매입(1~3월)"/>
      <sheetName val="매입(10~12월)"/>
      <sheetName val="매입(4~6월)"/>
      <sheetName val="매입(7~9월)"/>
      <sheetName val="기계공사"/>
      <sheetName val="공사비총"/>
      <sheetName val="내역서2안"/>
      <sheetName val="패널"/>
      <sheetName val="대비2"/>
      <sheetName val="2000년 공정표"/>
      <sheetName val="대가목록"/>
      <sheetName val="영업소실적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01AC"/>
      <sheetName val="도로포장면적산출(1)"/>
      <sheetName val="우수관연장및터파기고"/>
      <sheetName val="단가비교"/>
      <sheetName val="할증 "/>
      <sheetName val="구조물토적"/>
      <sheetName val="중간부"/>
      <sheetName val="CAL(1).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현장"/>
      <sheetName val="3.바닥판  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자판실행"/>
      <sheetName val="중기가격"/>
      <sheetName val="산근cad용"/>
      <sheetName val="산근(계단)"/>
      <sheetName val="건설기계가격"/>
      <sheetName val="보고서"/>
      <sheetName val="산림조사비"/>
      <sheetName val="요율표"/>
      <sheetName val="C1.공사개요"/>
      <sheetName val="A1.스케쥴"/>
      <sheetName val="신당동집계표"/>
      <sheetName val="신고분기설정참고"/>
      <sheetName val="거래처자료등록"/>
      <sheetName val="폐기물발생(처리)내역-1"/>
      <sheetName val="빙축열"/>
      <sheetName val="현장관리비 산출내역"/>
      <sheetName val="1.일위대가"/>
      <sheetName val="부안일위"/>
      <sheetName val="5정거장"/>
      <sheetName val="1-3길내기"/>
      <sheetName val="일반전기(가설, 접지)"/>
      <sheetName val="99년하반기"/>
      <sheetName val="4.1DNR기계(공법)"/>
      <sheetName val="설원"/>
      <sheetName val="TEST1"/>
      <sheetName val="노임 단가"/>
      <sheetName val="집행내역(190403)"/>
      <sheetName val="데이터"/>
      <sheetName val="사업총괄"/>
      <sheetName val="전등설비"/>
      <sheetName val="Macro"/>
      <sheetName val="LD TX"/>
      <sheetName val="설명"/>
      <sheetName val="블록(들고리8개)"/>
      <sheetName val="부가세별도"/>
      <sheetName val="업체자료"/>
      <sheetName val="CUB结算式"/>
      <sheetName val="FAB B01计算式"/>
      <sheetName val="室外计算式"/>
      <sheetName val="5.물량산출서"/>
      <sheetName val="절단표"/>
      <sheetName val="신공항A-9(원가수정)"/>
      <sheetName val="산출근거(9)"/>
      <sheetName val="입력용"/>
      <sheetName val="입력용집계"/>
      <sheetName val="UNIT"/>
      <sheetName val="junggi"/>
      <sheetName val="수목조서 "/>
      <sheetName val="제수,우수,통신,소화전물건조서"/>
      <sheetName val="한전주물건조서"/>
      <sheetName val="지장물적용유무"/>
      <sheetName val="RDP2"/>
      <sheetName val="12CGOU"/>
      <sheetName val="SP-B1"/>
      <sheetName val="base"/>
      <sheetName val="계획금액"/>
      <sheetName val="분석대장"/>
      <sheetName val="단가조사표(노무비)"/>
      <sheetName val="제수변수량"/>
      <sheetName val="제조원가"/>
      <sheetName val="설비원가"/>
      <sheetName val="L_RPTB03_01"/>
      <sheetName val="A5"/>
      <sheetName val="주안3차A-A"/>
      <sheetName val="1호맨홀가감수량"/>
      <sheetName val="______PROJECT_hb___1__________2"/>
      <sheetName val="환율및유가"/>
      <sheetName val="총괄철근집계표"/>
      <sheetName val="현장관리"/>
      <sheetName val="앉음벽 (2)"/>
      <sheetName val="전체_1설계"/>
      <sheetName val="공정증감대ㅈ표"/>
      <sheetName val="단면계수(상부)"/>
      <sheetName val="휴지통"/>
      <sheetName val="도담구내 개소별 명세"/>
      <sheetName val="산출서"/>
      <sheetName val="인버트단위수량"/>
      <sheetName val="2.1  노무비 평균단가산출"/>
      <sheetName val="Resource2"/>
      <sheetName val="표준건축비"/>
      <sheetName val="작성방법"/>
      <sheetName val="4.전기"/>
      <sheetName val="적점"/>
      <sheetName val="반중력식옹벽"/>
      <sheetName val="98지급계획"/>
      <sheetName val="기성갑지"/>
      <sheetName val="동물이동통로"/>
      <sheetName val="토사절취"/>
      <sheetName val="우석문틀"/>
      <sheetName val="접속도수량집계표"/>
      <sheetName val="YOEMAGUM"/>
      <sheetName val="TYPE-1"/>
      <sheetName val="치수표"/>
      <sheetName val="포장공집"/>
      <sheetName val="AS복구"/>
      <sheetName val="중기터파기"/>
      <sheetName val="중기상차"/>
      <sheetName val="편입토지조서"/>
      <sheetName val="내역(가지)"/>
      <sheetName val="수량산출서집계"/>
      <sheetName val="우수받이수량산출"/>
      <sheetName val="집수정수량집계"/>
      <sheetName val="각종측구수량집계"/>
      <sheetName val="옹벽철근집계표"/>
      <sheetName val="5. 현장관리비(new) "/>
      <sheetName val="1-3.조건,바닥판 "/>
      <sheetName val="재적표"/>
      <sheetName val="401"/>
      <sheetName val="NAI"/>
      <sheetName val="공사비총괄"/>
      <sheetName val="상반기손익차2총괄"/>
      <sheetName val="95년12월말"/>
      <sheetName val="DA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집수정단면도 (2)"/>
      <sheetName val="도색집계"/>
      <sheetName val="접속도로1"/>
      <sheetName val="수량산출목록표"/>
      <sheetName val="공종별예산조서"/>
      <sheetName val="만년달력"/>
      <sheetName val="퍼스트"/>
      <sheetName val="예산총괄"/>
      <sheetName val="0303"/>
      <sheetName val="spc 배관견적"/>
      <sheetName val="앉음벽_(2)"/>
      <sheetName val="도담구내_개소별_명세"/>
      <sheetName val="2_1__노무비_평균단가산출"/>
      <sheetName val="4_전기"/>
      <sheetName val="P_M_별"/>
      <sheetName val="설산1_나"/>
      <sheetName val="5__현장관리비(new)_"/>
      <sheetName val="1_취수장"/>
      <sheetName val="1-3_조건,바닥판_"/>
      <sheetName val="안양동교_1안"/>
      <sheetName val="연결관조서_(토사)"/>
      <sheetName val="관리비비계상"/>
      <sheetName val="예가내역서"/>
      <sheetName val="검토"/>
      <sheetName val="LG제품"/>
      <sheetName val="항공측량노임단가"/>
      <sheetName val="자재 집_x0000_꟣"/>
      <sheetName val="잡철물"/>
      <sheetName val="Chi phi khac 4.3KH-CP"/>
      <sheetName val="Project Name"/>
      <sheetName val="Deliver Date"/>
      <sheetName val="Staff"/>
      <sheetName val="Quotation"/>
      <sheetName val="electrical"/>
      <sheetName val="THIET DAT"/>
      <sheetName val="DU LIEU"/>
      <sheetName val="CTGT"/>
      <sheetName val="CBD-PRICE"/>
      <sheetName val="TAIKHOAN"/>
      <sheetName val="tra_vat_lieu"/>
      <sheetName val="Ma_TP"/>
      <sheetName val="tuong"/>
      <sheetName val="SUMMARY QUANTITIES"/>
      <sheetName val="chiettinh"/>
      <sheetName val="비교표"/>
      <sheetName val="배수량"/>
      <sheetName val="노견단위수량"/>
      <sheetName val="하부철근수량"/>
      <sheetName val="7단가"/>
      <sheetName val="BDATA"/>
      <sheetName val="변압기 및 발전기 용량"/>
      <sheetName val="TH thiet bi"/>
      <sheetName val="TH may TC"/>
      <sheetName val="DM Chi phi"/>
      <sheetName val="Bang khoi luong"/>
      <sheetName val="bridge # 1"/>
      <sheetName val="XNT7"/>
      <sheetName val="Areas"/>
      <sheetName val="149-2"/>
      <sheetName val="BQMPALOC"/>
      <sheetName val="SPL4"/>
      <sheetName val="Analisa"/>
      <sheetName val="KLHT"/>
      <sheetName val="做法表"/>
      <sheetName val="sub struc-Omission"/>
      <sheetName val="比率"/>
      <sheetName val="数据库"/>
      <sheetName val="Giathanh1m3BT"/>
      <sheetName val="SPS"/>
      <sheetName val="V.c noi bo"/>
      <sheetName val="DGiaDZ"/>
      <sheetName val="TT"/>
      <sheetName val="DGXDCB_DD"/>
      <sheetName val="Don gia III"/>
      <sheetName val="Don gia CT"/>
      <sheetName val="맨홀조서"/>
      <sheetName val="Div2"/>
      <sheetName val="JOKUN"/>
      <sheetName val="항_x0000_"/>
      <sheetName val="음_x0000__x0000_Ԁ"/>
      <sheetName val="Macr_x0000__x0000__x0005__x0000_旐ƽ"/>
      <sheetName val="NEYOK"/>
      <sheetName val="가설배관"/>
      <sheetName val="P4-3"/>
      <sheetName val="costing_堀ⷔ"/>
      <sheetName val="costing_ꧧ"/>
      <sheetName val="costing_栀蓂"/>
      <sheetName val="Be_x0000_䇪"/>
      <sheetName val="DATA1"/>
      <sheetName val="BOX/_x0000_䰀_x0000__x0000_"/>
      <sheetName val="단면_(☈⣇"/>
      <sheetName val="단면_(턠̓"/>
      <sheetName val="단면_(ᖠ㋭"/>
      <sheetName val="단면_(䑰ᑻ"/>
      <sheetName val="master"/>
      <sheetName val="2_가_x0000__x0000__x0000_"/>
      <sheetName val="VXXXXX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본부장"/>
      <sheetName val="YES"/>
      <sheetName val="전도품의"/>
      <sheetName val="최灩辏ퟝ"/>
      <sheetName val="접속 SLAB,"/>
      <sheetName val="단지조성공("/>
      <sheetName val="조"/>
      <sheetName val="CONSTRUCTION Cၒ"/>
      <sheetName val="공사내역서(을)실¬"/>
      <sheetName val="재정비내역"/>
      <sheetName val="지적고시내역"/>
      <sheetName val="판정1교토공"/>
      <sheetName val="간노_콘"/>
      <sheetName val="수목데이타 "/>
      <sheetName val="원가총괄"/>
      <sheetName val="A LINE"/>
      <sheetName val="현장조사"/>
      <sheetName val="총괄집계표"/>
      <sheetName val="호표"/>
      <sheetName val="공사비 내역 (가)"/>
      <sheetName val="kimre scrubber"/>
      <sheetName val="GRDBS"/>
      <sheetName val="FOOTINㅜȩ称⹣"/>
      <sheetName val="97년추정손익계산서"/>
      <sheetName val="내역서_6"/>
      <sheetName val="DATA_입력란5"/>
      <sheetName val="1_설계조건6"/>
      <sheetName val="8_PILE__(돌출)5"/>
      <sheetName val="1_설계기준5"/>
      <sheetName val="단면_(2)5"/>
      <sheetName val="2_입력sheet5"/>
      <sheetName val="설명서_5"/>
      <sheetName val="(3_품질관리_시험_총괄표)5"/>
      <sheetName val="별표_4"/>
      <sheetName val="플랜트_설치5"/>
      <sheetName val="6PILE__(돌출)6"/>
      <sheetName val="2_가정단면5"/>
      <sheetName val="3BL공동구_수량6"/>
      <sheetName val="crude_SLAB_RE-bar5"/>
      <sheetName val="CRUDE_RE-bar5"/>
      <sheetName val="토공(우물통,기타)_4"/>
      <sheetName val="COMPARISON_TABLE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design_load5"/>
      <sheetName val="신규_수주분(사용자_정의)5"/>
      <sheetName val="1_2_1_마루높이결정5"/>
      <sheetName val="3_하중산정4_지지력5"/>
      <sheetName val="표지_(2)5"/>
      <sheetName val="1_우편집중내역서5"/>
      <sheetName val="Pier_35"/>
      <sheetName val="7_PILE__(돌출)5"/>
      <sheetName val="BOX(1_5X1_5)4"/>
      <sheetName val="전선_및_전선관3"/>
      <sheetName val="표__지4"/>
      <sheetName val="Sheet1_(2)4"/>
      <sheetName val="PAD_TR보호대기초5"/>
      <sheetName val="단면__2_3"/>
      <sheetName val="ENE-CAL_13"/>
      <sheetName val="ITB_COST3"/>
      <sheetName val="2011_(4)3"/>
      <sheetName val="_냉각수펌프3"/>
      <sheetName val="1062-X방향_3"/>
      <sheetName val="설계기준_및_하중계산3"/>
      <sheetName val="11_자재단가3"/>
      <sheetName val="역T형(H=6_0)_(2)3"/>
      <sheetName val="각사별공사비분개_3"/>
      <sheetName val="1__설계조건_2_단면가정_3__하중계산3"/>
      <sheetName val="전차선로_물량표3"/>
      <sheetName val="단가_및_재료비3"/>
      <sheetName val="Dike_for_49T03_&amp;_49T043"/>
      <sheetName val="Dike_for_49T02,_05~07,_19_(1)3"/>
      <sheetName val="CONSTRUCTION_COMPONENT3"/>
      <sheetName val="접속_SLAB,BRACKET_설계3"/>
      <sheetName val="수량산출서_갑지3"/>
      <sheetName val="추정공사비_산출내역1_xlsx3"/>
      <sheetName val="준검_내역서5"/>
      <sheetName val="견적대비_견적서3"/>
      <sheetName val="공정별_수량산출서3"/>
      <sheetName val="자재_및_폐기물견적(2008)3"/>
      <sheetName val="IMPEADENCE_MAP_취수장3"/>
      <sheetName val="화단_철거3"/>
      <sheetName val="1호-아(오)0_43"/>
      <sheetName val="cable_data13"/>
      <sheetName val="빌딩_안내2"/>
      <sheetName val="자재_집계표2"/>
      <sheetName val="wk_prgs3"/>
      <sheetName val="2__공원조도2"/>
      <sheetName val="CABLE_SIZE-33"/>
      <sheetName val="현장별계약현황('98_10_31)2"/>
      <sheetName val="일위대가_호표_(계약)3"/>
      <sheetName val="BSD_(2)3"/>
      <sheetName val="Chiet_tinh_dz354"/>
      <sheetName val="TABLE_DB4"/>
      <sheetName val="쌍용_data_base4"/>
      <sheetName val="2_2_S-Curve5"/>
      <sheetName val="돌담교_상부수량6"/>
      <sheetName val="8_석축단위(H=1_5M)5"/>
      <sheetName val="배수내역_(2)3"/>
      <sheetName val="3_공통공사대비5"/>
      <sheetName val="방배동내역_(총괄)5"/>
      <sheetName val="N10(미지급)_3"/>
      <sheetName val="code_HTT_Thap4"/>
      <sheetName val="dongia_(2)4"/>
      <sheetName val="RAB_AR&amp;STR4"/>
      <sheetName val="Civil__Sub-Station_14"/>
      <sheetName val="실행내역서_4"/>
      <sheetName val="Thuc_thanh4"/>
      <sheetName val="D&amp;W_def_4"/>
      <sheetName val="4-Lane_bridge4"/>
      <sheetName val="2_단면가정_2"/>
      <sheetName val="암거_제원표2"/>
      <sheetName val="중간간지_(2)2"/>
      <sheetName val="6_단면검토2"/>
      <sheetName val="t-h_HA_THE4"/>
      <sheetName val="THPDMoi__(2)4"/>
      <sheetName val="DON_GIA4"/>
      <sheetName val="CHITIET_VL-NC-TT_-1p4"/>
      <sheetName val="TONG_HOP_VL-NC_TT4"/>
      <sheetName val="TH_XL4"/>
      <sheetName val="CHITIET_VL-NC-TT-3p4"/>
      <sheetName val="KPVC-BD_4"/>
      <sheetName val="CHITIET_VL-NC4"/>
      <sheetName val="B3A_-_TOWER_A4"/>
      <sheetName val="Coax_Designer4"/>
      <sheetName val="tong_du_toan4"/>
      <sheetName val="MAIN_GATE_HOUSE4"/>
      <sheetName val="Bảng_mã_VT4"/>
      <sheetName val="7월천안현장_집계표2"/>
      <sheetName val="장비_자재2"/>
      <sheetName val="_노무집계2"/>
      <sheetName val="3련_BOX2"/>
      <sheetName val="Bảng_KLHT3"/>
      <sheetName val="RC_WORK3"/>
      <sheetName val="Bảng_Phân_Tích_Chi_Phí4"/>
      <sheetName val="PAINT_(2)1"/>
      <sheetName val="내역서1999_8최종3"/>
      <sheetName val="내역서_제출2"/>
      <sheetName val="환경기계공정표_(3)3"/>
      <sheetName val="배관배선_단가조사3"/>
      <sheetName val="96보완계획7_123"/>
      <sheetName val="9_정착구_보강3"/>
      <sheetName val="단가_(2)3"/>
      <sheetName val="배수공_시멘트_및_골재량_산출3"/>
      <sheetName val="1차_내역서3"/>
      <sheetName val="Sheet2_(2)3"/>
      <sheetName val="건축내역서_(경제상무실)3"/>
      <sheetName val="1_수인터널3"/>
      <sheetName val="97년_추정2"/>
      <sheetName val="내역_ver1_02"/>
      <sheetName val="단양_00_아파트-세부내역2"/>
      <sheetName val="RAMP_단면(R2)2"/>
      <sheetName val="토목내역서_(도급단가)2"/>
      <sheetName val="목차_2"/>
      <sheetName val="4_2유효폭의_계산2"/>
      <sheetName val="세골재__T2_변경_현황2"/>
      <sheetName val="0_단가2"/>
      <sheetName val="토공_total2"/>
      <sheetName val="4__주형설계2"/>
      <sheetName val="2_단면가정2"/>
      <sheetName val="노무비_근거2"/>
      <sheetName val="_총괄표2"/>
      <sheetName val="바닥판의_설계2"/>
      <sheetName val="1_폐기물집계표1"/>
      <sheetName val="DI_전처리_단가집(GP1_실적가)1"/>
      <sheetName val="Gia_VL,NC,M4"/>
      <sheetName val="Phan_chung4"/>
      <sheetName val="Tom_tat_gia_du_thau4"/>
      <sheetName val="Currency_Rate3"/>
      <sheetName val="Tien_do_TV4"/>
      <sheetName val="CP_Du_phong4"/>
      <sheetName val="THCP_Lap_dat4"/>
      <sheetName val="THCP_xay_dung4"/>
      <sheetName val="Tong_hop_kinh_phi4"/>
      <sheetName val="Cash_Flow_bulanan3"/>
      <sheetName val="Bao_cao_hao_hut_VT-TR4"/>
      <sheetName val="I_설계조건1"/>
      <sheetName val="간지03_)1"/>
      <sheetName val="1_레미콘1"/>
      <sheetName val="2_관집계1"/>
      <sheetName val="3_제수밸브1"/>
      <sheetName val="4_각종주철제1"/>
      <sheetName val="5_유량계1"/>
      <sheetName val="1_골재집계1"/>
      <sheetName val="2_철근집계1"/>
      <sheetName val="3_관세척1"/>
      <sheetName val="4_분기관1"/>
      <sheetName val="상수공_토공집계표1"/>
      <sheetName val="Project_Brief1"/>
      <sheetName val="Total_Progress_(2)1"/>
      <sheetName val="S_중기사용료1"/>
      <sheetName val="¥_3"/>
      <sheetName val="DTTC_CHI_TIET3"/>
      <sheetName val="Du_toan3"/>
      <sheetName val="TEN_CONG_TRINH3"/>
      <sheetName val="MTO_REV_2(ARMOR)3"/>
      <sheetName val="Unit_price2"/>
      <sheetName val="Define_finishing2"/>
      <sheetName val="Tiến_độ__Rev1_(phói_hợp)2"/>
      <sheetName val="Level_22"/>
      <sheetName val="Cst_Pkg-Eden2"/>
      <sheetName val="Chi_tiết_cấu_tạo_giá_(2)2"/>
      <sheetName val="SUMMARY-HT_Thô2"/>
      <sheetName val="02_PHAT_SINH_TANG2"/>
      <sheetName val="TONG_HOP_XIN_GIA2"/>
      <sheetName val="1_R18_BF2"/>
      <sheetName val="6_External_works-R182"/>
      <sheetName val="bill_3_-_D_Wall2"/>
      <sheetName val="KHOI_LUONG15-42"/>
      <sheetName val="Tro_giup2"/>
      <sheetName val="Villa_A2"/>
      <sheetName val="Div26_-_Elect2"/>
      <sheetName val="Xuly_Data2"/>
      <sheetName val="CSVC_LD2"/>
      <sheetName val="PROJECT_BRIEF(EX_NEW)3"/>
      <sheetName val="Site_Expenses3"/>
      <sheetName val="1000_DB구축_부표3"/>
      <sheetName val="상_부3"/>
      <sheetName val="Cover_(x)2"/>
      <sheetName val="Cor_Apt2"/>
      <sheetName val="Isolasi_Luar_Dalam2"/>
      <sheetName val="Isolasi_Luar2"/>
      <sheetName val="dtct_cong2"/>
      <sheetName val="Buy_vs__Lease_Car2"/>
      <sheetName val="2_1_受電設備棟2"/>
      <sheetName val="2_2_受・防火水槽2"/>
      <sheetName val="2_3_排水処理設備棟2"/>
      <sheetName val="2_4_倉庫棟2"/>
      <sheetName val="2_5_守衛棟2"/>
      <sheetName val="Cash_Flow2"/>
      <sheetName val="Xunit_(단위환산)3"/>
      <sheetName val="고객사_관리_코드3"/>
      <sheetName val="HE_SO_DIEU_CHINH2"/>
      <sheetName val="흙막이_개산견적1"/>
      <sheetName val="Ⅴ-2_공종별내역2"/>
      <sheetName val="2_건축1"/>
      <sheetName val="static_cal1"/>
      <sheetName val="1_일반수량산출근거1"/>
      <sheetName val="97_사업추정(WEKI)1"/>
      <sheetName val="Financial_impact1"/>
      <sheetName val="Sch7a_(토요일)1"/>
      <sheetName val="남양시작동자105노65기1_3화1_21"/>
      <sheetName val="TRE_TABLE1"/>
      <sheetName val="Cấu_tạo_giá2"/>
      <sheetName val="tra_VL2"/>
      <sheetName val="8_3해석단면_선정2"/>
      <sheetName val="Cover_page2"/>
      <sheetName val="Budget_Code2"/>
      <sheetName val="Phu_cap2"/>
      <sheetName val="Project_Data2"/>
      <sheetName val="EE_(3)2"/>
      <sheetName val="Add_cost082"/>
      <sheetName val="SCOPE_OF_WORK2"/>
      <sheetName val="PH_52"/>
      <sheetName val="Dầm_-4_7m2"/>
      <sheetName val="Thiet_Bi2"/>
      <sheetName val="Phan_tich2"/>
      <sheetName val="TH_Vat_tu2"/>
      <sheetName val="TH_Kinh_phi2"/>
      <sheetName val="TH_MTC2"/>
      <sheetName val="TH_N_Cong2"/>
      <sheetName val="Bang_KL2"/>
      <sheetName val="KLDT_DIEN2"/>
      <sheetName val="PTVT_DIEN2"/>
      <sheetName val="Daf_12"/>
      <sheetName val="전체_내역서(통합)"/>
      <sheetName val="배수관접합및부설__"/>
      <sheetName val="표_지"/>
      <sheetName val="INTRO_(X)"/>
      <sheetName val="TOWER_12TON"/>
      <sheetName val="JIB_CRANE,HOIST"/>
      <sheetName val="TOWER_10TON"/>
      <sheetName val="조도계산서_(도서)"/>
      <sheetName val="H-P＋토류판_수량산출"/>
      <sheetName val="총괄H-P수량집계_"/>
      <sheetName val="7__교좌받침부검토(연속교)"/>
      <sheetName val="화재_탐지_설비"/>
      <sheetName val="ESTI_1"/>
      <sheetName val="Internal_Finish"/>
      <sheetName val="EARTH_WORKS"/>
      <sheetName val="Bill_No_01"/>
      <sheetName val="Breakdown_(B)"/>
      <sheetName val="DeluxeVilla_4"/>
      <sheetName val="공사원가_(3)"/>
      <sheetName val="Summary_-_Budget"/>
      <sheetName val="Khoi_luong"/>
      <sheetName val="Drop_Down"/>
      <sheetName val="1_사유서"/>
      <sheetName val="Project,_methods_&amp;_costs"/>
      <sheetName val="Ind__costs__&amp;_Closing"/>
      <sheetName val="Main_risks"/>
      <sheetName val="HỆ_SỐ"/>
      <sheetName val="Var_"/>
      <sheetName val="07_HT_PODIUM"/>
      <sheetName val="04_KC_HAM"/>
      <sheetName val="05_KC_THAN_OK"/>
      <sheetName val="08_HT_CANHO_OK"/>
      <sheetName val="Động_cơ"/>
      <sheetName val="2__2공구"/>
      <sheetName val="광통신_견적내역서1"/>
      <sheetName val="8__안정검토"/>
      <sheetName val="Actual_data"/>
      <sheetName val="4_경비_5_영업외수지"/>
      <sheetName val="IMPEADENCE_HԀ怀ȅ㨍"/>
      <sheetName val="IMPEADENCE_éԀᛅ"/>
      <sheetName val="DATA-2_장비LIST"/>
      <sheetName val="PC,_G_Slab"/>
      <sheetName val="K5-1"/>
      <sheetName val="cable _x0003_謀䀃읋戂"/>
      <sheetName val="CONSTRUCTION COMPON³_x0000_Ԁ"/>
      <sheetName val="소k_x0000_Ԁ"/>
      <sheetName val="_____________hb___1___________3"/>
      <sheetName val="공예을"/>
      <sheetName val="장비명"/>
      <sheetName val="단위가격"/>
      <sheetName val="세륜세차시설 수량"/>
      <sheetName val="광양 3기 유입수"/>
      <sheetName val="자  재"/>
      <sheetName val="Shee_x0000__x0000__x0000_"/>
      <sheetName val="건축집계표"/>
      <sheetName val="BOX砤ⷃ︀凕ԯ"/>
      <sheetName val="BOX硕ⷃ︀凕ԯ"/>
      <sheetName val="주관사업"/>
      <sheetName val="캠프용산(토지조서,원본)"/>
      <sheetName val="A-Presale Payment Schedule"/>
      <sheetName val="적용대가산출근거"/>
      <sheetName val="오수표시테이프단위수량"/>
      <sheetName val="공사비증감(P4) "/>
      <sheetName val="기구조직"/>
      <sheetName val="TOTAL1"/>
      <sheetName val="수목데이타"/>
      <sheetName val=" 토목 처리장도급내역서 "/>
      <sheetName val="수목보호틀연장조서"/>
      <sheetName val="콘크리트포장철거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제원입력"/>
      <sheetName val="재"/>
      <sheetName val="자"/>
      <sheetName val="실적(휴양)"/>
      <sheetName val="투찰내역서"/>
      <sheetName val="터널패턴구성"/>
      <sheetName val="Macro(조도)"/>
      <sheetName val="받이700"/>
      <sheetName val="분기관표식단위수량"/>
      <sheetName val="sand토적"/>
      <sheetName val="토목수량(공정)"/>
      <sheetName val="자금청구"/>
      <sheetName val="新철폐복2"/>
      <sheetName val="新철폐복3"/>
      <sheetName val="주공기준"/>
      <sheetName val="99 조정금액"/>
      <sheetName val="동일리 권리자명부"/>
      <sheetName val="면적평당공사비"/>
      <sheetName val="말고개터널조명전압강하"/>
      <sheetName val="부관맨홀조서"/>
      <sheetName val="신대방33(적용)"/>
      <sheetName val="시설물일위"/>
      <sheetName val="시멘트 및 골재량산출"/>
      <sheetName val="영업권조서"/>
      <sheetName val="토지조서"/>
      <sheetName val="노임단"/>
      <sheetName val="증명지번목록"/>
      <sheetName val="3연box"/>
      <sheetName val="물건조서"/>
      <sheetName val="계정별실적"/>
      <sheetName val="안정검토(온1)"/>
      <sheetName val="투찰금액"/>
      <sheetName val="추정설계"/>
      <sheetName val="2설계 (웅촌고연)"/>
      <sheetName val="토목내역서"/>
      <sheetName val="작업금지"/>
      <sheetName val="가압장구체수량산출서"/>
      <sheetName val="유입수문철근집계"/>
      <sheetName val="7급줄떼"/>
      <sheetName val="별첨4_전담운영PM(1)"/>
      <sheetName val="보호공"/>
      <sheetName val="원가계산 (2)"/>
      <sheetName val="주현(해보)"/>
      <sheetName val="주현(영광)"/>
      <sheetName val="포장총괄집계표"/>
      <sheetName val="5.정산서"/>
      <sheetName val="이설도로유용토"/>
      <sheetName val="구간별"/>
      <sheetName val="자가"/>
      <sheetName val="공양식"/>
      <sheetName val="이름표"/>
      <sheetName val="토지가격산출기초"/>
      <sheetName val="공시지가"/>
      <sheetName val="내역서(기성청구)"/>
      <sheetName val="5지진시"/>
      <sheetName val="여비"/>
      <sheetName val="규격"/>
      <sheetName val="교각"/>
      <sheetName val="2공종별예산조서"/>
      <sheetName val="노무단가"/>
      <sheetName val="호안공재료집계표"/>
      <sheetName val="A1(토공)"/>
      <sheetName val="A1(구조물)"/>
      <sheetName val="수량집계(1)"/>
      <sheetName val="철근집계표"/>
      <sheetName val="토공산근"/>
      <sheetName val="봉산운반"/>
      <sheetName val="24분기"/>
      <sheetName val="총괄내역서(도급)"/>
      <sheetName val="00임금"/>
      <sheetName val="복주일위대가"/>
      <sheetName val="8.1.에너지"/>
      <sheetName val="덧씌우기구간수량산출1"/>
      <sheetName val="新철폐복"/>
      <sheetName val="중사"/>
      <sheetName val="재료값"/>
      <sheetName val="3_공통공사_x0000_隒"/>
      <sheetName val="건공요율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직접시공계획서"/>
      <sheetName val="공사기본자료"/>
      <sheetName val="자재집게표 "/>
      <sheetName val="수배전반"/>
      <sheetName val="의뢰서"/>
      <sheetName val="전체공내역서"/>
      <sheetName val="마포토정"/>
      <sheetName val="1.시험비"/>
      <sheetName val="산출근거#2-3"/>
      <sheetName val=" 갑  지 "/>
      <sheetName val="기단"/>
      <sheetName val="10"/>
      <sheetName val="12"/>
      <sheetName val="13"/>
      <sheetName val="14"/>
      <sheetName val="16"/>
      <sheetName val="7"/>
      <sheetName val="8"/>
      <sheetName val="9"/>
      <sheetName val="투자비"/>
      <sheetName val="사업비"/>
      <sheetName val="조성원가DATA"/>
      <sheetName val="공구원가계산"/>
      <sheetName val="BM"/>
      <sheetName val="Elec LG"/>
      <sheetName val="TOYO"/>
      <sheetName val="사업량총괄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청구내역(9807)"/>
      <sheetName val="유동표(변경)"/>
      <sheetName val="가설건물"/>
      <sheetName val="공통(20-91)"/>
      <sheetName val="공용시설내역"/>
      <sheetName val="변경실행(2차) "/>
      <sheetName val="L-type"/>
      <sheetName val="부하(성남)"/>
      <sheetName val="외천교"/>
      <sheetName val="자재수량"/>
      <sheetName val="Macro(AT)"/>
      <sheetName val="동력부하(도산)"/>
      <sheetName val="MACRO(MCC)"/>
      <sheetName val="토공A"/>
      <sheetName val="5. 차단기 용량계산"/>
      <sheetName val="CA지입"/>
      <sheetName val="관리사무소"/>
      <sheetName val="다이꾸"/>
      <sheetName val="cost"/>
      <sheetName val="품의서"/>
      <sheetName val="FEXS"/>
      <sheetName val="7.1유효폭"/>
      <sheetName val="기계실"/>
      <sheetName val="입고장부 (4)"/>
      <sheetName val="EJ"/>
      <sheetName val="W-현원가"/>
      <sheetName val="조명율데이타"/>
      <sheetName val="매크로"/>
      <sheetName val="외주가공"/>
      <sheetName val="대구실행"/>
      <sheetName val="현장지지물물량"/>
      <sheetName val="현장관리비내역서"/>
      <sheetName val="J"/>
      <sheetName val="협조전"/>
      <sheetName val="지진시"/>
      <sheetName val="맨홀수량집계"/>
      <sheetName val="MBR9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Cost bd-&quot;A&quot;"/>
      <sheetName val="L_RPTA05_목록"/>
      <sheetName val="IMP(MAIN)"/>
      <sheetName val="IMP (REACTOR)"/>
      <sheetName val="환률"/>
      <sheetName val="RAHMEN"/>
      <sheetName val="Languages"/>
      <sheetName val="명단원자료(이전)"/>
      <sheetName val="옹벽기초자료"/>
      <sheetName val="경상비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96작생능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설계서(설치)"/>
      <sheetName val="Picture"/>
      <sheetName val="직원동원SCH"/>
      <sheetName val="전압강하계산"/>
      <sheetName val="양식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비대칭계수"/>
      <sheetName val="전동기 SPEC"/>
      <sheetName val="일반맨홀수량집계(A-7 LINE)"/>
      <sheetName val="변경실행(2차)_"/>
      <sheetName val="토공산출(주차장)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PROJECT COST ESTIMATE (cont)"/>
      <sheetName val="일위대가(원본)"/>
      <sheetName val="집행(2-1)"/>
      <sheetName val="조명율"/>
      <sheetName val="Cost_bd-&quot;A&quot;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아파트 "/>
      <sheetName val="잡비"/>
      <sheetName val="SE-611"/>
      <sheetName val="1을"/>
      <sheetName val="장비당단가 (1)"/>
      <sheetName val="선로정수계산"/>
      <sheetName val="관세,통관수수료,운반비"/>
      <sheetName val="경영혁신본부"/>
      <sheetName val="nomi "/>
      <sheetName val="3-1.CB"/>
      <sheetName val="MCC제원"/>
      <sheetName val="SUM (INQNO."/>
      <sheetName val="99.6"/>
      <sheetName val="자료(통합)"/>
      <sheetName val="대상공사(조달청)"/>
      <sheetName val="토목변경"/>
      <sheetName val="집수정단"/>
      <sheetName val="총계"/>
      <sheetName val="99관저"/>
      <sheetName val="관람석제출"/>
      <sheetName val="시설C"/>
      <sheetName val="사진"/>
      <sheetName val="2.내역서"/>
      <sheetName val="6.교좌면보강"/>
      <sheetName val="수로집계"/>
      <sheetName val="1차증가원가계산"/>
      <sheetName val="STORAGE"/>
      <sheetName val="TYPE-U800"/>
      <sheetName val="구동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전기설계변경"/>
      <sheetName val="참조(2)"/>
      <sheetName val="BR.1(원)"/>
      <sheetName val="예산서(6)"/>
      <sheetName val="COMPRESSOR"/>
      <sheetName val="WIND-EQ"/>
      <sheetName val="견적업체"/>
      <sheetName val="02 SLAB"/>
      <sheetName val="05 BOX"/>
      <sheetName val="---FAB#1업무일지---"/>
      <sheetName val="06_공정표"/>
      <sheetName val="D-3503"/>
      <sheetName val="물량산출근거"/>
      <sheetName val="FACTOR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4b Consolidated PL"/>
      <sheetName val="Proposal"/>
      <sheetName val="Oper Amount"/>
      <sheetName val="DATA(BAC)"/>
      <sheetName val="주형지지보"/>
      <sheetName val="현황CODE"/>
      <sheetName val="손익현황"/>
      <sheetName val="PLAN_FEB97"/>
      <sheetName val="LAB"/>
      <sheetName val="노원열병합__건축공사기성내역서1"/>
      <sheetName val="입고장부_(4)"/>
      <sheetName val="IMP_(REACTOR)"/>
      <sheetName val="7_1유효폭"/>
      <sheetName val="5__차단기_용량계산"/>
      <sheetName val="가로등제어반_설치공사(수량)"/>
      <sheetName val="E_P_T수량산출서"/>
      <sheetName val="단가표_"/>
      <sheetName val="3-1_CB"/>
      <sheetName val="2월가격표-ESG-1월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횡배수관단위수량"/>
      <sheetName val="L형옹벽(key)"/>
      <sheetName val="샘플표지"/>
      <sheetName val="총공사집계"/>
      <sheetName val="대가집계(1)"/>
      <sheetName val="대가집계"/>
      <sheetName val="집계(1)"/>
      <sheetName val="단가산출(1)"/>
      <sheetName val="대가표"/>
      <sheetName val="대가"/>
      <sheetName val="사토정산현황"/>
      <sheetName val="위치도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1월"/>
      <sheetName val="사토(발파)_(2)"/>
      <sheetName val="10월철근공_"/>
      <sheetName val="9월목공_"/>
      <sheetName val="10월목공_"/>
      <sheetName val="공사별_사정분석표-ㅌ"/>
      <sheetName val="CI_GL_Mapping"/>
      <sheetName val="운영_비용(Infra)-원가"/>
      <sheetName val="최초침전지집계표"/>
      <sheetName val="Macro1 (2)"/>
      <sheetName val="Constant"/>
      <sheetName val="명단"/>
      <sheetName val="Code03"/>
      <sheetName val="입력그림"/>
      <sheetName val="3_공통공사_x0000_庘"/>
      <sheetName val="사기성 (2)"/>
      <sheetName val="기준비용"/>
      <sheetName val="MAT_N048"/>
      <sheetName val="견적(02.07)"/>
      <sheetName val="개인토지"/>
      <sheetName val="IMF Code"/>
      <sheetName val="Gia VLNCMTC"/>
      <sheetName val="WT-LIST"/>
      <sheetName val="스케즐"/>
      <sheetName val="VALUATESheet13"/>
      <sheetName val="L형집계"/>
      <sheetName val="전도금정산집계"/>
      <sheetName val="은행코드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판매.DAT"/>
      <sheetName val="4.04건축(건축-주계약내역서)"/>
      <sheetName val="예정공정표 "/>
      <sheetName val="4.고용보험"/>
      <sheetName val="암센터"/>
      <sheetName val="수정계획3"/>
      <sheetName val="부재별산출서"/>
      <sheetName val="구체단위"/>
      <sheetName val="수목일위"/>
      <sheetName val="1호맨홀자연토공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15-3)VE제안서(가치향_x0000_隒_x0000__x0000_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소야공정계획표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JJ"/>
      <sheetName val="설 계"/>
      <sheetName val="ASP포장"/>
      <sheetName val="에너지동"/>
      <sheetName val="견적조건(을지)"/>
      <sheetName val="3차설계"/>
      <sheetName val="3.바닥판설계"/>
      <sheetName val="일위대가표 (2)"/>
      <sheetName val="Testing"/>
      <sheetName val="IP좌표"/>
      <sheetName val="부재력정리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자재단가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일반맨홀수량집계"/>
      <sheetName val="EUPDAT2"/>
      <sheetName val="공사비내역서"/>
      <sheetName val="Top PO"/>
      <sheetName val="공종"/>
      <sheetName val="방송노임"/>
      <sheetName val="날개벽(좌,우=45도,75도)"/>
      <sheetName val="모델링"/>
      <sheetName val="mcc일위대가"/>
      <sheetName val="원본"/>
      <sheetName val="2006기계경비산출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Summary Sheets"/>
      <sheetName val="일위목록-기"/>
      <sheetName val="6동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보도경계블럭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1장"/>
      <sheetName val="제2장"/>
      <sheetName val="제3장"/>
      <sheetName val="견적내역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배수문수량산출(3)"/>
      <sheetName val="기본단가"/>
      <sheetName val="LP-S"/>
      <sheetName val="보합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공비대비"/>
      <sheetName val="전기2005"/>
      <sheetName val="통신2005"/>
      <sheetName val="계산식"/>
      <sheetName val="1._x0018_변전설비"/>
      <sheetName val="Macro3"/>
      <sheetName val="대구-교대(A1-A2)"/>
      <sheetName val="3.자재비(총괄)"/>
      <sheetName val="LD일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특수기호강도거푸집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시멘트"/>
      <sheetName val="★도급내역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실행(표지,갑,을)"/>
      <sheetName val="basic"/>
      <sheetName val="메서,변+증"/>
      <sheetName val="공사별 가중치 산출근거(건축)"/>
      <sheetName val="FAX"/>
      <sheetName val="건축개요"/>
      <sheetName val="예방접종계획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가시설흙막이"/>
      <sheetName val="전선"/>
      <sheetName val="강북라우터"/>
      <sheetName val="노무비산출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평균높이산출근거"/>
      <sheetName val="횡배수관위치조서"/>
      <sheetName val="기본설계도급항목"/>
      <sheetName val="8.현장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공조기"/>
      <sheetName val="대림산업"/>
      <sheetName val="EKOG10건축"/>
      <sheetName val="내역서(전체)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투찰내역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역집계1"/>
      <sheetName val="삼보지질"/>
      <sheetName val="7.전산해석결과"/>
      <sheetName val="우각부검토"/>
      <sheetName val="기초입력"/>
      <sheetName val="공주-교대(A1)"/>
      <sheetName val="단가 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내역아"/>
      <sheetName val="울타리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15100"/>
      <sheetName val="예산M6-B"/>
      <sheetName val="동원인원산출"/>
      <sheetName val="품셈기준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시행예산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자재목록표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가공2원도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정산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제조노임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공작물조직표(용배수)"/>
      <sheetName val="투찰가"/>
      <sheetName val="구조대가"/>
      <sheetName val="포설대가1"/>
      <sheetName val="부대대가"/>
      <sheetName val="철근총괄집계표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기준"/>
      <sheetName val="파이프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아수배전(1회)"/>
      <sheetName val="인건비_조사"/>
      <sheetName val="일위1"/>
      <sheetName val="공사설계서"/>
      <sheetName val="층"/>
      <sheetName val="배수내역(총수량)"/>
      <sheetName val="3련 B_x0005__x0000_"/>
      <sheetName val="기성수금(단단위)"/>
      <sheetName val="원가매출(단단위)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ndition"/>
      <sheetName val="choose"/>
      <sheetName val="별표(48~75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현장지䀀ኀ㠀ኃ"/>
      <sheetName val="건축원가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용수간선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단위세대물량"/>
      <sheetName val="변경품셈"/>
      <sheetName val="OCT.FDN"/>
      <sheetName val="HANDHOLE(2)"/>
      <sheetName val="N頀ᚃ"/>
      <sheetName val="N"/>
      <sheetName val="AHU집계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9902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BREAKDOWN(철거설치)"/>
      <sheetName val="변경후원본2"/>
      <sheetName val="LABTOTAL"/>
      <sheetName val="경성자금"/>
      <sheetName val="SUB일위대가"/>
      <sheetName val="평자재단가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5.2코핑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건축외주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무시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1공구_건정토건_토공"/>
      <sheetName val="2000년_공정표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할증_"/>
      <sheetName val="PUMP_SHT"/>
      <sheetName val="FIN_TUBE"/>
      <sheetName val="HED__&amp;_PIPE"/>
      <sheetName val="0_Áý°è"/>
      <sheetName val="Ç¥Áö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배수설비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흄관수량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건축2"/>
      <sheetName val="3-4호기 내역서"/>
      <sheetName val="토공검토G"/>
      <sheetName val="미지급금"/>
      <sheetName val="CABdata"/>
      <sheetName val="기별수량산출서"/>
      <sheetName val="광양방향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배수및구조물공1"/>
      <sheetName val="앨범표지"/>
      <sheetName val="B1(반포1차)"/>
      <sheetName val="esc(건축)"/>
      <sheetName val="일위대가집계표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0. 인명부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YANG"/>
      <sheetName val="Team 종합"/>
      <sheetName val="수량산출서 (2)"/>
      <sheetName val="동방설계서"/>
      <sheetName val="2-2.매출분석"/>
      <sheetName val="수수료율표"/>
      <sheetName val="비주거용"/>
      <sheetName val="load(지하층)"/>
      <sheetName val="우수공,맨홀,집수_x0000_"/>
      <sheetName val="콘크리트"/>
      <sheetName val="Rate Analysis"/>
      <sheetName val="산출내역서_IWC"/>
      <sheetName val="진단세부현황"/>
      <sheetName val="임대손익"/>
      <sheetName val="토지산정"/>
      <sheetName val="구조물집계"/>
      <sheetName val="토공집계"/>
      <sheetName val="제잡비(전체)"/>
      <sheetName val="배관단가"/>
      <sheetName val="이자율"/>
      <sheetName val="기본자료 "/>
      <sheetName val="      "/>
      <sheetName val="전기실-1"/>
      <sheetName val="경비대가"/>
      <sheetName val="SHEET PILE단가"/>
      <sheetName val="노 무 비"/>
      <sheetName val="양식기준표"/>
      <sheetName val="자재_계약일(2013_09_16)"/>
      <sheetName val="공통_계약일(2013_09_16)"/>
      <sheetName val="노임대장"/>
      <sheetName val="하도급Ć_x0000__x0000_"/>
      <sheetName val="01후반노무비"/>
      <sheetName val="역T형옹벽(3_0)"/>
      <sheetName val="STEEL_BOX_단면설계(SEC_8)"/>
      <sheetName val="기초입력_DATA"/>
      <sheetName val="2000_05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3_2주형지지보"/>
      <sheetName val="작업_반복"/>
      <sheetName val="공정분류"/>
      <sheetName val="보고"/>
      <sheetName val="2_단면ﾈȋ"/>
      <sheetName val="배수공_시멘트_및_골재량__x0000_辴"/>
      <sheetName val="Ⅶ-2.현장경비산출"/>
      <sheetName val="내역서(폐기물) "/>
      <sheetName val="15 문제점"/>
      <sheetName val="일H35Y4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SR97-1"/>
      <sheetName val="건설기술표준원"/>
      <sheetName val="3국민주택채권_부동산등기"/>
      <sheetName val="방송(체육관)"/>
      <sheetName val="전압강하"/>
      <sheetName val="상부공"/>
      <sheetName val="아스팔트 포장총괄집계표"/>
      <sheetName val="일위총괄표"/>
      <sheetName val="간지(5.04)"/>
      <sheetName val="식대장부"/>
      <sheetName val="편성절차"/>
      <sheetName val="슬리브수량"/>
      <sheetName val="인공LIST"/>
      <sheetName val="8)중점관리장비현황"/>
      <sheetName val="망미"/>
      <sheetName val="_토목_처리장도급내역서_"/>
      <sheetName val="su1"/>
      <sheetName val="6.2 제거공"/>
      <sheetName val="6.2.1"/>
      <sheetName val="6.2.2"/>
      <sheetName val="백룡교차로"/>
      <sheetName val="산정교차로"/>
      <sheetName val="신영교차로"/>
      <sheetName val="일위대가LIST"/>
      <sheetName val="상행선"/>
      <sheetName val="전체공정"/>
      <sheetName val="조립공정"/>
      <sheetName val="FC"/>
      <sheetName val="현금예금"/>
      <sheetName val="광주방향"/>
      <sheetName val="뒷채움잡석"/>
      <sheetName val="장비 (2)"/>
      <sheetName val="거래선"/>
      <sheetName val=" 2호맨홀단위수량(차도)"/>
      <sheetName val=" 2호맨홀단위수량(농수로)"/>
      <sheetName val=" 2호맨홀단위수량(보도)"/>
      <sheetName val="1.건설폐기물"/>
      <sheetName val="제출문"/>
      <sheetName val="제경집계"/>
      <sheetName val="내역서을지"/>
      <sheetName val="수종"/>
      <sheetName val="도급,하도급_예정금액"/>
      <sheetName val="도급원가"/>
      <sheetName val="보험료산출"/>
      <sheetName val="산출내역(4월)"/>
      <sheetName val="산출내역(5월) (2)"/>
      <sheetName val="조달일반"/>
      <sheetName val="영산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관로토공산출근거"/>
      <sheetName val="단가조정"/>
      <sheetName val="맨홀되메우기"/>
      <sheetName val="Data Vol"/>
      <sheetName val="신규품목일위대가"/>
      <sheetName val="적용노임"/>
      <sheetName val="일반자재"/>
      <sheetName val="배수공수량집계"/>
      <sheetName val="단재적표"/>
      <sheetName val="시간계산"/>
      <sheetName val="⑻동원인원산출서⑧"/>
      <sheetName val="49수량(소화물)"/>
      <sheetName val="22수량(소화물)"/>
      <sheetName val="관경별단위수량"/>
      <sheetName val="단가구성 (2)"/>
      <sheetName val="2.교량(신설)"/>
      <sheetName val="1.수량집계표"/>
      <sheetName val="도로경계ꆾᶩ"/>
      <sheetName val="Wl. Fin."/>
      <sheetName val="Eng"/>
      <sheetName val="dghn"/>
      <sheetName val="TIE-IN"/>
      <sheetName val="Rev.A"/>
      <sheetName val="H.Satuan"/>
      <sheetName val="BOX¶_x0000_䬀_x0000__x0000_"/>
      <sheetName val="BOX$_x0000_䬀_x0000__x0000_"/>
      <sheetName val="BOX$_x0000_뼀_x0000__x0000_"/>
      <sheetName val="BOX$_x0000_吀_x0000__x0000_"/>
      <sheetName val="설계변경-건축"/>
      <sheetName val="단지조성공(_x0000__x0000_Ԁ"/>
      <sheetName val="0000_x0000_"/>
      <sheetName val="CONSTRUCTION P_x0000__x0000__x0000__x0000__x0000__x0000__x0001_退"/>
      <sheetName val="기성금내역서"/>
      <sheetName val="BS"/>
      <sheetName val="제작사양"/>
      <sheetName val="맨홀토_x005f_x0000__x005f_x0000__x005f_x0005_"/>
      <sheetName val="IMPEADENCE H_x005f_x0000_Ԁ_x005f_x0000_怀ȅ㨍"/>
      <sheetName val="99노임단_x005f_x0007_"/>
      <sheetName val="CTEMCఁ♠_x0000_"/>
      <sheetName val="(당"/>
      <sheetName val="3_공통공사"/>
      <sheetName val="15-3)VE제안서(가치향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단가_x0005_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배수공_시멘트_및_골재량_"/>
      <sheetName val="CONSTRUCTION COMPON³"/>
      <sheetName val="음"/>
      <sheetName val="단지조성공ၒ_x0000__x0000__x0000_"/>
      <sheetName val="기초("/>
      <sheetName val="역T형교대-2Â_x0000_"/>
      <sheetName val="공정양식(원본)"/>
      <sheetName val="Depreciation"/>
      <sheetName val="cable 獵　ܮ〢"/>
      <sheetName val="cable 獵ܼ〢"/>
      <sheetName val="BS(Don't Prt)"/>
      <sheetName val="배치"/>
      <sheetName val="H-PILE_x0000__x0000__x0000__x0000_"/>
      <sheetName val="3BL공동_x0000__x0000__x0000__x0000_"/>
      <sheetName val="도급예산내ۉ_x0001__x0000__x0000_"/>
      <sheetName val="업_x0000_"/>
      <sheetName val="R.C RAHMEN 해석"/>
      <sheetName val="입찰내역 발주처 양식"/>
      <sheetName val="시설장비"/>
      <sheetName val="15-3)VE제안서(가치향_x0000_庘ɝ_x0000_"/>
      <sheetName val="큰다리교깨기"/>
      <sheetName val="아파트 기성내역서"/>
      <sheetName val="기계경跠㴯¢_x0000_弲"/>
      <sheetName val="conclusion"/>
      <sheetName val="comparables"/>
      <sheetName val="Deduction"/>
      <sheetName val="other"/>
      <sheetName val="전익자재"/>
      <sheetName val="공통비총괄표"/>
      <sheetName val="보할최종(준공)only"/>
      <sheetName val="데크수량산출"/>
      <sheetName val="건가"/>
      <sheetName val="중목"/>
      <sheetName val="검색결과시트"/>
      <sheetName val="(당평)자_x0000_"/>
      <sheetName val="(당평)자ꙭ"/>
      <sheetName val="3_2_집기비품교체주기"/>
      <sheetName val="unitx_x0000__x0000__x0000_"/>
      <sheetName val="입력데이타"/>
      <sheetName val="문10"/>
      <sheetName val="CODE(2)"/>
      <sheetName val="각형우수맨홀"/>
      <sheetName val="4.장비손료"/>
      <sheetName val="11.인공산출"/>
      <sheetName val="6.일위대가목록"/>
      <sheetName val="가스내역서"/>
      <sheetName val="산출근거-배전"/>
      <sheetName val="___________hb___1_____________2"/>
      <sheetName val="회사정보"/>
      <sheetName val="배관배선__x0000__x0000_Ԁ_x0000_"/>
      <sheetName val="___________hb___1_____________3"/>
      <sheetName val="노䀜"/>
      <sheetName val="노飔"/>
      <sheetName val="노뛰"/>
      <sheetName val="토질조사"/>
      <sheetName val="공수관리"/>
      <sheetName val="작업지시"/>
      <sheetName val="건축내역(동해조인)"/>
      <sheetName val="별표집계"/>
      <sheetName val="지급어음(일별)"/>
      <sheetName val="내역서-토목"/>
      <sheetName val="건물"/>
      <sheetName val="ANCHOR1단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밀양(투찰)"/>
      <sheetName val="3차토목내역"/>
      <sheetName val="WELDING"/>
      <sheetName val=" 안전관리비 작성(협력사용).xlsx"/>
      <sheetName val="일위대가9803.xls"/>
      <sheetName val="공사현황표"/>
      <sheetName val="1차 매출원가"/>
      <sheetName val="DK-KH"/>
      <sheetName val="NNgung"/>
      <sheetName val="실행예산-변경분"/>
      <sheetName val="발안전력구"/>
      <sheetName val="구조해석"/>
      <sheetName val="FRP PIPING 일위대가"/>
      <sheetName val="배합비(99-05-25)"/>
      <sheetName val="Field2"/>
      <sheetName val="Field1"/>
      <sheetName val="150227 Master"/>
      <sheetName val="범한여행"/>
      <sheetName val="2__x0000__x0000_Ԁ_x0000_"/>
      <sheetName val="石炭性状"/>
      <sheetName val="일위부표01"/>
      <sheetName val="보온자_x0000__x0000__x0005__x0000_"/>
      <sheetName val="1-2.Sum_elemental"/>
      <sheetName val="2.실행예산내역서"/>
      <sheetName val="집_계_표"/>
      <sheetName val="1단계_(2)"/>
      <sheetName val="집계표(총괄)"/>
      <sheetName val="선급비용"/>
      <sheetName val="설계명_x0000_⃇"/>
      <sheetName val="설계명Ć_x0000_"/>
      <sheetName val="9-1차이내㐈"/>
      <sheetName val="FRP내역서"/>
      <sheetName val="원가계산서(변경)"/>
      <sheetName val="민감도분석"/>
      <sheetName val="6_간접공사비_外"/>
      <sheetName val="진입로_지세할증산출(다사분기)"/>
      <sheetName val="_FURNACE현설"/>
      <sheetName val="일반전기(가설,_접지)"/>
      <sheetName val="간접비_총괄표"/>
      <sheetName val="4_1DNR기계(공법)"/>
      <sheetName val="노임_단가"/>
      <sheetName val="LD_TX"/>
      <sheetName val="터파기,되메우기,램머,코아"/>
      <sheetName val="절단,포장깨기"/>
      <sheetName val="연결관수량_(2)1"/>
      <sheetName val="국도접속_차도부수량1"/>
      <sheetName val="참조_(2)"/>
      <sheetName val="장비_(2)"/>
      <sheetName val="2-2_매출분석"/>
      <sheetName val="3_자재비(총괄)"/>
      <sheetName val="광양_3기_유입수"/>
      <sheetName val="Team_종합"/>
      <sheetName val="CC_Down_load_0716"/>
      <sheetName val="수량산출서_(2)"/>
      <sheetName val="ET2TOT"/>
      <sheetName val="진급관련DATA"/>
      <sheetName val="0417"/>
      <sheetName val="벌목"/>
      <sheetName val="포장공차도"/>
      <sheetName val="포장공-보조기층"/>
      <sheetName val="도로경계석"/>
      <sheetName val="보도포장"/>
      <sheetName val="차선도색"/>
      <sheetName val="카스토퍼"/>
      <sheetName val="화단 철_x0000_"/>
      <sheetName val="Be_x0000_ⷪ"/>
      <sheetName val="내역서(재노경)"/>
      <sheetName val="Tong hop DT XDCT"/>
      <sheetName val="Dinh nghia"/>
      <sheetName val="She齥t5"/>
      <sheetName val="프랜트ꍴ허"/>
      <sheetName val="Char"/>
      <sheetName val="HS_TDT"/>
      <sheetName val="DMCP"/>
      <sheetName val="TH_CPTB"/>
      <sheetName val="CP Khac cuoc VC"/>
      <sheetName val="Infrastructure"/>
      <sheetName val="Structure"/>
      <sheetName val="Architecture"/>
      <sheetName val="Steel structure"/>
      <sheetName val="Chiet tinh dz22"/>
      <sheetName val="CHIET TINH DZ 0,4 KV "/>
      <sheetName val="CHIET TINH DZ 35 KV"/>
      <sheetName val="CHIET TINH TBA "/>
      <sheetName val="CHIET TINH CCT "/>
      <sheetName val="general requirements"/>
      <sheetName val="Tong hop"/>
      <sheetName val="Harga"/>
      <sheetName val="REKAP"/>
      <sheetName val="Faktur "/>
      <sheetName val="hrg_upah"/>
      <sheetName val="TNHC"/>
      <sheetName val="배수"/>
      <sheetName val="OVERALL SUM."/>
      <sheetName val="가정급䛐ᝍ"/>
      <sheetName val="가정급ঠ៞"/>
      <sheetName val="가정급ᄐ៾"/>
      <sheetName val="가정급꼀ὅ"/>
      <sheetName val="가정급鬠ဍ"/>
      <sheetName val="금융"/>
      <sheetName val="토공사개략견적"/>
      <sheetName val="복공"/>
      <sheetName val="개발계획수립"/>
      <sheetName val="감가상각비(2002)"/>
      <sheetName val="Asset9809CAK"/>
      <sheetName val="9904"/>
      <sheetName val="9908"/>
      <sheetName val="9912"/>
      <sheetName val="9901"/>
      <sheetName val="9907"/>
      <sheetName val="9906"/>
      <sheetName val="9903"/>
      <sheetName val="9905"/>
      <sheetName val="9911"/>
      <sheetName val="9910"/>
      <sheetName val="9909"/>
      <sheetName val="인천킏賗"/>
      <sheetName val="역T형교대-2勂_x0010_"/>
      <sheetName val="역T형교대-2°_x0000_"/>
      <sheetName val="2. 공원䠀愇"/>
      <sheetName val="2. 공원䠀꜇"/>
      <sheetName val="2. 공원㄂䉆"/>
      <sheetName val="2000_x005f_x0000__x005f_x0000__x005f_x0005__x00_2"/>
      <sheetName val="Macr_x005f_x0000__x005f_x0000__x005f_x0005__x00_2"/>
      <sheetName val="IMPEADENCE___x005f_x0000___x005f_x0000__x_2"/>
      <sheetName val="Macro__x005f_x0000__x005f_x0000__x005f_x0005__x_2"/>
      <sheetName val="2000_x005f_x0000__x005f_x0000__x005f_x0019__x00_2"/>
      <sheetName val="BOX(1_5X1°_x005f_x0000__x005f_x0000_"/>
      <sheetName val="CONSTRUCTION_C__x005f_x0000__x005f_x0000__2"/>
      <sheetName val="터파기_x005f_x005f_x005f_x0000__x005f_x005f_x005f_x0000_료"/>
      <sheetName val="2_단면_x005f_x0000__x005f_x0000_"/>
      <sheetName val="연속벽¼_x005f_x0000_"/>
      <sheetName val="(당氐⿾_x005f_x0000__x005f_x0000_"/>
      <sheetName val="(당_x005f_x0000__x005f_x0000__x005f_x0005__x005f_x0000_"/>
      <sheetName val="조_x005f_x0000__x005f_x0000__x005f_x0005_"/>
      <sheetName val="90.0_x005f_x0000_"/>
      <sheetName val="___SLAB__x005f_x0000____x005f_x0000__x000_2"/>
      <sheetName val="BOX-15_x005f_x0000__x005f_x0000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1">
          <cell r="A1" t="str">
            <v>시멘트,모래,자갈 산출표</v>
          </cell>
        </row>
      </sheetData>
      <sheetData sheetId="1170"/>
      <sheetData sheetId="1171">
        <row r="1">
          <cell r="A1" t="str">
            <v>시멘트,모래,자갈 산출표</v>
          </cell>
        </row>
      </sheetData>
      <sheetData sheetId="1172">
        <row r="1">
          <cell r="A1" t="str">
            <v>시멘트,모래,자갈 산출표</v>
          </cell>
        </row>
      </sheetData>
      <sheetData sheetId="1173">
        <row r="1">
          <cell r="A1" t="str">
            <v>시멘트,모래,자갈 산출표</v>
          </cell>
        </row>
      </sheetData>
      <sheetData sheetId="1174">
        <row r="1">
          <cell r="A1" t="str">
            <v>시멘트,모래,자갈 산출표</v>
          </cell>
        </row>
      </sheetData>
      <sheetData sheetId="1175"/>
      <sheetData sheetId="1176">
        <row r="1">
          <cell r="A1" t="str">
            <v>시멘트,모래,자갈 산출표</v>
          </cell>
        </row>
      </sheetData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 refreshError="1"/>
      <sheetData sheetId="1242" refreshError="1"/>
      <sheetData sheetId="1243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 refreshError="1"/>
      <sheetData sheetId="1362"/>
      <sheetData sheetId="1363"/>
      <sheetData sheetId="1364" refreshError="1"/>
      <sheetData sheetId="1365"/>
      <sheetData sheetId="1366"/>
      <sheetData sheetId="1367"/>
      <sheetData sheetId="1368"/>
      <sheetData sheetId="1369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/>
      <sheetData sheetId="1590"/>
      <sheetData sheetId="1591"/>
      <sheetData sheetId="1592"/>
      <sheetData sheetId="1593"/>
      <sheetData sheetId="1594" refreshError="1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/>
      <sheetData sheetId="1708"/>
      <sheetData sheetId="1709"/>
      <sheetData sheetId="1710"/>
      <sheetData sheetId="1711"/>
      <sheetData sheetId="1712" refreshError="1"/>
      <sheetData sheetId="1713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/>
      <sheetData sheetId="1814" refreshError="1"/>
      <sheetData sheetId="1815" refreshError="1"/>
      <sheetData sheetId="1816" refreshError="1"/>
      <sheetData sheetId="1817" refreshError="1"/>
      <sheetData sheetId="1818"/>
      <sheetData sheetId="1819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/>
      <sheetData sheetId="2051"/>
      <sheetData sheetId="2052"/>
      <sheetData sheetId="2053"/>
      <sheetData sheetId="2054" refreshError="1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>
        <row r="1">
          <cell r="A1" t="str">
            <v>시멘트,모래,자갈 산출표</v>
          </cell>
        </row>
      </sheetData>
      <sheetData sheetId="2085"/>
      <sheetData sheetId="2086">
        <row r="1">
          <cell r="A1" t="str">
            <v>시멘트,모래,자갈 산출표</v>
          </cell>
        </row>
      </sheetData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>
        <row r="1">
          <cell r="A1" t="str">
            <v>시멘트,모래,자갈 산출표</v>
          </cell>
        </row>
      </sheetData>
      <sheetData sheetId="2112">
        <row r="1">
          <cell r="A1" t="str">
            <v>시멘트,모래,자갈 산출표</v>
          </cell>
        </row>
      </sheetData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 refreshError="1"/>
      <sheetData sheetId="2258"/>
      <sheetData sheetId="2259">
        <row r="1">
          <cell r="A1" t="str">
            <v>시멘트,모래,자갈 산출표</v>
          </cell>
        </row>
      </sheetData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/>
      <sheetData sheetId="2300" refreshError="1"/>
      <sheetData sheetId="2301" refreshError="1"/>
      <sheetData sheetId="2302" refreshError="1"/>
      <sheetData sheetId="2303"/>
      <sheetData sheetId="2304" refreshError="1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/>
      <sheetData sheetId="2317"/>
      <sheetData sheetId="2318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>
        <row r="1">
          <cell r="A1" t="str">
            <v>시멘트,모래,자갈 산출표</v>
          </cell>
        </row>
      </sheetData>
      <sheetData sheetId="2398"/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시멘트,모래,자갈 산출표</v>
          </cell>
        </row>
      </sheetData>
      <sheetData sheetId="2406"/>
      <sheetData sheetId="2407"/>
      <sheetData sheetId="2408"/>
      <sheetData sheetId="2409">
        <row r="1">
          <cell r="A1" t="str">
            <v>시멘트,모래,자갈 산출표</v>
          </cell>
        </row>
      </sheetData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>
        <row r="1">
          <cell r="A1" t="str">
            <v>시멘트,모래,자갈 산출표</v>
          </cell>
        </row>
      </sheetData>
      <sheetData sheetId="2432">
        <row r="1">
          <cell r="A1" t="str">
            <v>시멘트,모래,자갈 산출표</v>
          </cell>
        </row>
      </sheetData>
      <sheetData sheetId="2433">
        <row r="1">
          <cell r="A1" t="str">
            <v>시멘트,모래,자갈 산출표</v>
          </cell>
        </row>
      </sheetData>
      <sheetData sheetId="2434">
        <row r="1">
          <cell r="A1" t="str">
            <v>시멘트,모래,자갈 산출표</v>
          </cell>
        </row>
      </sheetData>
      <sheetData sheetId="2435">
        <row r="1">
          <cell r="A1" t="str">
            <v>시멘트,모래,자갈 산출표</v>
          </cell>
        </row>
      </sheetData>
      <sheetData sheetId="2436">
        <row r="1">
          <cell r="A1" t="str">
            <v>시멘트,모래,자갈 산출표</v>
          </cell>
        </row>
      </sheetData>
      <sheetData sheetId="2437">
        <row r="1">
          <cell r="A1" t="str">
            <v>시멘트,모래,자갈 산출표</v>
          </cell>
        </row>
      </sheetData>
      <sheetData sheetId="2438">
        <row r="1">
          <cell r="A1" t="str">
            <v>시멘트,모래,자갈 산출표</v>
          </cell>
        </row>
      </sheetData>
      <sheetData sheetId="2439"/>
      <sheetData sheetId="2440"/>
      <sheetData sheetId="2441">
        <row r="1">
          <cell r="A1" t="str">
            <v>시멘트,모래,자갈 산출표</v>
          </cell>
        </row>
      </sheetData>
      <sheetData sheetId="2442">
        <row r="1">
          <cell r="A1" t="str">
            <v>시멘트,모래,자갈 산출표</v>
          </cell>
        </row>
      </sheetData>
      <sheetData sheetId="2443">
        <row r="1">
          <cell r="A1" t="str">
            <v>시멘트,모래,자갈 산출표</v>
          </cell>
        </row>
      </sheetData>
      <sheetData sheetId="2444"/>
      <sheetData sheetId="2445">
        <row r="1">
          <cell r="A1" t="str">
            <v>시멘트,모래,자갈 산출표</v>
          </cell>
        </row>
      </sheetData>
      <sheetData sheetId="2446">
        <row r="1">
          <cell r="A1" t="str">
            <v>시멘트,모래,자갈 산출표</v>
          </cell>
        </row>
      </sheetData>
      <sheetData sheetId="2447">
        <row r="1">
          <cell r="A1" t="str">
            <v>시멘트,모래,자갈 산출표</v>
          </cell>
        </row>
      </sheetData>
      <sheetData sheetId="2448">
        <row r="1">
          <cell r="A1" t="str">
            <v>시멘트,모래,자갈 산출표</v>
          </cell>
        </row>
      </sheetData>
      <sheetData sheetId="2449">
        <row r="1">
          <cell r="A1" t="str">
            <v>시멘트,모래,자갈 산출표</v>
          </cell>
        </row>
      </sheetData>
      <sheetData sheetId="2450">
        <row r="1">
          <cell r="A1" t="str">
            <v>시멘트,모래,자갈 산출표</v>
          </cell>
        </row>
      </sheetData>
      <sheetData sheetId="2451">
        <row r="1">
          <cell r="A1" t="str">
            <v>시멘트,모래,자갈 산출표</v>
          </cell>
        </row>
      </sheetData>
      <sheetData sheetId="2452">
        <row r="1">
          <cell r="A1" t="str">
            <v>시멘트,모래,자갈 산출표</v>
          </cell>
        </row>
      </sheetData>
      <sheetData sheetId="2453">
        <row r="1">
          <cell r="A1" t="str">
            <v>시멘트,모래,자갈 산출표</v>
          </cell>
        </row>
      </sheetData>
      <sheetData sheetId="2454">
        <row r="1">
          <cell r="A1" t="str">
            <v>시멘트,모래,자갈 산출표</v>
          </cell>
        </row>
      </sheetData>
      <sheetData sheetId="2455">
        <row r="1">
          <cell r="A1" t="str">
            <v>시멘트,모래,자갈 산출표</v>
          </cell>
        </row>
      </sheetData>
      <sheetData sheetId="2456">
        <row r="1">
          <cell r="A1" t="str">
            <v>시멘트,모래,자갈 산출표</v>
          </cell>
        </row>
      </sheetData>
      <sheetData sheetId="2457">
        <row r="1">
          <cell r="A1" t="str">
            <v>시멘트,모래,자갈 산출표</v>
          </cell>
        </row>
      </sheetData>
      <sheetData sheetId="2458">
        <row r="1">
          <cell r="A1" t="str">
            <v>시멘트,모래,자갈 산출표</v>
          </cell>
        </row>
      </sheetData>
      <sheetData sheetId="2459">
        <row r="1">
          <cell r="A1" t="str">
            <v>시멘트,모래,자갈 산출표</v>
          </cell>
        </row>
      </sheetData>
      <sheetData sheetId="2460">
        <row r="1">
          <cell r="A1" t="str">
            <v>시멘트,모래,자갈 산출표</v>
          </cell>
        </row>
      </sheetData>
      <sheetData sheetId="2461">
        <row r="1">
          <cell r="A1" t="str">
            <v>시멘트,모래,자갈 산출표</v>
          </cell>
        </row>
      </sheetData>
      <sheetData sheetId="2462">
        <row r="1">
          <cell r="A1" t="str">
            <v>시멘트,모래,자갈 산출표</v>
          </cell>
        </row>
      </sheetData>
      <sheetData sheetId="2463">
        <row r="1">
          <cell r="A1" t="str">
            <v>시멘트,모래,자갈 산출표</v>
          </cell>
        </row>
      </sheetData>
      <sheetData sheetId="2464">
        <row r="1">
          <cell r="A1" t="str">
            <v>시멘트,모래,자갈 산출표</v>
          </cell>
        </row>
      </sheetData>
      <sheetData sheetId="2465">
        <row r="1">
          <cell r="A1" t="str">
            <v>시멘트,모래,자갈 산출표</v>
          </cell>
        </row>
      </sheetData>
      <sheetData sheetId="2466">
        <row r="1">
          <cell r="A1" t="str">
            <v>시멘트,모래,자갈 산출표</v>
          </cell>
        </row>
      </sheetData>
      <sheetData sheetId="2467">
        <row r="1">
          <cell r="A1" t="str">
            <v>시멘트,모래,자갈 산출표</v>
          </cell>
        </row>
      </sheetData>
      <sheetData sheetId="2468">
        <row r="1">
          <cell r="A1" t="str">
            <v>시멘트,모래,자갈 산출표</v>
          </cell>
        </row>
      </sheetData>
      <sheetData sheetId="2469">
        <row r="1">
          <cell r="A1" t="str">
            <v>시멘트,모래,자갈 산출표</v>
          </cell>
        </row>
      </sheetData>
      <sheetData sheetId="2470">
        <row r="1">
          <cell r="A1" t="str">
            <v>시멘트,모래,자갈 산출표</v>
          </cell>
        </row>
      </sheetData>
      <sheetData sheetId="2471">
        <row r="1">
          <cell r="A1" t="str">
            <v>시멘트,모래,자갈 산출표</v>
          </cell>
        </row>
      </sheetData>
      <sheetData sheetId="2472">
        <row r="1">
          <cell r="A1" t="str">
            <v>시멘트,모래,자갈 산출표</v>
          </cell>
        </row>
      </sheetData>
      <sheetData sheetId="2473">
        <row r="1">
          <cell r="A1" t="str">
            <v>시멘트,모래,자갈 산출표</v>
          </cell>
        </row>
      </sheetData>
      <sheetData sheetId="2474">
        <row r="1">
          <cell r="A1" t="str">
            <v>시멘트,모래,자갈 산출표</v>
          </cell>
        </row>
      </sheetData>
      <sheetData sheetId="2475"/>
      <sheetData sheetId="2476">
        <row r="1">
          <cell r="A1" t="str">
            <v>시멘트,모래,자갈 산출표</v>
          </cell>
        </row>
      </sheetData>
      <sheetData sheetId="2477">
        <row r="1">
          <cell r="A1" t="str">
            <v>시멘트,모래,자갈 산출표</v>
          </cell>
        </row>
      </sheetData>
      <sheetData sheetId="2478">
        <row r="1">
          <cell r="A1" t="str">
            <v>시멘트,모래,자갈 산출표</v>
          </cell>
        </row>
      </sheetData>
      <sheetData sheetId="2479">
        <row r="1">
          <cell r="A1" t="str">
            <v>시멘트,모래,자갈 산출표</v>
          </cell>
        </row>
      </sheetData>
      <sheetData sheetId="2480">
        <row r="1">
          <cell r="A1" t="str">
            <v>시멘트,모래,자갈 산출표</v>
          </cell>
        </row>
      </sheetData>
      <sheetData sheetId="2481">
        <row r="1">
          <cell r="A1" t="str">
            <v>시멘트,모래,자갈 산출표</v>
          </cell>
        </row>
      </sheetData>
      <sheetData sheetId="2482">
        <row r="1">
          <cell r="A1" t="str">
            <v>시멘트,모래,자갈 산출표</v>
          </cell>
        </row>
      </sheetData>
      <sheetData sheetId="2483">
        <row r="1">
          <cell r="A1" t="str">
            <v>시멘트,모래,자갈 산출표</v>
          </cell>
        </row>
      </sheetData>
      <sheetData sheetId="2484">
        <row r="1">
          <cell r="A1" t="str">
            <v>시멘트,모래,자갈 산출표</v>
          </cell>
        </row>
      </sheetData>
      <sheetData sheetId="2485">
        <row r="1">
          <cell r="A1" t="str">
            <v>시멘트,모래,자갈 산출표</v>
          </cell>
        </row>
      </sheetData>
      <sheetData sheetId="2486">
        <row r="1">
          <cell r="A1" t="str">
            <v>시멘트,모래,자갈 산출표</v>
          </cell>
        </row>
      </sheetData>
      <sheetData sheetId="2487">
        <row r="1">
          <cell r="A1" t="str">
            <v>시멘트,모래,자갈 산출표</v>
          </cell>
        </row>
      </sheetData>
      <sheetData sheetId="2488">
        <row r="1">
          <cell r="A1" t="str">
            <v>시멘트,모래,자갈 산출표</v>
          </cell>
        </row>
      </sheetData>
      <sheetData sheetId="2489">
        <row r="1">
          <cell r="A1" t="str">
            <v>시멘트,모래,자갈 산출표</v>
          </cell>
        </row>
      </sheetData>
      <sheetData sheetId="2490">
        <row r="1">
          <cell r="A1" t="str">
            <v>시멘트,모래,자갈 산출표</v>
          </cell>
        </row>
      </sheetData>
      <sheetData sheetId="2491">
        <row r="1">
          <cell r="A1" t="str">
            <v>시멘트,모래,자갈 산출표</v>
          </cell>
        </row>
      </sheetData>
      <sheetData sheetId="2492">
        <row r="1">
          <cell r="A1" t="str">
            <v>시멘트,모래,자갈 산출표</v>
          </cell>
        </row>
      </sheetData>
      <sheetData sheetId="2493">
        <row r="1">
          <cell r="A1" t="str">
            <v>시멘트,모래,자갈 산출표</v>
          </cell>
        </row>
      </sheetData>
      <sheetData sheetId="2494">
        <row r="1">
          <cell r="A1" t="str">
            <v>시멘트,모래,자갈 산출표</v>
          </cell>
        </row>
      </sheetData>
      <sheetData sheetId="2495">
        <row r="1">
          <cell r="A1" t="str">
            <v>시멘트,모래,자갈 산출표</v>
          </cell>
        </row>
      </sheetData>
      <sheetData sheetId="2496">
        <row r="1">
          <cell r="A1" t="str">
            <v>시멘트,모래,자갈 산출표</v>
          </cell>
        </row>
      </sheetData>
      <sheetData sheetId="2497">
        <row r="1">
          <cell r="A1" t="str">
            <v>시멘트,모래,자갈 산출표</v>
          </cell>
        </row>
      </sheetData>
      <sheetData sheetId="2498">
        <row r="1">
          <cell r="A1" t="str">
            <v>시멘트,모래,자갈 산출표</v>
          </cell>
        </row>
      </sheetData>
      <sheetData sheetId="2499"/>
      <sheetData sheetId="2500">
        <row r="1">
          <cell r="A1" t="str">
            <v>시멘트,모래,자갈 산출표</v>
          </cell>
        </row>
      </sheetData>
      <sheetData sheetId="2501">
        <row r="1">
          <cell r="A1" t="str">
            <v>시멘트,모래,자갈 산출표</v>
          </cell>
        </row>
      </sheetData>
      <sheetData sheetId="2502">
        <row r="1">
          <cell r="A1" t="str">
            <v>시멘트,모래,자갈 산출표</v>
          </cell>
        </row>
      </sheetData>
      <sheetData sheetId="2503">
        <row r="1">
          <cell r="A1" t="str">
            <v>시멘트,모래,자갈 산출표</v>
          </cell>
        </row>
      </sheetData>
      <sheetData sheetId="2504">
        <row r="1">
          <cell r="A1" t="str">
            <v>시멘트,모래,자갈 산출표</v>
          </cell>
        </row>
      </sheetData>
      <sheetData sheetId="2505"/>
      <sheetData sheetId="2506">
        <row r="1">
          <cell r="A1" t="str">
            <v>시멘트,모래,자갈 산출표</v>
          </cell>
        </row>
      </sheetData>
      <sheetData sheetId="2507">
        <row r="1">
          <cell r="A1" t="str">
            <v>시멘트,모래,자갈 산출표</v>
          </cell>
        </row>
      </sheetData>
      <sheetData sheetId="2508">
        <row r="1">
          <cell r="A1" t="str">
            <v>시멘트,모래,자갈 산출표</v>
          </cell>
        </row>
      </sheetData>
      <sheetData sheetId="2509"/>
      <sheetData sheetId="2510"/>
      <sheetData sheetId="2511"/>
      <sheetData sheetId="2512">
        <row r="1">
          <cell r="A1" t="str">
            <v>시멘트,모래,자갈 산출표</v>
          </cell>
        </row>
      </sheetData>
      <sheetData sheetId="2513">
        <row r="1">
          <cell r="A1" t="str">
            <v>시멘트,모래,자갈 산출표</v>
          </cell>
        </row>
      </sheetData>
      <sheetData sheetId="2514"/>
      <sheetData sheetId="2515"/>
      <sheetData sheetId="2516"/>
      <sheetData sheetId="2517">
        <row r="1">
          <cell r="A1" t="str">
            <v>시멘트,모래,자갈 산출표</v>
          </cell>
        </row>
      </sheetData>
      <sheetData sheetId="2518">
        <row r="1">
          <cell r="A1" t="str">
            <v>시멘트,모래,자갈 산출표</v>
          </cell>
        </row>
      </sheetData>
      <sheetData sheetId="2519">
        <row r="1">
          <cell r="A1" t="str">
            <v>시멘트,모래,자갈 산출표</v>
          </cell>
        </row>
      </sheetData>
      <sheetData sheetId="2520">
        <row r="1">
          <cell r="A1" t="str">
            <v>시멘트,모래,자갈 산출표</v>
          </cell>
        </row>
      </sheetData>
      <sheetData sheetId="2521">
        <row r="1">
          <cell r="A1" t="str">
            <v>시멘트,모래,자갈 산출표</v>
          </cell>
        </row>
      </sheetData>
      <sheetData sheetId="2522">
        <row r="1">
          <cell r="A1" t="str">
            <v>시멘트,모래,자갈 산출표</v>
          </cell>
        </row>
      </sheetData>
      <sheetData sheetId="2523">
        <row r="1">
          <cell r="A1" t="str">
            <v>시멘트,모래,자갈 산출표</v>
          </cell>
        </row>
      </sheetData>
      <sheetData sheetId="2524">
        <row r="1">
          <cell r="A1" t="str">
            <v>시멘트,모래,자갈 산출표</v>
          </cell>
        </row>
      </sheetData>
      <sheetData sheetId="2525"/>
      <sheetData sheetId="2526">
        <row r="1">
          <cell r="A1" t="str">
            <v>시멘트,모래,자갈 산출표</v>
          </cell>
        </row>
      </sheetData>
      <sheetData sheetId="2527"/>
      <sheetData sheetId="2528"/>
      <sheetData sheetId="2529">
        <row r="1">
          <cell r="A1" t="str">
            <v>시멘트,모래,자갈 산출표</v>
          </cell>
        </row>
      </sheetData>
      <sheetData sheetId="2530">
        <row r="1">
          <cell r="A1" t="str">
            <v>시멘트,모래,자갈 산출표</v>
          </cell>
        </row>
      </sheetData>
      <sheetData sheetId="2531"/>
      <sheetData sheetId="2532"/>
      <sheetData sheetId="2533">
        <row r="1">
          <cell r="A1" t="str">
            <v>시멘트,모래,자갈 산출표</v>
          </cell>
        </row>
      </sheetData>
      <sheetData sheetId="2534"/>
      <sheetData sheetId="2535"/>
      <sheetData sheetId="2536">
        <row r="1">
          <cell r="A1" t="str">
            <v>시멘트,모래,자갈 산출표</v>
          </cell>
        </row>
      </sheetData>
      <sheetData sheetId="2537">
        <row r="1">
          <cell r="A1" t="str">
            <v>시멘트,모래,자갈 산출표</v>
          </cell>
        </row>
      </sheetData>
      <sheetData sheetId="2538"/>
      <sheetData sheetId="2539"/>
      <sheetData sheetId="2540">
        <row r="1">
          <cell r="A1" t="str">
            <v>시멘트,모래,자갈 산출표</v>
          </cell>
        </row>
      </sheetData>
      <sheetData sheetId="2541">
        <row r="1">
          <cell r="A1" t="str">
            <v>시멘트,모래,자갈 산출표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1">
          <cell r="A1" t="str">
            <v>시멘트,모래,자갈 산출표</v>
          </cell>
        </row>
      </sheetData>
      <sheetData sheetId="2562">
        <row r="1">
          <cell r="A1" t="str">
            <v>시멘트,모래,자갈 산출표</v>
          </cell>
        </row>
      </sheetData>
      <sheetData sheetId="2563">
        <row r="1">
          <cell r="A1" t="str">
            <v>시멘트,모래,자갈 산출표</v>
          </cell>
        </row>
      </sheetData>
      <sheetData sheetId="2564">
        <row r="1">
          <cell r="A1" t="str">
            <v>시멘트,모래,자갈 산출표</v>
          </cell>
        </row>
      </sheetData>
      <sheetData sheetId="2565"/>
      <sheetData sheetId="2566">
        <row r="1">
          <cell r="A1" t="str">
            <v>시멘트,모래,자갈 산출표</v>
          </cell>
        </row>
      </sheetData>
      <sheetData sheetId="2567">
        <row r="1">
          <cell r="A1" t="str">
            <v>시멘트,모래,자갈 산출표</v>
          </cell>
        </row>
      </sheetData>
      <sheetData sheetId="2568"/>
      <sheetData sheetId="2569">
        <row r="1">
          <cell r="A1" t="str">
            <v>시멘트,모래,자갈 산출표</v>
          </cell>
        </row>
      </sheetData>
      <sheetData sheetId="2570"/>
      <sheetData sheetId="2571"/>
      <sheetData sheetId="2572"/>
      <sheetData sheetId="2573"/>
      <sheetData sheetId="2574"/>
      <sheetData sheetId="2575"/>
      <sheetData sheetId="2576"/>
      <sheetData sheetId="2577">
        <row r="1">
          <cell r="A1" t="str">
            <v>시멘트,모래,자갈 산출표</v>
          </cell>
        </row>
      </sheetData>
      <sheetData sheetId="2578">
        <row r="1">
          <cell r="A1" t="str">
            <v>시멘트,모래,자갈 산출표</v>
          </cell>
        </row>
      </sheetData>
      <sheetData sheetId="2579">
        <row r="1">
          <cell r="A1" t="str">
            <v>시멘트,모래,자갈 산출표</v>
          </cell>
        </row>
      </sheetData>
      <sheetData sheetId="2580">
        <row r="1">
          <cell r="A1" t="str">
            <v>시멘트,모래,자갈 산출표</v>
          </cell>
        </row>
      </sheetData>
      <sheetData sheetId="2581">
        <row r="1">
          <cell r="A1" t="str">
            <v>시멘트,모래,자갈 산출표</v>
          </cell>
        </row>
      </sheetData>
      <sheetData sheetId="2582">
        <row r="1">
          <cell r="A1" t="str">
            <v>시멘트,모래,자갈 산출표</v>
          </cell>
        </row>
      </sheetData>
      <sheetData sheetId="2583"/>
      <sheetData sheetId="2584"/>
      <sheetData sheetId="2585"/>
      <sheetData sheetId="2586"/>
      <sheetData sheetId="2587"/>
      <sheetData sheetId="2588">
        <row r="1">
          <cell r="A1" t="str">
            <v>시멘트,모래,자갈 산출표</v>
          </cell>
        </row>
      </sheetData>
      <sheetData sheetId="2589"/>
      <sheetData sheetId="2590">
        <row r="1">
          <cell r="A1" t="str">
            <v>시멘트,모래,자갈 산출표</v>
          </cell>
        </row>
      </sheetData>
      <sheetData sheetId="2591"/>
      <sheetData sheetId="2592">
        <row r="1">
          <cell r="A1" t="str">
            <v>시멘트,모래,자갈 산출표</v>
          </cell>
        </row>
      </sheetData>
      <sheetData sheetId="2593"/>
      <sheetData sheetId="2594"/>
      <sheetData sheetId="2595"/>
      <sheetData sheetId="2596">
        <row r="1">
          <cell r="A1" t="str">
            <v>시멘트,모래,자갈 산출표</v>
          </cell>
        </row>
      </sheetData>
      <sheetData sheetId="2597">
        <row r="1">
          <cell r="A1" t="str">
            <v>시멘트,모래,자갈 산출표</v>
          </cell>
        </row>
      </sheetData>
      <sheetData sheetId="2598"/>
      <sheetData sheetId="2599"/>
      <sheetData sheetId="2600"/>
      <sheetData sheetId="2601">
        <row r="1">
          <cell r="A1" t="str">
            <v>시멘트,모래,자갈 산출표</v>
          </cell>
        </row>
      </sheetData>
      <sheetData sheetId="2602">
        <row r="1">
          <cell r="A1" t="str">
            <v>시멘트,모래,자갈 산출표</v>
          </cell>
        </row>
      </sheetData>
      <sheetData sheetId="2603">
        <row r="1">
          <cell r="A1" t="str">
            <v>시멘트,모래,자갈 산출표</v>
          </cell>
        </row>
      </sheetData>
      <sheetData sheetId="2604"/>
      <sheetData sheetId="2605">
        <row r="1">
          <cell r="A1" t="str">
            <v>시멘트,모래,자갈 산출표</v>
          </cell>
        </row>
      </sheetData>
      <sheetData sheetId="2606">
        <row r="1">
          <cell r="A1" t="str">
            <v>시멘트,모래,자갈 산출표</v>
          </cell>
        </row>
      </sheetData>
      <sheetData sheetId="2607"/>
      <sheetData sheetId="2608">
        <row r="1">
          <cell r="A1" t="str">
            <v>시멘트,모래,자갈 산출표</v>
          </cell>
        </row>
      </sheetData>
      <sheetData sheetId="2609">
        <row r="1">
          <cell r="A1" t="str">
            <v>시멘트,모래,자갈 산출표</v>
          </cell>
        </row>
      </sheetData>
      <sheetData sheetId="2610">
        <row r="1">
          <cell r="A1" t="str">
            <v>시멘트,모래,자갈 산출표</v>
          </cell>
        </row>
      </sheetData>
      <sheetData sheetId="2611">
        <row r="1">
          <cell r="A1" t="str">
            <v>시멘트,모래,자갈 산출표</v>
          </cell>
        </row>
      </sheetData>
      <sheetData sheetId="2612"/>
      <sheetData sheetId="2613">
        <row r="1">
          <cell r="A1" t="str">
            <v>시멘트,모래,자갈 산출표</v>
          </cell>
        </row>
      </sheetData>
      <sheetData sheetId="2614">
        <row r="1">
          <cell r="A1" t="str">
            <v>시멘트,모래,자갈 산출표</v>
          </cell>
        </row>
      </sheetData>
      <sheetData sheetId="2615">
        <row r="1">
          <cell r="A1" t="str">
            <v>시멘트,모래,자갈 산출표</v>
          </cell>
        </row>
      </sheetData>
      <sheetData sheetId="2616">
        <row r="1">
          <cell r="A1" t="str">
            <v>시멘트,모래,자갈 산출표</v>
          </cell>
        </row>
      </sheetData>
      <sheetData sheetId="2617">
        <row r="1">
          <cell r="A1" t="str">
            <v>시멘트,모래,자갈 산출표</v>
          </cell>
        </row>
      </sheetData>
      <sheetData sheetId="2618"/>
      <sheetData sheetId="2619">
        <row r="1">
          <cell r="A1" t="str">
            <v>시멘트,모래,자갈 산출표</v>
          </cell>
        </row>
      </sheetData>
      <sheetData sheetId="2620">
        <row r="1">
          <cell r="A1" t="str">
            <v>시멘트,모래,자갈 산출표</v>
          </cell>
        </row>
      </sheetData>
      <sheetData sheetId="2621">
        <row r="1">
          <cell r="A1" t="str">
            <v>시멘트,모래,자갈 산출표</v>
          </cell>
        </row>
      </sheetData>
      <sheetData sheetId="2622">
        <row r="1">
          <cell r="A1" t="str">
            <v>시멘트,모래,자갈 산출표</v>
          </cell>
        </row>
      </sheetData>
      <sheetData sheetId="2623">
        <row r="1">
          <cell r="A1" t="str">
            <v>시멘트,모래,자갈 산출표</v>
          </cell>
        </row>
      </sheetData>
      <sheetData sheetId="2624">
        <row r="1">
          <cell r="A1" t="str">
            <v>시멘트,모래,자갈 산출표</v>
          </cell>
        </row>
      </sheetData>
      <sheetData sheetId="2625">
        <row r="1">
          <cell r="A1" t="str">
            <v>시멘트,모래,자갈 산출표</v>
          </cell>
        </row>
      </sheetData>
      <sheetData sheetId="2626">
        <row r="1">
          <cell r="A1" t="str">
            <v>시멘트,모래,자갈 산출표</v>
          </cell>
        </row>
      </sheetData>
      <sheetData sheetId="2627">
        <row r="1">
          <cell r="A1" t="str">
            <v>시멘트,모래,자갈 산출표</v>
          </cell>
        </row>
      </sheetData>
      <sheetData sheetId="2628">
        <row r="1">
          <cell r="A1" t="str">
            <v>시멘트,모래,자갈 산출표</v>
          </cell>
        </row>
      </sheetData>
      <sheetData sheetId="2629">
        <row r="1">
          <cell r="A1" t="str">
            <v>시멘트,모래,자갈 산출표</v>
          </cell>
        </row>
      </sheetData>
      <sheetData sheetId="2630">
        <row r="1">
          <cell r="A1" t="str">
            <v>시멘트,모래,자갈 산출표</v>
          </cell>
        </row>
      </sheetData>
      <sheetData sheetId="2631">
        <row r="1">
          <cell r="A1" t="str">
            <v>시멘트,모래,자갈 산출표</v>
          </cell>
        </row>
      </sheetData>
      <sheetData sheetId="2632"/>
      <sheetData sheetId="2633">
        <row r="1">
          <cell r="A1" t="str">
            <v>시멘트,모래,자갈 산출표</v>
          </cell>
        </row>
      </sheetData>
      <sheetData sheetId="2634">
        <row r="1">
          <cell r="A1" t="str">
            <v>시멘트,모래,자갈 산출표</v>
          </cell>
        </row>
      </sheetData>
      <sheetData sheetId="2635">
        <row r="1">
          <cell r="A1" t="str">
            <v>시멘트,모래,자갈 산출표</v>
          </cell>
        </row>
      </sheetData>
      <sheetData sheetId="2636">
        <row r="1">
          <cell r="A1" t="str">
            <v>시멘트,모래,자갈 산출표</v>
          </cell>
        </row>
      </sheetData>
      <sheetData sheetId="2637">
        <row r="1">
          <cell r="A1" t="str">
            <v>시멘트,모래,자갈 산출표</v>
          </cell>
        </row>
      </sheetData>
      <sheetData sheetId="2638"/>
      <sheetData sheetId="2639">
        <row r="1">
          <cell r="A1" t="str">
            <v>시멘트,모래,자갈 산출표</v>
          </cell>
        </row>
      </sheetData>
      <sheetData sheetId="2640">
        <row r="1">
          <cell r="A1" t="str">
            <v>시멘트,모래,자갈 산출표</v>
          </cell>
        </row>
      </sheetData>
      <sheetData sheetId="2641">
        <row r="1">
          <cell r="A1" t="str">
            <v>시멘트,모래,자갈 산출표</v>
          </cell>
        </row>
      </sheetData>
      <sheetData sheetId="2642">
        <row r="1">
          <cell r="A1" t="str">
            <v>시멘트,모래,자갈 산출표</v>
          </cell>
        </row>
      </sheetData>
      <sheetData sheetId="2643">
        <row r="1">
          <cell r="A1" t="str">
            <v>시멘트,모래,자갈 산출표</v>
          </cell>
        </row>
      </sheetData>
      <sheetData sheetId="2644"/>
      <sheetData sheetId="2645">
        <row r="1">
          <cell r="A1" t="str">
            <v>시멘트,모래,자갈 산출표</v>
          </cell>
        </row>
      </sheetData>
      <sheetData sheetId="2646">
        <row r="1">
          <cell r="A1" t="str">
            <v>시멘트,모래,자갈 산출표</v>
          </cell>
        </row>
      </sheetData>
      <sheetData sheetId="2647">
        <row r="1">
          <cell r="A1" t="str">
            <v>시멘트,모래,자갈 산출표</v>
          </cell>
        </row>
      </sheetData>
      <sheetData sheetId="2648"/>
      <sheetData sheetId="2649"/>
      <sheetData sheetId="2650">
        <row r="1">
          <cell r="A1" t="str">
            <v>시멘트,모래,자갈 산출표</v>
          </cell>
        </row>
      </sheetData>
      <sheetData sheetId="2651">
        <row r="1">
          <cell r="A1" t="str">
            <v>시멘트,모래,자갈 산출표</v>
          </cell>
        </row>
      </sheetData>
      <sheetData sheetId="2652">
        <row r="1">
          <cell r="A1" t="str">
            <v>시멘트,모래,자갈 산출표</v>
          </cell>
        </row>
      </sheetData>
      <sheetData sheetId="2653">
        <row r="1">
          <cell r="A1" t="str">
            <v>시멘트,모래,자갈 산출표</v>
          </cell>
        </row>
      </sheetData>
      <sheetData sheetId="2654">
        <row r="1">
          <cell r="A1" t="str">
            <v>시멘트,모래,자갈 산출표</v>
          </cell>
        </row>
      </sheetData>
      <sheetData sheetId="2655">
        <row r="1">
          <cell r="A1" t="str">
            <v>시멘트,모래,자갈 산출표</v>
          </cell>
        </row>
      </sheetData>
      <sheetData sheetId="2656">
        <row r="1">
          <cell r="A1" t="str">
            <v>시멘트,모래,자갈 산출표</v>
          </cell>
        </row>
      </sheetData>
      <sheetData sheetId="2657">
        <row r="1">
          <cell r="A1" t="str">
            <v>시멘트,모래,자갈 산출표</v>
          </cell>
        </row>
      </sheetData>
      <sheetData sheetId="2658"/>
      <sheetData sheetId="2659">
        <row r="1">
          <cell r="A1" t="str">
            <v>시멘트,모래,자갈 산출표</v>
          </cell>
        </row>
      </sheetData>
      <sheetData sheetId="2660"/>
      <sheetData sheetId="2661">
        <row r="1">
          <cell r="A1" t="str">
            <v>시멘트,모래,자갈 산출표</v>
          </cell>
        </row>
      </sheetData>
      <sheetData sheetId="2662">
        <row r="1">
          <cell r="A1" t="str">
            <v>시멘트,모래,자갈 산출표</v>
          </cell>
        </row>
      </sheetData>
      <sheetData sheetId="2663">
        <row r="1">
          <cell r="A1" t="str">
            <v>시멘트,모래,자갈 산출표</v>
          </cell>
        </row>
      </sheetData>
      <sheetData sheetId="2664">
        <row r="1">
          <cell r="A1" t="str">
            <v>시멘트,모래,자갈 산출표</v>
          </cell>
        </row>
      </sheetData>
      <sheetData sheetId="2665">
        <row r="1">
          <cell r="A1" t="str">
            <v>시멘트,모래,자갈 산출표</v>
          </cell>
        </row>
      </sheetData>
      <sheetData sheetId="2666">
        <row r="1">
          <cell r="A1" t="str">
            <v>시멘트,모래,자갈 산출표</v>
          </cell>
        </row>
      </sheetData>
      <sheetData sheetId="2667">
        <row r="1">
          <cell r="A1" t="str">
            <v>시멘트,모래,자갈 산출표</v>
          </cell>
        </row>
      </sheetData>
      <sheetData sheetId="2668">
        <row r="1">
          <cell r="A1" t="str">
            <v>시멘트,모래,자갈 산출표</v>
          </cell>
        </row>
      </sheetData>
      <sheetData sheetId="2669"/>
      <sheetData sheetId="2670"/>
      <sheetData sheetId="2671">
        <row r="1">
          <cell r="A1" t="str">
            <v>시멘트,모래,자갈 산출표</v>
          </cell>
        </row>
      </sheetData>
      <sheetData sheetId="2672">
        <row r="1">
          <cell r="A1" t="str">
            <v>시멘트,모래,자갈 산출표</v>
          </cell>
        </row>
      </sheetData>
      <sheetData sheetId="2673"/>
      <sheetData sheetId="2674"/>
      <sheetData sheetId="2675">
        <row r="1">
          <cell r="A1" t="str">
            <v>시멘트,모래,자갈 산출표</v>
          </cell>
        </row>
      </sheetData>
      <sheetData sheetId="2676">
        <row r="1">
          <cell r="A1" t="str">
            <v>시멘트,모래,자갈 산출표</v>
          </cell>
        </row>
      </sheetData>
      <sheetData sheetId="2677">
        <row r="1">
          <cell r="A1" t="str">
            <v>시멘트,모래,자갈 산출표</v>
          </cell>
        </row>
      </sheetData>
      <sheetData sheetId="2678">
        <row r="1">
          <cell r="A1" t="str">
            <v>시멘트,모래,자갈 산출표</v>
          </cell>
        </row>
      </sheetData>
      <sheetData sheetId="2679">
        <row r="1">
          <cell r="A1" t="str">
            <v>시멘트,모래,자갈 산출표</v>
          </cell>
        </row>
      </sheetData>
      <sheetData sheetId="2680">
        <row r="1">
          <cell r="A1" t="str">
            <v>시멘트,모래,자갈 산출표</v>
          </cell>
        </row>
      </sheetData>
      <sheetData sheetId="2681">
        <row r="1">
          <cell r="A1" t="str">
            <v>시멘트,모래,자갈 산출표</v>
          </cell>
        </row>
      </sheetData>
      <sheetData sheetId="2682">
        <row r="1">
          <cell r="A1" t="str">
            <v>시멘트,모래,자갈 산출표</v>
          </cell>
        </row>
      </sheetData>
      <sheetData sheetId="2683">
        <row r="1">
          <cell r="A1" t="str">
            <v>시멘트,모래,자갈 산출표</v>
          </cell>
        </row>
      </sheetData>
      <sheetData sheetId="2684">
        <row r="1">
          <cell r="A1" t="str">
            <v>시멘트,모래,자갈 산출표</v>
          </cell>
        </row>
      </sheetData>
      <sheetData sheetId="2685">
        <row r="1">
          <cell r="A1" t="str">
            <v>시멘트,모래,자갈 산출표</v>
          </cell>
        </row>
      </sheetData>
      <sheetData sheetId="2686">
        <row r="1">
          <cell r="A1" t="str">
            <v>시멘트,모래,자갈 산출표</v>
          </cell>
        </row>
      </sheetData>
      <sheetData sheetId="2687">
        <row r="1">
          <cell r="A1" t="str">
            <v>시멘트,모래,자갈 산출표</v>
          </cell>
        </row>
      </sheetData>
      <sheetData sheetId="2688">
        <row r="1">
          <cell r="A1" t="str">
            <v>시멘트,모래,자갈 산출표</v>
          </cell>
        </row>
      </sheetData>
      <sheetData sheetId="2689">
        <row r="1">
          <cell r="A1" t="str">
            <v>시멘트,모래,자갈 산출표</v>
          </cell>
        </row>
      </sheetData>
      <sheetData sheetId="2690"/>
      <sheetData sheetId="2691">
        <row r="1">
          <cell r="A1" t="str">
            <v>시멘트,모래,자갈 산출표</v>
          </cell>
        </row>
      </sheetData>
      <sheetData sheetId="2692">
        <row r="1">
          <cell r="A1" t="str">
            <v>시멘트,모래,자갈 산출표</v>
          </cell>
        </row>
      </sheetData>
      <sheetData sheetId="2693">
        <row r="1">
          <cell r="A1" t="str">
            <v>시멘트,모래,자갈 산출표</v>
          </cell>
        </row>
      </sheetData>
      <sheetData sheetId="2694">
        <row r="1">
          <cell r="A1" t="str">
            <v>시멘트,모래,자갈 산출표</v>
          </cell>
        </row>
      </sheetData>
      <sheetData sheetId="2695">
        <row r="1">
          <cell r="A1" t="str">
            <v>시멘트,모래,자갈 산출표</v>
          </cell>
        </row>
      </sheetData>
      <sheetData sheetId="2696">
        <row r="1">
          <cell r="A1" t="str">
            <v>시멘트,모래,자갈 산출표</v>
          </cell>
        </row>
      </sheetData>
      <sheetData sheetId="2697">
        <row r="1">
          <cell r="A1" t="str">
            <v>시멘트,모래,자갈 산출표</v>
          </cell>
        </row>
      </sheetData>
      <sheetData sheetId="2698">
        <row r="1">
          <cell r="A1" t="str">
            <v>시멘트,모래,자갈 산출표</v>
          </cell>
        </row>
      </sheetData>
      <sheetData sheetId="2699">
        <row r="1">
          <cell r="A1" t="str">
            <v>시멘트,모래,자갈 산출표</v>
          </cell>
        </row>
      </sheetData>
      <sheetData sheetId="2700">
        <row r="1">
          <cell r="A1" t="str">
            <v>시멘트,모래,자갈 산출표</v>
          </cell>
        </row>
      </sheetData>
      <sheetData sheetId="2701">
        <row r="1">
          <cell r="A1" t="str">
            <v>시멘트,모래,자갈 산출표</v>
          </cell>
        </row>
      </sheetData>
      <sheetData sheetId="2702">
        <row r="1">
          <cell r="A1" t="str">
            <v>시멘트,모래,자갈 산출표</v>
          </cell>
        </row>
      </sheetData>
      <sheetData sheetId="2703">
        <row r="1">
          <cell r="A1" t="str">
            <v>시멘트,모래,자갈 산출표</v>
          </cell>
        </row>
      </sheetData>
      <sheetData sheetId="2704">
        <row r="1">
          <cell r="A1" t="str">
            <v>시멘트,모래,자갈 산출표</v>
          </cell>
        </row>
      </sheetData>
      <sheetData sheetId="2705"/>
      <sheetData sheetId="2706">
        <row r="1">
          <cell r="A1" t="str">
            <v>시멘트,모래,자갈 산출표</v>
          </cell>
        </row>
      </sheetData>
      <sheetData sheetId="2707">
        <row r="1">
          <cell r="A1" t="str">
            <v>시멘트,모래,자갈 산출표</v>
          </cell>
        </row>
      </sheetData>
      <sheetData sheetId="2708">
        <row r="1">
          <cell r="A1" t="str">
            <v>시멘트,모래,자갈 산출표</v>
          </cell>
        </row>
      </sheetData>
      <sheetData sheetId="2709">
        <row r="1">
          <cell r="A1" t="str">
            <v>시멘트,모래,자갈 산출표</v>
          </cell>
        </row>
      </sheetData>
      <sheetData sheetId="2710">
        <row r="1">
          <cell r="A1" t="str">
            <v>시멘트,모래,자갈 산출표</v>
          </cell>
        </row>
      </sheetData>
      <sheetData sheetId="2711">
        <row r="1">
          <cell r="A1" t="str">
            <v>시멘트,모래,자갈 산출표</v>
          </cell>
        </row>
      </sheetData>
      <sheetData sheetId="2712">
        <row r="1">
          <cell r="A1" t="str">
            <v>시멘트,모래,자갈 산출표</v>
          </cell>
        </row>
      </sheetData>
      <sheetData sheetId="2713">
        <row r="1">
          <cell r="A1" t="str">
            <v>시멘트,모래,자갈 산출표</v>
          </cell>
        </row>
      </sheetData>
      <sheetData sheetId="2714">
        <row r="1">
          <cell r="A1" t="str">
            <v>시멘트,모래,자갈 산출표</v>
          </cell>
        </row>
      </sheetData>
      <sheetData sheetId="2715">
        <row r="1">
          <cell r="A1" t="str">
            <v>시멘트,모래,자갈 산출표</v>
          </cell>
        </row>
      </sheetData>
      <sheetData sheetId="2716">
        <row r="1">
          <cell r="A1" t="str">
            <v>시멘트,모래,자갈 산출표</v>
          </cell>
        </row>
      </sheetData>
      <sheetData sheetId="2717">
        <row r="1">
          <cell r="A1" t="str">
            <v>시멘트,모래,자갈 산출표</v>
          </cell>
        </row>
      </sheetData>
      <sheetData sheetId="2718">
        <row r="1">
          <cell r="A1" t="str">
            <v>시멘트,모래,자갈 산출표</v>
          </cell>
        </row>
      </sheetData>
      <sheetData sheetId="2719">
        <row r="1">
          <cell r="A1" t="str">
            <v>시멘트,모래,자갈 산출표</v>
          </cell>
        </row>
      </sheetData>
      <sheetData sheetId="2720">
        <row r="1">
          <cell r="A1" t="str">
            <v>시멘트,모래,자갈 산출표</v>
          </cell>
        </row>
      </sheetData>
      <sheetData sheetId="2721">
        <row r="1">
          <cell r="A1" t="str">
            <v>시멘트,모래,자갈 산출표</v>
          </cell>
        </row>
      </sheetData>
      <sheetData sheetId="2722">
        <row r="1">
          <cell r="A1" t="str">
            <v>시멘트,모래,자갈 산출표</v>
          </cell>
        </row>
      </sheetData>
      <sheetData sheetId="2723">
        <row r="1">
          <cell r="A1" t="str">
            <v>시멘트,모래,자갈 산출표</v>
          </cell>
        </row>
      </sheetData>
      <sheetData sheetId="2724">
        <row r="1">
          <cell r="A1" t="str">
            <v>시멘트,모래,자갈 산출표</v>
          </cell>
        </row>
      </sheetData>
      <sheetData sheetId="2725">
        <row r="1">
          <cell r="A1" t="str">
            <v>시멘트,모래,자갈 산출표</v>
          </cell>
        </row>
      </sheetData>
      <sheetData sheetId="2726">
        <row r="1">
          <cell r="A1" t="str">
            <v>시멘트,모래,자갈 산출표</v>
          </cell>
        </row>
      </sheetData>
      <sheetData sheetId="2727">
        <row r="1">
          <cell r="A1" t="str">
            <v>시멘트,모래,자갈 산출표</v>
          </cell>
        </row>
      </sheetData>
      <sheetData sheetId="2728">
        <row r="1">
          <cell r="A1" t="str">
            <v>시멘트,모래,자갈 산출표</v>
          </cell>
        </row>
      </sheetData>
      <sheetData sheetId="2729"/>
      <sheetData sheetId="2730">
        <row r="1">
          <cell r="A1" t="str">
            <v>시멘트,모래,자갈 산출표</v>
          </cell>
        </row>
      </sheetData>
      <sheetData sheetId="2731">
        <row r="1">
          <cell r="A1" t="str">
            <v>시멘트,모래,자갈 산출표</v>
          </cell>
        </row>
      </sheetData>
      <sheetData sheetId="2732">
        <row r="1">
          <cell r="A1" t="str">
            <v>시멘트,모래,자갈 산출표</v>
          </cell>
        </row>
      </sheetData>
      <sheetData sheetId="2733">
        <row r="1">
          <cell r="A1" t="str">
            <v>시멘트,모래,자갈 산출표</v>
          </cell>
        </row>
      </sheetData>
      <sheetData sheetId="2734">
        <row r="1">
          <cell r="A1" t="str">
            <v>시멘트,모래,자갈 산출표</v>
          </cell>
        </row>
      </sheetData>
      <sheetData sheetId="2735"/>
      <sheetData sheetId="2736">
        <row r="1">
          <cell r="A1" t="str">
            <v>시멘트,모래,자갈 산출표</v>
          </cell>
        </row>
      </sheetData>
      <sheetData sheetId="2737">
        <row r="1">
          <cell r="A1" t="str">
            <v>시멘트,모래,자갈 산출표</v>
          </cell>
        </row>
      </sheetData>
      <sheetData sheetId="2738">
        <row r="1">
          <cell r="A1" t="str">
            <v>시멘트,모래,자갈 산출표</v>
          </cell>
        </row>
      </sheetData>
      <sheetData sheetId="2739"/>
      <sheetData sheetId="2740"/>
      <sheetData sheetId="2741"/>
      <sheetData sheetId="2742">
        <row r="1">
          <cell r="A1" t="str">
            <v>시멘트,모래,자갈 산출표</v>
          </cell>
        </row>
      </sheetData>
      <sheetData sheetId="2743">
        <row r="1">
          <cell r="A1" t="str">
            <v>시멘트,모래,자갈 산출표</v>
          </cell>
        </row>
      </sheetData>
      <sheetData sheetId="2744"/>
      <sheetData sheetId="2745"/>
      <sheetData sheetId="2746"/>
      <sheetData sheetId="2747">
        <row r="1">
          <cell r="A1" t="str">
            <v>시멘트,모래,자갈 산출표</v>
          </cell>
        </row>
      </sheetData>
      <sheetData sheetId="2748"/>
      <sheetData sheetId="2749">
        <row r="1">
          <cell r="A1" t="str">
            <v>시멘트,모래,자갈 산출표</v>
          </cell>
        </row>
      </sheetData>
      <sheetData sheetId="2750">
        <row r="1">
          <cell r="A1" t="str">
            <v>시멘트,모래,자갈 산출표</v>
          </cell>
        </row>
      </sheetData>
      <sheetData sheetId="2751">
        <row r="1">
          <cell r="A1" t="str">
            <v>시멘트,모래,자갈 산출표</v>
          </cell>
        </row>
      </sheetData>
      <sheetData sheetId="2752">
        <row r="1">
          <cell r="A1" t="str">
            <v>시멘트,모래,자갈 산출표</v>
          </cell>
        </row>
      </sheetData>
      <sheetData sheetId="2753">
        <row r="1">
          <cell r="A1" t="str">
            <v>시멘트,모래,자갈 산출표</v>
          </cell>
        </row>
      </sheetData>
      <sheetData sheetId="2754">
        <row r="1">
          <cell r="A1" t="str">
            <v>시멘트,모래,자갈 산출표</v>
          </cell>
        </row>
      </sheetData>
      <sheetData sheetId="2755">
        <row r="1">
          <cell r="A1" t="str">
            <v>시멘트,모래,자갈 산출표</v>
          </cell>
        </row>
      </sheetData>
      <sheetData sheetId="2756">
        <row r="1">
          <cell r="A1" t="str">
            <v>시멘트,모래,자갈 산출표</v>
          </cell>
        </row>
      </sheetData>
      <sheetData sheetId="2757">
        <row r="1">
          <cell r="A1" t="str">
            <v>시멘트,모래,자갈 산출표</v>
          </cell>
        </row>
      </sheetData>
      <sheetData sheetId="2758">
        <row r="1">
          <cell r="A1" t="str">
            <v>시멘트,모래,자갈 산출표</v>
          </cell>
        </row>
      </sheetData>
      <sheetData sheetId="2759"/>
      <sheetData sheetId="2760">
        <row r="1">
          <cell r="A1" t="str">
            <v>시멘트,모래,자갈 산출표</v>
          </cell>
        </row>
      </sheetData>
      <sheetData sheetId="2761"/>
      <sheetData sheetId="2762">
        <row r="1">
          <cell r="A1" t="str">
            <v>시멘트,모래,자갈 산출표</v>
          </cell>
        </row>
      </sheetData>
      <sheetData sheetId="2763">
        <row r="1">
          <cell r="A1" t="str">
            <v>시멘트,모래,자갈 산출표</v>
          </cell>
        </row>
      </sheetData>
      <sheetData sheetId="2764">
        <row r="1">
          <cell r="A1" t="str">
            <v>시멘트,모래,자갈 산출표</v>
          </cell>
        </row>
      </sheetData>
      <sheetData sheetId="2765">
        <row r="1">
          <cell r="A1" t="str">
            <v>시멘트,모래,자갈 산출표</v>
          </cell>
        </row>
      </sheetData>
      <sheetData sheetId="2766"/>
      <sheetData sheetId="2767">
        <row r="1">
          <cell r="A1" t="str">
            <v>시멘트,모래,자갈 산출표</v>
          </cell>
        </row>
      </sheetData>
      <sheetData sheetId="2768">
        <row r="1">
          <cell r="A1" t="str">
            <v>시멘트,모래,자갈 산출표</v>
          </cell>
        </row>
      </sheetData>
      <sheetData sheetId="2769">
        <row r="1">
          <cell r="A1" t="str">
            <v>시멘트,모래,자갈 산출표</v>
          </cell>
        </row>
      </sheetData>
      <sheetData sheetId="2770">
        <row r="1">
          <cell r="A1" t="str">
            <v>시멘트,모래,자갈 산출표</v>
          </cell>
        </row>
      </sheetData>
      <sheetData sheetId="2771">
        <row r="1">
          <cell r="A1" t="str">
            <v>시멘트,모래,자갈 산출표</v>
          </cell>
        </row>
      </sheetData>
      <sheetData sheetId="2772">
        <row r="1">
          <cell r="A1" t="str">
            <v>시멘트,모래,자갈 산출표</v>
          </cell>
        </row>
      </sheetData>
      <sheetData sheetId="2773">
        <row r="1">
          <cell r="A1" t="str">
            <v>시멘트,모래,자갈 산출표</v>
          </cell>
        </row>
      </sheetData>
      <sheetData sheetId="2774">
        <row r="1">
          <cell r="A1" t="str">
            <v>시멘트,모래,자갈 산출표</v>
          </cell>
        </row>
      </sheetData>
      <sheetData sheetId="2775">
        <row r="1">
          <cell r="A1" t="str">
            <v>시멘트,모래,자갈 산출표</v>
          </cell>
        </row>
      </sheetData>
      <sheetData sheetId="2776">
        <row r="1">
          <cell r="A1" t="str">
            <v>시멘트,모래,자갈 산출표</v>
          </cell>
        </row>
      </sheetData>
      <sheetData sheetId="2777">
        <row r="1">
          <cell r="A1" t="str">
            <v>시멘트,모래,자갈 산출표</v>
          </cell>
        </row>
      </sheetData>
      <sheetData sheetId="2778">
        <row r="1">
          <cell r="A1" t="str">
            <v>시멘트,모래,자갈 산출표</v>
          </cell>
        </row>
      </sheetData>
      <sheetData sheetId="2779">
        <row r="1">
          <cell r="A1" t="str">
            <v>시멘트,모래,자갈 산출표</v>
          </cell>
        </row>
      </sheetData>
      <sheetData sheetId="2780">
        <row r="1">
          <cell r="A1" t="str">
            <v>시멘트,모래,자갈 산출표</v>
          </cell>
        </row>
      </sheetData>
      <sheetData sheetId="2781">
        <row r="1">
          <cell r="A1" t="str">
            <v>시멘트,모래,자갈 산출표</v>
          </cell>
        </row>
      </sheetData>
      <sheetData sheetId="2782">
        <row r="1">
          <cell r="A1" t="str">
            <v>시멘트,모래,자갈 산출표</v>
          </cell>
        </row>
      </sheetData>
      <sheetData sheetId="2783">
        <row r="1">
          <cell r="A1" t="str">
            <v>시멘트,모래,자갈 산출표</v>
          </cell>
        </row>
      </sheetData>
      <sheetData sheetId="2784">
        <row r="1">
          <cell r="A1" t="str">
            <v>시멘트,모래,자갈 산출표</v>
          </cell>
        </row>
      </sheetData>
      <sheetData sheetId="2785">
        <row r="1">
          <cell r="A1" t="str">
            <v>시멘트,모래,자갈 산출표</v>
          </cell>
        </row>
      </sheetData>
      <sheetData sheetId="2786">
        <row r="1">
          <cell r="A1" t="str">
            <v>시멘트,모래,자갈 산출표</v>
          </cell>
        </row>
      </sheetData>
      <sheetData sheetId="2787">
        <row r="1">
          <cell r="A1" t="str">
            <v>시멘트,모래,자갈 산출표</v>
          </cell>
        </row>
      </sheetData>
      <sheetData sheetId="2788">
        <row r="1">
          <cell r="A1" t="str">
            <v>시멘트,모래,자갈 산출표</v>
          </cell>
        </row>
      </sheetData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 refreshError="1"/>
      <sheetData sheetId="2800" refreshError="1"/>
      <sheetData sheetId="2801" refreshError="1"/>
      <sheetData sheetId="2802" refreshError="1"/>
      <sheetData sheetId="2803"/>
      <sheetData sheetId="2804"/>
      <sheetData sheetId="2805" refreshError="1"/>
      <sheetData sheetId="2806" refreshError="1"/>
      <sheetData sheetId="2807" refreshError="1"/>
      <sheetData sheetId="2808" refreshError="1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 refreshError="1"/>
      <sheetData sheetId="2838" refreshError="1"/>
      <sheetData sheetId="2839" refreshError="1"/>
      <sheetData sheetId="2840"/>
      <sheetData sheetId="2841"/>
      <sheetData sheetId="2842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/>
      <sheetData sheetId="2852"/>
      <sheetData sheetId="2853" refreshError="1"/>
      <sheetData sheetId="2854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>
        <row r="1">
          <cell r="A1" t="str">
            <v>시멘트,모래,자갈 산출표</v>
          </cell>
        </row>
      </sheetData>
      <sheetData sheetId="2922">
        <row r="1">
          <cell r="A1" t="str">
            <v>시멘트,모래,자갈 산출표</v>
          </cell>
        </row>
      </sheetData>
      <sheetData sheetId="2923">
        <row r="1">
          <cell r="A1" t="str">
            <v>시멘트,모래,자갈 산출표</v>
          </cell>
        </row>
      </sheetData>
      <sheetData sheetId="2924">
        <row r="1">
          <cell r="A1" t="str">
            <v>시멘트,모래,자갈 산출표</v>
          </cell>
        </row>
      </sheetData>
      <sheetData sheetId="2925">
        <row r="1">
          <cell r="A1" t="str">
            <v>시멘트,모래,자갈 산출표</v>
          </cell>
        </row>
      </sheetData>
      <sheetData sheetId="2926">
        <row r="1">
          <cell r="A1" t="str">
            <v>시멘트,모래,자갈 산출표</v>
          </cell>
        </row>
      </sheetData>
      <sheetData sheetId="2927">
        <row r="1">
          <cell r="A1" t="str">
            <v>시멘트,모래,자갈 산출표</v>
          </cell>
        </row>
      </sheetData>
      <sheetData sheetId="2928">
        <row r="1">
          <cell r="A1" t="str">
            <v>시멘트,모래,자갈 산출표</v>
          </cell>
        </row>
      </sheetData>
      <sheetData sheetId="2929">
        <row r="1">
          <cell r="A1" t="str">
            <v>시멘트,모래,자갈 산출표</v>
          </cell>
        </row>
      </sheetData>
      <sheetData sheetId="2930">
        <row r="1">
          <cell r="A1" t="str">
            <v>시멘트,모래,자갈 산출표</v>
          </cell>
        </row>
      </sheetData>
      <sheetData sheetId="2931">
        <row r="1">
          <cell r="A1" t="str">
            <v>시멘트,모래,자갈 산출표</v>
          </cell>
        </row>
      </sheetData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 refreshError="1"/>
      <sheetData sheetId="3160" refreshError="1"/>
      <sheetData sheetId="3161"/>
      <sheetData sheetId="3162"/>
      <sheetData sheetId="3163"/>
      <sheetData sheetId="3164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 refreshError="1"/>
      <sheetData sheetId="3210" refreshError="1"/>
      <sheetData sheetId="3211" refreshError="1"/>
      <sheetData sheetId="3212" refreshError="1"/>
      <sheetData sheetId="3213">
        <row r="1">
          <cell r="A1" t="str">
            <v>시멘트,모래,자갈 산출표</v>
          </cell>
        </row>
      </sheetData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>
        <row r="1">
          <cell r="A1" t="str">
            <v>시멘트,모래,자갈 산출표</v>
          </cell>
        </row>
      </sheetData>
      <sheetData sheetId="3266" refreshError="1"/>
      <sheetData sheetId="3267" refreshError="1"/>
      <sheetData sheetId="3268" refreshError="1"/>
      <sheetData sheetId="3269"/>
      <sheetData sheetId="3270" refreshError="1"/>
      <sheetData sheetId="3271">
        <row r="1">
          <cell r="A1" t="str">
            <v>시멘트,모래,자갈 산출표</v>
          </cell>
        </row>
      </sheetData>
      <sheetData sheetId="3272">
        <row r="1">
          <cell r="A1" t="str">
            <v>시멘트,모래,자갈 산출표</v>
          </cell>
        </row>
      </sheetData>
      <sheetData sheetId="3273">
        <row r="1">
          <cell r="A1" t="str">
            <v>시멘트,모래,자갈 산출표</v>
          </cell>
        </row>
      </sheetData>
      <sheetData sheetId="3274">
        <row r="1">
          <cell r="A1" t="str">
            <v>시멘트,모래,자갈 산출표</v>
          </cell>
        </row>
      </sheetData>
      <sheetData sheetId="3275">
        <row r="1">
          <cell r="A1" t="str">
            <v>시멘트,모래,자갈 산출표</v>
          </cell>
        </row>
      </sheetData>
      <sheetData sheetId="3276">
        <row r="1">
          <cell r="A1" t="str">
            <v>시멘트,모래,자갈 산출표</v>
          </cell>
        </row>
      </sheetData>
      <sheetData sheetId="3277">
        <row r="1">
          <cell r="A1" t="str">
            <v>시멘트,모래,자갈 산출표</v>
          </cell>
        </row>
      </sheetData>
      <sheetData sheetId="3278">
        <row r="1">
          <cell r="A1" t="str">
            <v>시멘트,모래,자갈 산출표</v>
          </cell>
        </row>
      </sheetData>
      <sheetData sheetId="3279">
        <row r="1">
          <cell r="A1" t="str">
            <v>시멘트,모래,자갈 산출표</v>
          </cell>
        </row>
      </sheetData>
      <sheetData sheetId="3280">
        <row r="1">
          <cell r="A1" t="str">
            <v>시멘트,모래,자갈 산출표</v>
          </cell>
        </row>
      </sheetData>
      <sheetData sheetId="3281">
        <row r="1">
          <cell r="A1" t="str">
            <v>시멘트,모래,자갈 산출표</v>
          </cell>
        </row>
      </sheetData>
      <sheetData sheetId="3282">
        <row r="1">
          <cell r="A1" t="str">
            <v>시멘트,모래,자갈 산출표</v>
          </cell>
        </row>
      </sheetData>
      <sheetData sheetId="3283">
        <row r="1">
          <cell r="A1" t="str">
            <v>시멘트,모래,자갈 산출표</v>
          </cell>
        </row>
      </sheetData>
      <sheetData sheetId="3284">
        <row r="1">
          <cell r="A1" t="str">
            <v>시멘트,모래,자갈 산출표</v>
          </cell>
        </row>
      </sheetData>
      <sheetData sheetId="3285">
        <row r="1">
          <cell r="A1" t="str">
            <v>시멘트,모래,자갈 산출표</v>
          </cell>
        </row>
      </sheetData>
      <sheetData sheetId="3286">
        <row r="1">
          <cell r="A1" t="str">
            <v>시멘트,모래,자갈 산출표</v>
          </cell>
        </row>
      </sheetData>
      <sheetData sheetId="3287">
        <row r="1">
          <cell r="A1" t="str">
            <v>시멘트,모래,자갈 산출표</v>
          </cell>
        </row>
      </sheetData>
      <sheetData sheetId="3288">
        <row r="1">
          <cell r="A1" t="str">
            <v>시멘트,모래,자갈 산출표</v>
          </cell>
        </row>
      </sheetData>
      <sheetData sheetId="3289">
        <row r="1">
          <cell r="A1" t="str">
            <v>시멘트,모래,자갈 산출표</v>
          </cell>
        </row>
      </sheetData>
      <sheetData sheetId="3290">
        <row r="1">
          <cell r="A1" t="str">
            <v>시멘트,모래,자갈 산출표</v>
          </cell>
        </row>
      </sheetData>
      <sheetData sheetId="3291">
        <row r="1">
          <cell r="A1" t="str">
            <v>시멘트,모래,자갈 산출표</v>
          </cell>
        </row>
      </sheetData>
      <sheetData sheetId="3292">
        <row r="1">
          <cell r="A1" t="str">
            <v>시멘트,모래,자갈 산출표</v>
          </cell>
        </row>
      </sheetData>
      <sheetData sheetId="3293">
        <row r="1">
          <cell r="A1" t="str">
            <v>시멘트,모래,자갈 산출표</v>
          </cell>
        </row>
      </sheetData>
      <sheetData sheetId="3294">
        <row r="1">
          <cell r="A1" t="str">
            <v>시멘트,모래,자갈 산출표</v>
          </cell>
        </row>
      </sheetData>
      <sheetData sheetId="3295">
        <row r="1">
          <cell r="A1" t="str">
            <v>시멘트,모래,자갈 산출표</v>
          </cell>
        </row>
      </sheetData>
      <sheetData sheetId="3296">
        <row r="1">
          <cell r="A1" t="str">
            <v>시멘트,모래,자갈 산출표</v>
          </cell>
        </row>
      </sheetData>
      <sheetData sheetId="3297">
        <row r="1">
          <cell r="A1" t="str">
            <v>시멘트,모래,자갈 산출표</v>
          </cell>
        </row>
      </sheetData>
      <sheetData sheetId="3298">
        <row r="1">
          <cell r="A1" t="str">
            <v>시멘트,모래,자갈 산출표</v>
          </cell>
        </row>
      </sheetData>
      <sheetData sheetId="3299">
        <row r="1">
          <cell r="A1" t="str">
            <v>시멘트,모래,자갈 산출표</v>
          </cell>
        </row>
      </sheetData>
      <sheetData sheetId="3300">
        <row r="1">
          <cell r="A1" t="str">
            <v>시멘트,모래,자갈 산출표</v>
          </cell>
        </row>
      </sheetData>
      <sheetData sheetId="3301">
        <row r="1">
          <cell r="A1" t="str">
            <v>시멘트,모래,자갈 산출표</v>
          </cell>
        </row>
      </sheetData>
      <sheetData sheetId="3302">
        <row r="1">
          <cell r="A1" t="str">
            <v>시멘트,모래,자갈 산출표</v>
          </cell>
        </row>
      </sheetData>
      <sheetData sheetId="3303">
        <row r="1">
          <cell r="A1" t="str">
            <v>시멘트,모래,자갈 산출표</v>
          </cell>
        </row>
      </sheetData>
      <sheetData sheetId="3304">
        <row r="1">
          <cell r="A1" t="str">
            <v>시멘트,모래,자갈 산출표</v>
          </cell>
        </row>
      </sheetData>
      <sheetData sheetId="3305">
        <row r="1">
          <cell r="A1" t="str">
            <v>시멘트,모래,자갈 산출표</v>
          </cell>
        </row>
      </sheetData>
      <sheetData sheetId="3306">
        <row r="1">
          <cell r="A1" t="str">
            <v>시멘트,모래,자갈 산출표</v>
          </cell>
        </row>
      </sheetData>
      <sheetData sheetId="3307">
        <row r="1">
          <cell r="A1" t="str">
            <v>시멘트,모래,자갈 산출표</v>
          </cell>
        </row>
      </sheetData>
      <sheetData sheetId="3308">
        <row r="1">
          <cell r="A1" t="str">
            <v>시멘트,모래,자갈 산출표</v>
          </cell>
        </row>
      </sheetData>
      <sheetData sheetId="3309">
        <row r="1">
          <cell r="A1" t="str">
            <v>시멘트,모래,자갈 산출표</v>
          </cell>
        </row>
      </sheetData>
      <sheetData sheetId="3310">
        <row r="1">
          <cell r="A1" t="str">
            <v>시멘트,모래,자갈 산출표</v>
          </cell>
        </row>
      </sheetData>
      <sheetData sheetId="3311">
        <row r="1">
          <cell r="A1" t="str">
            <v>시멘트,모래,자갈 산출표</v>
          </cell>
        </row>
      </sheetData>
      <sheetData sheetId="3312">
        <row r="1">
          <cell r="A1" t="str">
            <v>시멘트,모래,자갈 산출표</v>
          </cell>
        </row>
      </sheetData>
      <sheetData sheetId="3313">
        <row r="1">
          <cell r="A1" t="str">
            <v>시멘트,모래,자갈 산출표</v>
          </cell>
        </row>
      </sheetData>
      <sheetData sheetId="3314">
        <row r="1">
          <cell r="A1" t="str">
            <v>시멘트,모래,자갈 산출표</v>
          </cell>
        </row>
      </sheetData>
      <sheetData sheetId="3315">
        <row r="1">
          <cell r="A1" t="str">
            <v>시멘트,모래,자갈 산출표</v>
          </cell>
        </row>
      </sheetData>
      <sheetData sheetId="3316">
        <row r="1">
          <cell r="A1" t="str">
            <v>시멘트,모래,자갈 산출표</v>
          </cell>
        </row>
      </sheetData>
      <sheetData sheetId="3317">
        <row r="1">
          <cell r="A1" t="str">
            <v>시멘트,모래,자갈 산출표</v>
          </cell>
        </row>
      </sheetData>
      <sheetData sheetId="3318">
        <row r="1">
          <cell r="A1" t="str">
            <v>시멘트,모래,자갈 산출표</v>
          </cell>
        </row>
      </sheetData>
      <sheetData sheetId="3319">
        <row r="1">
          <cell r="A1" t="str">
            <v>시멘트,모래,자갈 산출표</v>
          </cell>
        </row>
      </sheetData>
      <sheetData sheetId="3320">
        <row r="1">
          <cell r="A1" t="str">
            <v>시멘트,모래,자갈 산출표</v>
          </cell>
        </row>
      </sheetData>
      <sheetData sheetId="3321">
        <row r="1">
          <cell r="A1" t="str">
            <v>시멘트,모래,자갈 산출표</v>
          </cell>
        </row>
      </sheetData>
      <sheetData sheetId="3322">
        <row r="1">
          <cell r="A1" t="str">
            <v>시멘트,모래,자갈 산출표</v>
          </cell>
        </row>
      </sheetData>
      <sheetData sheetId="3323">
        <row r="1">
          <cell r="A1" t="str">
            <v>시멘트,모래,자갈 산출표</v>
          </cell>
        </row>
      </sheetData>
      <sheetData sheetId="3324">
        <row r="1">
          <cell r="A1" t="str">
            <v>시멘트,모래,자갈 산출표</v>
          </cell>
        </row>
      </sheetData>
      <sheetData sheetId="3325">
        <row r="1">
          <cell r="A1" t="str">
            <v>시멘트,모래,자갈 산출표</v>
          </cell>
        </row>
      </sheetData>
      <sheetData sheetId="3326">
        <row r="1">
          <cell r="A1" t="str">
            <v>시멘트,모래,자갈 산출표</v>
          </cell>
        </row>
      </sheetData>
      <sheetData sheetId="3327">
        <row r="1">
          <cell r="A1" t="str">
            <v>시멘트,모래,자갈 산출표</v>
          </cell>
        </row>
      </sheetData>
      <sheetData sheetId="3328">
        <row r="1">
          <cell r="A1" t="str">
            <v>시멘트,모래,자갈 산출표</v>
          </cell>
        </row>
      </sheetData>
      <sheetData sheetId="3329">
        <row r="1">
          <cell r="A1" t="str">
            <v>시멘트,모래,자갈 산출표</v>
          </cell>
        </row>
      </sheetData>
      <sheetData sheetId="3330">
        <row r="1">
          <cell r="A1" t="str">
            <v>시멘트,모래,자갈 산출표</v>
          </cell>
        </row>
      </sheetData>
      <sheetData sheetId="3331">
        <row r="1">
          <cell r="A1" t="str">
            <v>시멘트,모래,자갈 산출표</v>
          </cell>
        </row>
      </sheetData>
      <sheetData sheetId="3332">
        <row r="1">
          <cell r="A1" t="str">
            <v>시멘트,모래,자갈 산출표</v>
          </cell>
        </row>
      </sheetData>
      <sheetData sheetId="3333">
        <row r="1">
          <cell r="A1" t="str">
            <v>시멘트,모래,자갈 산출표</v>
          </cell>
        </row>
      </sheetData>
      <sheetData sheetId="3334">
        <row r="1">
          <cell r="A1" t="str">
            <v>시멘트,모래,자갈 산출표</v>
          </cell>
        </row>
      </sheetData>
      <sheetData sheetId="3335">
        <row r="1">
          <cell r="A1" t="str">
            <v>시멘트,모래,자갈 산출표</v>
          </cell>
        </row>
      </sheetData>
      <sheetData sheetId="3336">
        <row r="1">
          <cell r="A1" t="str">
            <v>시멘트,모래,자갈 산출표</v>
          </cell>
        </row>
      </sheetData>
      <sheetData sheetId="3337">
        <row r="1">
          <cell r="A1" t="str">
            <v>시멘트,모래,자갈 산출표</v>
          </cell>
        </row>
      </sheetData>
      <sheetData sheetId="3338">
        <row r="1">
          <cell r="A1" t="str">
            <v>시멘트,모래,자갈 산출표</v>
          </cell>
        </row>
      </sheetData>
      <sheetData sheetId="3339">
        <row r="1">
          <cell r="A1" t="str">
            <v>시멘트,모래,자갈 산출표</v>
          </cell>
        </row>
      </sheetData>
      <sheetData sheetId="3340">
        <row r="1">
          <cell r="A1" t="str">
            <v>시멘트,모래,자갈 산출표</v>
          </cell>
        </row>
      </sheetData>
      <sheetData sheetId="3341">
        <row r="1">
          <cell r="A1" t="str">
            <v>시멘트,모래,자갈 산출표</v>
          </cell>
        </row>
      </sheetData>
      <sheetData sheetId="3342">
        <row r="1">
          <cell r="A1" t="str">
            <v>시멘트,모래,자갈 산출표</v>
          </cell>
        </row>
      </sheetData>
      <sheetData sheetId="3343">
        <row r="1">
          <cell r="A1" t="str">
            <v>시멘트,모래,자갈 산출표</v>
          </cell>
        </row>
      </sheetData>
      <sheetData sheetId="3344">
        <row r="1">
          <cell r="A1" t="str">
            <v>시멘트,모래,자갈 산출표</v>
          </cell>
        </row>
      </sheetData>
      <sheetData sheetId="3345">
        <row r="1">
          <cell r="A1" t="str">
            <v>시멘트,모래,자갈 산출표</v>
          </cell>
        </row>
      </sheetData>
      <sheetData sheetId="3346">
        <row r="1">
          <cell r="A1" t="str">
            <v>시멘트,모래,자갈 산출표</v>
          </cell>
        </row>
      </sheetData>
      <sheetData sheetId="3347">
        <row r="1">
          <cell r="A1" t="str">
            <v>시멘트,모래,자갈 산출표</v>
          </cell>
        </row>
      </sheetData>
      <sheetData sheetId="3348">
        <row r="1">
          <cell r="A1" t="str">
            <v>시멘트,모래,자갈 산출표</v>
          </cell>
        </row>
      </sheetData>
      <sheetData sheetId="3349">
        <row r="1">
          <cell r="A1" t="str">
            <v>시멘트,모래,자갈 산출표</v>
          </cell>
        </row>
      </sheetData>
      <sheetData sheetId="3350">
        <row r="1">
          <cell r="A1" t="str">
            <v>시멘트,모래,자갈 산출표</v>
          </cell>
        </row>
      </sheetData>
      <sheetData sheetId="3351">
        <row r="1">
          <cell r="A1" t="str">
            <v>시멘트,모래,자갈 산출표</v>
          </cell>
        </row>
      </sheetData>
      <sheetData sheetId="3352">
        <row r="1">
          <cell r="A1" t="str">
            <v>시멘트,모래,자갈 산출표</v>
          </cell>
        </row>
      </sheetData>
      <sheetData sheetId="3353">
        <row r="1">
          <cell r="A1" t="str">
            <v>시멘트,모래,자갈 산출표</v>
          </cell>
        </row>
      </sheetData>
      <sheetData sheetId="3354">
        <row r="1">
          <cell r="A1" t="str">
            <v>시멘트,모래,자갈 산출표</v>
          </cell>
        </row>
      </sheetData>
      <sheetData sheetId="3355">
        <row r="1">
          <cell r="A1" t="str">
            <v>시멘트,모래,자갈 산출표</v>
          </cell>
        </row>
      </sheetData>
      <sheetData sheetId="3356">
        <row r="1">
          <cell r="A1" t="str">
            <v>시멘트,모래,자갈 산출표</v>
          </cell>
        </row>
      </sheetData>
      <sheetData sheetId="3357">
        <row r="1">
          <cell r="A1" t="str">
            <v>시멘트,모래,자갈 산출표</v>
          </cell>
        </row>
      </sheetData>
      <sheetData sheetId="3358">
        <row r="1">
          <cell r="A1" t="str">
            <v>시멘트,모래,자갈 산출표</v>
          </cell>
        </row>
      </sheetData>
      <sheetData sheetId="3359">
        <row r="1">
          <cell r="A1" t="str">
            <v>시멘트,모래,자갈 산출표</v>
          </cell>
        </row>
      </sheetData>
      <sheetData sheetId="3360">
        <row r="1">
          <cell r="A1" t="str">
            <v>시멘트,모래,자갈 산출표</v>
          </cell>
        </row>
      </sheetData>
      <sheetData sheetId="3361">
        <row r="1">
          <cell r="A1" t="str">
            <v>시멘트,모래,자갈 산출표</v>
          </cell>
        </row>
      </sheetData>
      <sheetData sheetId="3362">
        <row r="1">
          <cell r="A1" t="str">
            <v>시멘트,모래,자갈 산출표</v>
          </cell>
        </row>
      </sheetData>
      <sheetData sheetId="3363">
        <row r="1">
          <cell r="A1" t="str">
            <v>시멘트,모래,자갈 산출표</v>
          </cell>
        </row>
      </sheetData>
      <sheetData sheetId="3364">
        <row r="1">
          <cell r="A1" t="str">
            <v>시멘트,모래,자갈 산출표</v>
          </cell>
        </row>
      </sheetData>
      <sheetData sheetId="3365">
        <row r="1">
          <cell r="A1" t="str">
            <v>시멘트,모래,자갈 산출표</v>
          </cell>
        </row>
      </sheetData>
      <sheetData sheetId="3366">
        <row r="1">
          <cell r="A1" t="str">
            <v>시멘트,모래,자갈 산출표</v>
          </cell>
        </row>
      </sheetData>
      <sheetData sheetId="3367">
        <row r="1">
          <cell r="A1" t="str">
            <v>시멘트,모래,자갈 산출표</v>
          </cell>
        </row>
      </sheetData>
      <sheetData sheetId="3368">
        <row r="1">
          <cell r="A1" t="str">
            <v>시멘트,모래,자갈 산출표</v>
          </cell>
        </row>
      </sheetData>
      <sheetData sheetId="3369">
        <row r="1">
          <cell r="A1" t="str">
            <v>시멘트,모래,자갈 산출표</v>
          </cell>
        </row>
      </sheetData>
      <sheetData sheetId="3370">
        <row r="1">
          <cell r="A1" t="str">
            <v>시멘트,모래,자갈 산출표</v>
          </cell>
        </row>
      </sheetData>
      <sheetData sheetId="3371">
        <row r="1">
          <cell r="A1" t="str">
            <v>시멘트,모래,자갈 산출표</v>
          </cell>
        </row>
      </sheetData>
      <sheetData sheetId="3372">
        <row r="1">
          <cell r="A1" t="str">
            <v>시멘트,모래,자갈 산출표</v>
          </cell>
        </row>
      </sheetData>
      <sheetData sheetId="3373">
        <row r="1">
          <cell r="A1" t="str">
            <v>시멘트,모래,자갈 산출표</v>
          </cell>
        </row>
      </sheetData>
      <sheetData sheetId="3374">
        <row r="1">
          <cell r="A1" t="str">
            <v>시멘트,모래,자갈 산출표</v>
          </cell>
        </row>
      </sheetData>
      <sheetData sheetId="3375">
        <row r="1">
          <cell r="A1" t="str">
            <v>시멘트,모래,자갈 산출표</v>
          </cell>
        </row>
      </sheetData>
      <sheetData sheetId="3376">
        <row r="1">
          <cell r="A1" t="str">
            <v>시멘트,모래,자갈 산출표</v>
          </cell>
        </row>
      </sheetData>
      <sheetData sheetId="3377">
        <row r="1">
          <cell r="A1" t="str">
            <v>시멘트,모래,자갈 산출표</v>
          </cell>
        </row>
      </sheetData>
      <sheetData sheetId="3378">
        <row r="1">
          <cell r="A1" t="str">
            <v>시멘트,모래,자갈 산출표</v>
          </cell>
        </row>
      </sheetData>
      <sheetData sheetId="3379">
        <row r="1">
          <cell r="A1" t="str">
            <v>시멘트,모래,자갈 산출표</v>
          </cell>
        </row>
      </sheetData>
      <sheetData sheetId="3380">
        <row r="1">
          <cell r="A1" t="str">
            <v>시멘트,모래,자갈 산출표</v>
          </cell>
        </row>
      </sheetData>
      <sheetData sheetId="3381">
        <row r="1">
          <cell r="A1" t="str">
            <v>시멘트,모래,자갈 산출표</v>
          </cell>
        </row>
      </sheetData>
      <sheetData sheetId="3382">
        <row r="1">
          <cell r="A1" t="str">
            <v>시멘트,모래,자갈 산출표</v>
          </cell>
        </row>
      </sheetData>
      <sheetData sheetId="3383">
        <row r="1">
          <cell r="A1" t="str">
            <v>시멘트,모래,자갈 산출표</v>
          </cell>
        </row>
      </sheetData>
      <sheetData sheetId="3384">
        <row r="1">
          <cell r="A1" t="str">
            <v>시멘트,모래,자갈 산출표</v>
          </cell>
        </row>
      </sheetData>
      <sheetData sheetId="3385">
        <row r="1">
          <cell r="A1" t="str">
            <v>시멘트,모래,자갈 산출표</v>
          </cell>
        </row>
      </sheetData>
      <sheetData sheetId="3386">
        <row r="1">
          <cell r="A1" t="str">
            <v>시멘트,모래,자갈 산출표</v>
          </cell>
        </row>
      </sheetData>
      <sheetData sheetId="3387">
        <row r="1">
          <cell r="A1" t="str">
            <v>시멘트,모래,자갈 산출표</v>
          </cell>
        </row>
      </sheetData>
      <sheetData sheetId="3388">
        <row r="1">
          <cell r="A1" t="str">
            <v>시멘트,모래,자갈 산출표</v>
          </cell>
        </row>
      </sheetData>
      <sheetData sheetId="3389">
        <row r="1">
          <cell r="A1" t="str">
            <v>시멘트,모래,자갈 산출표</v>
          </cell>
        </row>
      </sheetData>
      <sheetData sheetId="3390">
        <row r="1">
          <cell r="A1" t="str">
            <v>시멘트,모래,자갈 산출표</v>
          </cell>
        </row>
      </sheetData>
      <sheetData sheetId="3391">
        <row r="1">
          <cell r="A1" t="str">
            <v>시멘트,모래,자갈 산출표</v>
          </cell>
        </row>
      </sheetData>
      <sheetData sheetId="3392">
        <row r="1">
          <cell r="A1" t="str">
            <v>시멘트,모래,자갈 산출표</v>
          </cell>
        </row>
      </sheetData>
      <sheetData sheetId="3393">
        <row r="1">
          <cell r="A1" t="str">
            <v>시멘트,모래,자갈 산출표</v>
          </cell>
        </row>
      </sheetData>
      <sheetData sheetId="3394">
        <row r="1">
          <cell r="A1" t="str">
            <v>시멘트,모래,자갈 산출표</v>
          </cell>
        </row>
      </sheetData>
      <sheetData sheetId="3395">
        <row r="1">
          <cell r="A1" t="str">
            <v>시멘트,모래,자갈 산출표</v>
          </cell>
        </row>
      </sheetData>
      <sheetData sheetId="3396">
        <row r="1">
          <cell r="A1" t="str">
            <v>시멘트,모래,자갈 산출표</v>
          </cell>
        </row>
      </sheetData>
      <sheetData sheetId="3397">
        <row r="1">
          <cell r="A1" t="str">
            <v>시멘트,모래,자갈 산출표</v>
          </cell>
        </row>
      </sheetData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>
        <row r="1">
          <cell r="A1" t="str">
            <v>시멘트,모래,자갈 산출표</v>
          </cell>
        </row>
      </sheetData>
      <sheetData sheetId="3416">
        <row r="1">
          <cell r="A1" t="str">
            <v>시멘트,모래,자갈 산출표</v>
          </cell>
        </row>
      </sheetData>
      <sheetData sheetId="3417">
        <row r="1">
          <cell r="A1" t="str">
            <v>시멘트,모래,자갈 산출표</v>
          </cell>
        </row>
      </sheetData>
      <sheetData sheetId="3418">
        <row r="1">
          <cell r="A1" t="str">
            <v>시멘트,모래,자갈 산출표</v>
          </cell>
        </row>
      </sheetData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/>
      <sheetData sheetId="3463"/>
      <sheetData sheetId="3464"/>
      <sheetData sheetId="3465">
        <row r="1">
          <cell r="A1" t="str">
            <v>시멘트,모래,자갈 산출표</v>
          </cell>
        </row>
      </sheetData>
      <sheetData sheetId="3466">
        <row r="1">
          <cell r="A1" t="str">
            <v>시멘트,모래,자갈 산출표</v>
          </cell>
        </row>
      </sheetData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/>
      <sheetData sheetId="3601">
        <row r="1">
          <cell r="A1" t="str">
            <v>시멘트,모래,자갈 산출표</v>
          </cell>
        </row>
      </sheetData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/>
      <sheetData sheetId="3713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>
        <row r="1">
          <cell r="A1" t="str">
            <v>시멘트,모래,자갈 산출표</v>
          </cell>
        </row>
      </sheetData>
      <sheetData sheetId="5042">
        <row r="1">
          <cell r="A1" t="str">
            <v>시멘트,모래,자갈 산출표</v>
          </cell>
        </row>
      </sheetData>
      <sheetData sheetId="5043">
        <row r="1">
          <cell r="A1" t="str">
            <v>시멘트,모래,자갈 산출표</v>
          </cell>
        </row>
      </sheetData>
      <sheetData sheetId="5044">
        <row r="1">
          <cell r="A1" t="str">
            <v>시멘트,모래,자갈 산출표</v>
          </cell>
        </row>
      </sheetData>
      <sheetData sheetId="5045">
        <row r="1">
          <cell r="A1" t="str">
            <v>시멘트,모래,자갈 산출표</v>
          </cell>
        </row>
      </sheetData>
      <sheetData sheetId="5046">
        <row r="1">
          <cell r="A1" t="str">
            <v>시멘트,모래,자갈 산출표</v>
          </cell>
        </row>
      </sheetData>
      <sheetData sheetId="5047">
        <row r="1">
          <cell r="A1" t="str">
            <v>시멘트,모래,자갈 산출표</v>
          </cell>
        </row>
      </sheetData>
      <sheetData sheetId="5048">
        <row r="1">
          <cell r="A1" t="str">
            <v>시멘트,모래,자갈 산출표</v>
          </cell>
        </row>
      </sheetData>
      <sheetData sheetId="5049">
        <row r="1">
          <cell r="A1" t="str">
            <v>시멘트,모래,자갈 산출표</v>
          </cell>
        </row>
      </sheetData>
      <sheetData sheetId="5050">
        <row r="1">
          <cell r="A1" t="str">
            <v>시멘트,모래,자갈 산출표</v>
          </cell>
        </row>
      </sheetData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>
        <row r="1">
          <cell r="A1" t="str">
            <v>시멘트,모래,자갈 산출표</v>
          </cell>
        </row>
      </sheetData>
      <sheetData sheetId="5063"/>
      <sheetData sheetId="5064"/>
      <sheetData sheetId="5065">
        <row r="1">
          <cell r="A1" t="str">
            <v>시멘트,모래,자갈 산출표</v>
          </cell>
        </row>
      </sheetData>
      <sheetData sheetId="5066"/>
      <sheetData sheetId="5067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/>
      <sheetData sheetId="5074"/>
      <sheetData sheetId="5075">
        <row r="1">
          <cell r="A1" t="str">
            <v>시멘트,모래,자갈 산출표</v>
          </cell>
        </row>
      </sheetData>
      <sheetData sheetId="5076">
        <row r="1">
          <cell r="A1" t="str">
            <v>시멘트,모래,자갈 산출표</v>
          </cell>
        </row>
      </sheetData>
      <sheetData sheetId="5077"/>
      <sheetData sheetId="5078"/>
      <sheetData sheetId="5079">
        <row r="1">
          <cell r="A1" t="str">
            <v>시멘트,모래,자갈 산출표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/>
      <sheetData sheetId="5150"/>
      <sheetData sheetId="515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/>
      <sheetData sheetId="5304"/>
      <sheetData sheetId="5305"/>
      <sheetData sheetId="5306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/>
      <sheetData sheetId="5313"/>
      <sheetData sheetId="5314"/>
      <sheetData sheetId="5315"/>
      <sheetData sheetId="5316" refreshError="1"/>
      <sheetData sheetId="5317" refreshError="1"/>
      <sheetData sheetId="5318"/>
      <sheetData sheetId="5319" refreshError="1"/>
      <sheetData sheetId="5320" refreshError="1"/>
      <sheetData sheetId="5321"/>
      <sheetData sheetId="5322" refreshError="1"/>
      <sheetData sheetId="5323"/>
      <sheetData sheetId="5324"/>
      <sheetData sheetId="5325"/>
      <sheetData sheetId="5326"/>
      <sheetData sheetId="5327"/>
      <sheetData sheetId="5328"/>
      <sheetData sheetId="5329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/>
      <sheetData sheetId="5361"/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/>
      <sheetData sheetId="5369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/>
      <sheetData sheetId="5555"/>
      <sheetData sheetId="5556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/>
      <sheetData sheetId="5701" refreshError="1"/>
      <sheetData sheetId="5702" refreshError="1"/>
      <sheetData sheetId="5703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/>
      <sheetData sheetId="6147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/>
      <sheetData sheetId="6259"/>
      <sheetData sheetId="6260"/>
      <sheetData sheetId="626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/>
      <sheetData sheetId="7164"/>
      <sheetData sheetId="7165"/>
      <sheetData sheetId="7166" refreshError="1"/>
      <sheetData sheetId="7167" refreshError="1"/>
      <sheetData sheetId="7168" refreshError="1"/>
      <sheetData sheetId="7169"/>
      <sheetData sheetId="7170"/>
      <sheetData sheetId="7171"/>
      <sheetData sheetId="7172"/>
      <sheetData sheetId="7173" refreshError="1"/>
      <sheetData sheetId="7174" refreshError="1"/>
      <sheetData sheetId="7175" refreshError="1"/>
      <sheetData sheetId="7176" refreshError="1"/>
      <sheetData sheetId="7177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/>
      <sheetData sheetId="7353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/>
      <sheetData sheetId="7562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/>
      <sheetData sheetId="7729"/>
      <sheetData sheetId="7730" refreshError="1"/>
      <sheetData sheetId="7731" refreshError="1"/>
      <sheetData sheetId="7732" refreshError="1"/>
      <sheetData sheetId="7733"/>
      <sheetData sheetId="7734"/>
      <sheetData sheetId="7735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/>
      <sheetData sheetId="7797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/>
      <sheetData sheetId="7937" refreshError="1"/>
      <sheetData sheetId="7938" refreshError="1"/>
      <sheetData sheetId="7939" refreshError="1"/>
      <sheetData sheetId="7940" refreshError="1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/>
      <sheetData sheetId="8210" refreshError="1"/>
      <sheetData sheetId="8211" refreshError="1"/>
      <sheetData sheetId="8212" refreshError="1"/>
      <sheetData sheetId="8213"/>
      <sheetData sheetId="8214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 refreshError="1"/>
      <sheetData sheetId="8232" refreshError="1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부대대비"/>
      <sheetName val="냉연집계"/>
      <sheetName val="Sheet3"/>
      <sheetName val="신우"/>
      <sheetName val="직재"/>
      <sheetName val="교각계산"/>
      <sheetName val="일위대가"/>
      <sheetName val="대비"/>
      <sheetName val="내역서(총)"/>
      <sheetName val="견적서"/>
      <sheetName val="plan&amp;section of foundation"/>
      <sheetName val="DATE"/>
      <sheetName val="감가상각"/>
      <sheetName val="J直材4"/>
      <sheetName val="sheets"/>
      <sheetName val="예산M12A"/>
      <sheetName val="일위대가목차"/>
      <sheetName val="노임단가"/>
      <sheetName val="경비_원본"/>
      <sheetName val="TOTAL"/>
      <sheetName val="수량산출서"/>
      <sheetName val="노원열병합  건축공사기성내역서"/>
      <sheetName val="민속촌메뉴"/>
      <sheetName val="업무"/>
      <sheetName val="code"/>
      <sheetName val="기성금내역서"/>
      <sheetName val="신규 수주분(사용자 정의)"/>
      <sheetName val="건축내역"/>
      <sheetName val="입찰안"/>
      <sheetName val="설계조건"/>
      <sheetName val="공사원가계산서"/>
      <sheetName val="단가비교표"/>
      <sheetName val="FANDBS"/>
      <sheetName val="GRDATA"/>
      <sheetName val="SHAFTDBSE"/>
      <sheetName val="N賃率-職"/>
      <sheetName val="자재단가비교표"/>
      <sheetName val="전기일위대가"/>
      <sheetName val="DATA"/>
      <sheetName val="주소록"/>
      <sheetName val="내역"/>
      <sheetName val="설직재-1"/>
      <sheetName val="Sheet2"/>
      <sheetName val="EACT10"/>
      <sheetName val="개요"/>
      <sheetName val="직노"/>
      <sheetName val="을지"/>
      <sheetName val="공사현황"/>
      <sheetName val="경산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일위단가"/>
      <sheetName val="도"/>
      <sheetName val="danga"/>
      <sheetName val="ilch"/>
      <sheetName val="Sheet14"/>
      <sheetName val="Sheet13"/>
      <sheetName val="유림골조"/>
      <sheetName val="6호기"/>
      <sheetName val="재집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터파기및재료"/>
      <sheetName val="말뚝지지력산정"/>
      <sheetName val="3련 BOX"/>
      <sheetName val="Sheet1"/>
      <sheetName val="화재 탐지 설비"/>
      <sheetName val="工완성공사율"/>
      <sheetName val="DB"/>
      <sheetName val="Y-WORK"/>
      <sheetName val="단위중량"/>
      <sheetName val="3.하중산정4.지지력"/>
      <sheetName val="단가산출(변경없음)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밸브설치"/>
      <sheetName val="계산서(곡선부)"/>
      <sheetName val="-치수표(곡선부)"/>
      <sheetName val="1.설계조건"/>
      <sheetName val="LOPCALC"/>
      <sheetName val="원가계산서"/>
      <sheetName val="합천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1안"/>
      <sheetName val="음료실행"/>
      <sheetName val="APT내역"/>
      <sheetName val="부대시설"/>
      <sheetName val="기둥(원형)"/>
      <sheetName val="사통"/>
      <sheetName val="CTEMCOST"/>
      <sheetName val="Sheet9"/>
      <sheetName val="타견적1"/>
      <sheetName val="타견적2"/>
      <sheetName val="타견적3"/>
      <sheetName val="가로등기초"/>
      <sheetName val="단가표"/>
      <sheetName val="내역서1999.8최종"/>
      <sheetName val="견적대비 견적서"/>
      <sheetName val="GAEYO"/>
      <sheetName val="UserData"/>
      <sheetName val="환율"/>
      <sheetName val="11.단가비교표_"/>
      <sheetName val="16.기계경비산출내역_"/>
      <sheetName val="BASIC (2)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제-노임"/>
      <sheetName val="제직재"/>
      <sheetName val="철거산출근거"/>
      <sheetName val="기계경비산출기준"/>
      <sheetName val="원본(갑지)"/>
      <sheetName val="판매96"/>
      <sheetName val="Sheet7"/>
      <sheetName val="통신원가"/>
      <sheetName val="금액집계"/>
      <sheetName val="원가"/>
      <sheetName val="운반"/>
      <sheetName val="UR2-Calculation"/>
      <sheetName val="백암비스타내역"/>
      <sheetName val="부속동"/>
      <sheetName val="공사개요(좌)"/>
      <sheetName val="직공비"/>
      <sheetName val="매입세율"/>
      <sheetName val="공사개요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첨부파일"/>
      <sheetName val="심사계산"/>
      <sheetName val="심사물량"/>
      <sheetName val="단면가정"/>
      <sheetName val="7.1 자재단가표(케이블)"/>
      <sheetName val="dt0301"/>
      <sheetName val="dtt0301"/>
      <sheetName val="8.PILE  (돌출)"/>
      <sheetName val="임차품의(농조)"/>
      <sheetName val="copy"/>
      <sheetName val="자판실행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대치판정"/>
      <sheetName val="기성"/>
      <sheetName val="목록"/>
      <sheetName val="전기"/>
      <sheetName val="날개벽수량표"/>
      <sheetName val="토공계산서(부체도로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VE절감"/>
      <sheetName val="물량표S"/>
      <sheetName val="금액내역서"/>
      <sheetName val="물가시세"/>
      <sheetName val="ITEM"/>
      <sheetName val="type-F"/>
      <sheetName val="실행"/>
      <sheetName val="LOAD-46"/>
      <sheetName val="부하(성남)"/>
      <sheetName val="내부부하"/>
      <sheetName val="입출재고현황 (2)"/>
      <sheetName val="간선계산"/>
      <sheetName val="소업1교"/>
      <sheetName val="dtxl"/>
      <sheetName val="단가조사서"/>
      <sheetName val="목차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BUS제원1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예산대비"/>
      <sheetName val="공문"/>
      <sheetName val="본체"/>
      <sheetName val="설계내역(2001)"/>
      <sheetName val="sub"/>
      <sheetName val="7내역"/>
      <sheetName val="품산출서"/>
      <sheetName val="기계내역"/>
      <sheetName val="견내"/>
      <sheetName val="매립"/>
      <sheetName val="건축내역서"/>
      <sheetName val="실행내역"/>
      <sheetName val="rate"/>
      <sheetName val="소상_&quot;1&quot;"/>
      <sheetName val="건축원가계산서"/>
      <sheetName val="토목"/>
      <sheetName val="조도계산서 _도서_"/>
      <sheetName val="원가 (2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협조전"/>
      <sheetName val="담장산출"/>
      <sheetName val="BOX"/>
      <sheetName val="실정공사비단가표"/>
      <sheetName val="PROCESS"/>
      <sheetName val="일위대가(계측기설치)"/>
      <sheetName val="NEYOK"/>
      <sheetName val="외주가공"/>
      <sheetName val="7단가"/>
      <sheetName val="1-1"/>
      <sheetName val="차도조도계산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CB"/>
      <sheetName val="단위수량"/>
      <sheetName val="변경갑지"/>
      <sheetName val="증감(갑지)"/>
      <sheetName val="손익차9월2"/>
      <sheetName val="단가"/>
      <sheetName val="DLA"/>
      <sheetName val=" 견적서"/>
      <sheetName val="변압기 및 발전기 용량"/>
      <sheetName val="cost"/>
      <sheetName val="상승노임"/>
      <sheetName val="변화치수"/>
      <sheetName val="우각부보강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도근좌표"/>
      <sheetName val="입상내역"/>
      <sheetName val="FAB별"/>
      <sheetName val="견적(갑지)"/>
      <sheetName val="계약내력"/>
      <sheetName val="11"/>
      <sheetName val="맨홀토공"/>
      <sheetName val="재1"/>
      <sheetName val="I.설계조건"/>
      <sheetName val="기초자료입력"/>
      <sheetName val="우수"/>
      <sheetName val="자재조사표(참고용)"/>
      <sheetName val="품셈집계표"/>
      <sheetName val="일반부표집계표"/>
      <sheetName val="Baby일위대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설계예산서(2016년 보안등 신설공사 단가계약-).xls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공주-교대(A1)"/>
      <sheetName val="목표세부명세"/>
      <sheetName val="DATA1"/>
      <sheetName val="교통대책내역"/>
      <sheetName val="토사(PE)"/>
      <sheetName val="Ekog10"/>
      <sheetName val="코드표"/>
      <sheetName val="기초단가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연령현황"/>
      <sheetName val="__"/>
      <sheetName val="DIAPHRAGM"/>
      <sheetName val="공종별내역서"/>
      <sheetName val="물량산출근거"/>
      <sheetName val="DHEQSUPT"/>
      <sheetName val="암거공"/>
      <sheetName val="배수통관(좌)"/>
      <sheetName val="가격표"/>
      <sheetName val="원가입력"/>
      <sheetName val="수량집계"/>
      <sheetName val="수량산출서 (2)"/>
      <sheetName val="Customer Databas"/>
      <sheetName val="매크로"/>
      <sheetName val="원계약서"/>
      <sheetName val="총괄내역"/>
      <sheetName val="전체현황"/>
      <sheetName val="Controls"/>
      <sheetName val="주요측점"/>
      <sheetName val="시화점실행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분류작업"/>
      <sheetName val="기본자료"/>
      <sheetName val="2002상반기노임기준"/>
      <sheetName val="BOQ(전체)"/>
      <sheetName val="암거"/>
      <sheetName val="포장공"/>
      <sheetName val="배수공"/>
      <sheetName val="위치조서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Proposal"/>
      <sheetName val="토적표"/>
      <sheetName val="Front"/>
      <sheetName val="집계"/>
      <sheetName val="TYPE-A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5100"/>
      <sheetName val="현장지지물물량"/>
      <sheetName val="두앙"/>
      <sheetName val="재료비"/>
      <sheetName val="보온자재단가표"/>
      <sheetName val="9호관로"/>
      <sheetName val="단가대비표 표지"/>
      <sheetName val="2000시행"/>
      <sheetName val="해상PCB"/>
      <sheetName val="__MAIN"/>
      <sheetName val="회로내역(승인)"/>
      <sheetName val="안정검토(온1)"/>
      <sheetName val="COVER"/>
      <sheetName val="Site Expenses"/>
      <sheetName val="AHU집계"/>
      <sheetName val="통합"/>
      <sheetName val="총요약서"/>
      <sheetName val="Macro(전선)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사업수지"/>
      <sheetName val="관급"/>
      <sheetName val="CALCULATION"/>
      <sheetName val="교차구"/>
      <sheetName val="월말"/>
      <sheetName val="자재"/>
      <sheetName val="원형맨홀수량"/>
      <sheetName val="기기리스트"/>
      <sheetName val="01"/>
      <sheetName val="연돌일위집계"/>
      <sheetName val="구천"/>
      <sheetName val="AS포장복구 "/>
      <sheetName val="근생APT-신마감"/>
      <sheetName val="복지관_FIART"/>
      <sheetName val="근생APT-FIART"/>
      <sheetName val="근생-FIART"/>
      <sheetName val="guard(mac)"/>
      <sheetName val="기성내역서"/>
      <sheetName val="사전공사"/>
      <sheetName val="투찰(하수)"/>
      <sheetName val="설계명세서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출입자명단"/>
      <sheetName val="뚝토공"/>
      <sheetName val="CATV"/>
      <sheetName val="몰탈재료산출"/>
      <sheetName val="G.R300경비"/>
      <sheetName val="기초안정검토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3.현장배치"/>
      <sheetName val="단위수량산출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1-3.조건,바닥판 "/>
      <sheetName val="기초공"/>
      <sheetName val="물가"/>
      <sheetName val="8-1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1,2공구원가계산서"/>
      <sheetName val="2공구산출내역"/>
      <sheetName val="1공구산출내역서"/>
      <sheetName val="견적보고(총액)"/>
      <sheetName val="지주목시비량산출서"/>
      <sheetName val="원가계산하도"/>
      <sheetName val="TYPE1"/>
      <sheetName val="추가예산"/>
      <sheetName val="공사손익실적"/>
      <sheetName val="TABLE DB"/>
      <sheetName val="쌍용 data base"/>
      <sheetName val="예시 (수정 및 삭제금지)"/>
      <sheetName val="배수공 시멘트 및 골재량 산출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총_x0002__x0000_"/>
      <sheetName val="소운반"/>
      <sheetName val="TARGET"/>
      <sheetName val="VENDOR LIST"/>
      <sheetName val="공통부대비"/>
      <sheetName val="첨부1-1"/>
      <sheetName val=""/>
      <sheetName val="FOOTING단면력"/>
      <sheetName val="3.공통공사대비"/>
      <sheetName val="Sheet4"/>
      <sheetName val="98지급계획"/>
      <sheetName val="PIPE"/>
      <sheetName val="FLANGE"/>
      <sheetName val="VALVE"/>
      <sheetName val="참조"/>
      <sheetName val="기력고압전동기"/>
      <sheetName val="일보"/>
      <sheetName val="1을"/>
      <sheetName val="OH공량old"/>
      <sheetName val="예산내역서"/>
      <sheetName val="EPro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수목데이타 "/>
      <sheetName val="단가_1_"/>
      <sheetName val="횡_연장"/>
      <sheetName val="단면치수"/>
      <sheetName val="사  업  비  수  지  예  산  서"/>
      <sheetName val="암거(내역)"/>
      <sheetName val="오존실배관내역"/>
      <sheetName val="특별교실"/>
      <sheetName val="각종양식"/>
      <sheetName val="BSD (2)"/>
      <sheetName val="23"/>
      <sheetName val="총ꊐ˕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회로내역(승인䠎"/>
      <sheetName val="회로내역(승인Ԉ"/>
      <sheetName val="총肸"/>
      <sheetName val="총Ῐᅯ"/>
      <sheetName val="총葨ù"/>
      <sheetName val="총_x0005__x0000_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증감내역서"/>
      <sheetName val="범례표"/>
      <sheetName val="전기자료"/>
      <sheetName val="대로근거"/>
      <sheetName val="투찰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신우"/>
      <sheetName val="연습"/>
      <sheetName val="내역서1999.8최종"/>
      <sheetName val="Sheet2"/>
      <sheetName val="대치판정"/>
      <sheetName val="Sheet3"/>
      <sheetName val="일위대가"/>
      <sheetName val="원가계산 (2)"/>
      <sheetName val="일위_파일"/>
      <sheetName val="직노"/>
      <sheetName val="자재단가표"/>
      <sheetName val="Sheet14"/>
      <sheetName val="Sheet13"/>
      <sheetName val="견적서"/>
      <sheetName val="과천MAIN"/>
      <sheetName val="화산경계"/>
      <sheetName val="일위"/>
      <sheetName val="일보_생산"/>
      <sheetName val="제출내역 (2)"/>
      <sheetName val="맨홀"/>
      <sheetName val="N賃率-職"/>
      <sheetName val="내역서1"/>
      <sheetName val="한일양산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Sheet1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노무비"/>
      <sheetName val="내역"/>
      <sheetName val="설계서"/>
      <sheetName val="1안"/>
      <sheetName val="준공정산"/>
      <sheetName val="노임단가"/>
      <sheetName val="가감수량"/>
      <sheetName val="맨홀수량산출"/>
      <sheetName val="건축-물가변동"/>
      <sheetName val="가설공사"/>
      <sheetName val="합천내역"/>
      <sheetName val="#REF"/>
      <sheetName val="증감대비"/>
      <sheetName val="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산출내역서"/>
      <sheetName val="BSD (2)"/>
      <sheetName val="Sheet5"/>
      <sheetName val="연돌일위집계"/>
      <sheetName val="Book1"/>
      <sheetName val="집계표"/>
      <sheetName val="설치공사"/>
      <sheetName val="일위대가 선별실"/>
      <sheetName val="건축설비예산서(수정)"/>
      <sheetName val="#REF"/>
      <sheetName val="건축-물가변동"/>
      <sheetName val="기계설비-물가변동"/>
      <sheetName val="원가계산(전기)"/>
      <sheetName val="원가계산(통신)"/>
      <sheetName val="갑지(추정)"/>
      <sheetName val="EQUIP-H"/>
      <sheetName val="제표-목록"/>
      <sheetName val="3.시운전비"/>
      <sheetName val="CC16-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합천내역"/>
      <sheetName val="9GNG운반"/>
      <sheetName val="신우"/>
      <sheetName val="데이타"/>
      <sheetName val="식재인부"/>
      <sheetName val="工완성공사율"/>
      <sheetName val="N賃率-職"/>
      <sheetName val="수량산출(음암)"/>
      <sheetName val="CTEMCOST"/>
      <sheetName val="정공공사"/>
      <sheetName val="제출내역 (2)"/>
      <sheetName val="H-PILE수량집계"/>
      <sheetName val="H PILE수량"/>
      <sheetName val="대치판정"/>
      <sheetName val="일위총괄표"/>
      <sheetName val="을"/>
      <sheetName val="약품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돌담교 상부수량"/>
      <sheetName val="SLAB&quot;1&quot;"/>
      <sheetName val="H-PILE수량집계"/>
      <sheetName val="수량-가로등"/>
      <sheetName val="단가"/>
      <sheetName val="말뚝지지력산정"/>
      <sheetName val="기안"/>
      <sheetName val="토적표"/>
      <sheetName val="1단계"/>
      <sheetName val="우수받이"/>
      <sheetName val="역T형교대(말뚝기초)"/>
      <sheetName val="건축"/>
      <sheetName val="원가계산"/>
      <sheetName val="단위수량"/>
      <sheetName val="가시설수량"/>
      <sheetName val="일위대가9803"/>
      <sheetName val="토목주소"/>
      <sheetName val="해평견적"/>
      <sheetName val="테이블"/>
      <sheetName val="기초단가"/>
      <sheetName val="중기손료"/>
      <sheetName val="산출근거"/>
      <sheetName val="내역서1999.8최종"/>
      <sheetName val="용수량(생활용수)"/>
      <sheetName val="3BL공동구 수량"/>
      <sheetName val="제원및배치"/>
      <sheetName val="돌담교_상부수량"/>
      <sheetName val="CON기초"/>
      <sheetName val="SAP_INPUT"/>
      <sheetName val="산근"/>
      <sheetName val="POL6차-PIPING"/>
      <sheetName val="b_balju_cho"/>
      <sheetName val="8.석축단위(H=1.5M)"/>
      <sheetName val="총괄"/>
      <sheetName val="INPUT"/>
      <sheetName val="BID"/>
      <sheetName val="2.가정단면"/>
      <sheetName val="노임이"/>
      <sheetName val="실행철강하도"/>
      <sheetName val="사급자재"/>
      <sheetName val="수량산출"/>
      <sheetName val="데이타"/>
      <sheetName val="견적단가"/>
      <sheetName val="노임단가"/>
      <sheetName val="갑지(추정)"/>
      <sheetName val="개산공사비"/>
      <sheetName val="철거산출근거"/>
      <sheetName val="노무비단가"/>
      <sheetName val="2.토목공사"/>
      <sheetName val="건축명"/>
      <sheetName val="기계명"/>
      <sheetName val="전기명"/>
      <sheetName val="토목명"/>
      <sheetName val="방음벽기초"/>
      <sheetName val="단중표"/>
      <sheetName val="설계기준"/>
      <sheetName val="내역1"/>
      <sheetName val="6PILE  (돌출)"/>
      <sheetName val="2호맨홀공제수량"/>
      <sheetName val="설계명세서"/>
      <sheetName val="공사개요"/>
      <sheetName val="설계예시"/>
      <sheetName val="입력자료"/>
      <sheetName val="내역서 제출"/>
      <sheetName val="단가대비표"/>
      <sheetName val="전기"/>
      <sheetName val="BOX-1510"/>
      <sheetName val="집수정(600-700)"/>
      <sheetName val="교각계산"/>
      <sheetName val="중동공구"/>
      <sheetName val="CON'C"/>
      <sheetName val="날개벽수량표"/>
      <sheetName val="8.PILE  (돌출)"/>
      <sheetName val="건물철거"/>
      <sheetName val="기타배수구조물깨기-단위수량"/>
      <sheetName val="내역을"/>
      <sheetName val="COPING"/>
      <sheetName val="표지"/>
      <sheetName val="자재단가"/>
      <sheetName val="I一般比"/>
      <sheetName val="Sheet1"/>
      <sheetName val="Sheet2"/>
      <sheetName val="계단"/>
      <sheetName val=" 상부공통집계(총괄)"/>
      <sheetName val="1.설계조건"/>
      <sheetName val="tggwan(mac)"/>
      <sheetName val="#REF"/>
      <sheetName val="식재인부"/>
      <sheetName val="청주(철골발주의뢰서)"/>
      <sheetName val="일위대가표"/>
      <sheetName val="차액보증"/>
      <sheetName val="건축내역서"/>
      <sheetName val="설비내역서"/>
      <sheetName val="전기내역서"/>
      <sheetName val="집계표"/>
      <sheetName val="실행"/>
      <sheetName val="안전장치"/>
      <sheetName val="골조시행"/>
      <sheetName val="A2"/>
      <sheetName val="터파기및재료"/>
      <sheetName val="수목단가"/>
      <sheetName val="시설수량표"/>
      <sheetName val="식재수량표"/>
      <sheetName val="내역표지"/>
      <sheetName val="철거현황"/>
      <sheetName val="개별직종노임단가(2003.9)"/>
      <sheetName val="수량"/>
      <sheetName val="기초자료입력"/>
      <sheetName val="준공정산"/>
      <sheetName val="기본단가표"/>
      <sheetName val="기본일위"/>
      <sheetName val="구체"/>
      <sheetName val="좌측날개벽"/>
      <sheetName val="우측날개벽"/>
      <sheetName val="기계경비(시간당)"/>
      <sheetName val="램머"/>
      <sheetName val="데리네이타현황"/>
      <sheetName val="2000노임기준"/>
      <sheetName val="2000전체분"/>
      <sheetName val="2000년1차"/>
      <sheetName val="관급자재대"/>
      <sheetName val="ABUT수량-A1"/>
      <sheetName val="노무자도장2"/>
      <sheetName val="일위목록"/>
      <sheetName val="AS포장복구 "/>
      <sheetName val="노임,재료비"/>
      <sheetName val="정부노임단가"/>
      <sheetName val="수로BOX"/>
      <sheetName val="sw1"/>
      <sheetName val="목포방향"/>
      <sheetName val="덕전리"/>
      <sheetName val="입찰안"/>
      <sheetName val="FILE1"/>
      <sheetName val="Sheet3"/>
      <sheetName val="노임"/>
      <sheetName val="갑지"/>
      <sheetName val="내역서"/>
      <sheetName val="초"/>
      <sheetName val="가도공"/>
      <sheetName val="토공개요C"/>
      <sheetName val="정공공사"/>
      <sheetName val="관경별내역서"/>
      <sheetName val="공사비 증감 내역서"/>
      <sheetName val="단가조사서"/>
      <sheetName val="Macro2"/>
      <sheetName val="6호기"/>
      <sheetName val="년도별노임표"/>
      <sheetName val="중기목록표"/>
      <sheetName val="소비자가"/>
      <sheetName val="건축내역"/>
      <sheetName val="조작대(1연)"/>
      <sheetName val="Sheet1 (2)"/>
      <sheetName val="단면치수"/>
      <sheetName val="원가계산서"/>
      <sheetName val="pier-1"/>
      <sheetName val="대전가오_견출_집계표"/>
      <sheetName val="공사"/>
      <sheetName val="BOX(1.5X1.5)"/>
      <sheetName val="일반수량"/>
      <sheetName val="건축일위"/>
      <sheetName val="그라우팅일위"/>
      <sheetName val="문산방향-교대(A2)"/>
      <sheetName val="설계변경총괄표(계산식)"/>
      <sheetName val="대림경상68억"/>
      <sheetName val="이름정의"/>
      <sheetName val="작업입력"/>
      <sheetName val="Macro1"/>
      <sheetName val="2003상반기노임기준"/>
      <sheetName val="신규보류입력"/>
      <sheetName val="입력"/>
      <sheetName val="초기화면"/>
      <sheetName val="7.PILE  (돌출)"/>
      <sheetName val="대로근거"/>
      <sheetName val="중로근거"/>
      <sheetName val="설명서 "/>
      <sheetName val="토목"/>
      <sheetName val="구조물철거타공정이월"/>
      <sheetName val="Sheet5"/>
      <sheetName val="연결관암거"/>
      <sheetName val="예산명세서"/>
      <sheetName val="자료입력"/>
      <sheetName val="DATE"/>
      <sheetName val="도로"/>
      <sheetName val="단가 및 재료비"/>
      <sheetName val="단가산출2"/>
      <sheetName val="부대내역"/>
      <sheetName val="대창(함평)"/>
      <sheetName val="대창(장성)"/>
      <sheetName val="대창(함평)-창열"/>
      <sheetName val="적용기준"/>
      <sheetName val="T13(P68~72,78)"/>
      <sheetName val="setup"/>
      <sheetName val="Total"/>
      <sheetName val="터파기단면도(보도)"/>
      <sheetName val="집계"/>
      <sheetName val="우수공"/>
      <sheetName val="맨홀수량"/>
      <sheetName val="격점수량"/>
      <sheetName val="II손익관리"/>
      <sheetName val="기존건물 깨기원단위"/>
      <sheetName val="각형맨홀"/>
      <sheetName val="대비"/>
      <sheetName val="슬래브 -연속(3경간)"/>
      <sheetName val="총괄표"/>
      <sheetName val="2-1. 경관조명 내역총괄표"/>
      <sheetName val="공사원가계산서"/>
      <sheetName val="도급예산내역서총괄표"/>
      <sheetName val="내역"/>
      <sheetName val="실행내역(10.13)"/>
      <sheetName val="도급"/>
      <sheetName val="물가시세"/>
      <sheetName val="중기사용료산출근거"/>
      <sheetName val="산출내역서집계표"/>
      <sheetName val="날개벽(TYPE2)"/>
      <sheetName val="DATE2001"/>
      <sheetName val="평가데이터"/>
      <sheetName val="공구"/>
      <sheetName val="관로토공"/>
      <sheetName val="증감내역서"/>
      <sheetName val="1구간FRP수량산출"/>
      <sheetName val="각사별공사비분개 "/>
      <sheetName val="시장성초안camera"/>
      <sheetName val="배수공수집"/>
      <sheetName val="99노임기준"/>
      <sheetName val="토공개요"/>
      <sheetName val="토공(1)"/>
      <sheetName val="보도교산출근거"/>
      <sheetName val="공종별자재"/>
      <sheetName val="환경기계공정표 (3)"/>
      <sheetName val="견적서"/>
      <sheetName val="원가&amp;하도급원가"/>
      <sheetName val="시설일위"/>
      <sheetName val="식재일위"/>
      <sheetName val="준공조서"/>
      <sheetName val="공사준공계"/>
      <sheetName val="준공검사보고서"/>
      <sheetName val="투찰"/>
      <sheetName val="L_RPTB02_01"/>
      <sheetName val="FAB별"/>
      <sheetName val="기본데이타입력"/>
      <sheetName val="HVAC"/>
      <sheetName val="대공종"/>
      <sheetName val="가감수량"/>
      <sheetName val="맨홀수량산출"/>
      <sheetName val="3련 BOX"/>
      <sheetName val="EQUIP LIST"/>
      <sheetName val="DATA"/>
      <sheetName val="역T형"/>
      <sheetName val="재료비"/>
      <sheetName val="중기단가LIST"/>
      <sheetName val="산출기준"/>
      <sheetName val="개별직종노임"/>
      <sheetName val="엔지니어링노임"/>
      <sheetName val="부속동"/>
      <sheetName val="N賃率-職"/>
      <sheetName val="2"/>
      <sheetName val="장비종합부표"/>
      <sheetName val="집계표_식재"/>
      <sheetName val="부표"/>
      <sheetName val="방수"/>
      <sheetName val="포장자재집계표"/>
      <sheetName val="물가단가"/>
      <sheetName val="제표일위대가"/>
      <sheetName val="208-238"/>
      <sheetName val="노무비"/>
      <sheetName val="경비_원본"/>
      <sheetName val="밸브설치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CC16-내역서"/>
      <sheetName val="4.2유효폭의 계산"/>
      <sheetName val="이토변실"/>
      <sheetName val="단위단가"/>
      <sheetName val="교대(A1)"/>
      <sheetName val="건축공사실행"/>
      <sheetName val="빗물받이(910-510-410)"/>
      <sheetName val="3-구교-오리지날"/>
      <sheetName val="99노임단가"/>
      <sheetName val="건축계약내역"/>
      <sheetName val="수량산출서"/>
      <sheetName val="일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acro(차단기)"/>
      <sheetName val="프랜트면허"/>
      <sheetName val="JUCKEYK"/>
      <sheetName val="간이(갑)"/>
      <sheetName val="운임료"/>
      <sheetName val="노임단가(직종번호 순)"/>
      <sheetName val="간지"/>
      <sheetName val="토사(PE)"/>
      <sheetName val="인부신상자료"/>
      <sheetName val="용산1(해보)"/>
      <sheetName val="unitpric"/>
      <sheetName val="noyim"/>
      <sheetName val="설계내역서"/>
      <sheetName val="준비공"/>
      <sheetName val="목교수량산출"/>
      <sheetName val="기계경비"/>
      <sheetName val="노임단가 (2)"/>
      <sheetName val="설계설명서"/>
      <sheetName val="터널굴착단산"/>
      <sheetName val="터널구조물산근"/>
      <sheetName val="노.표-조"/>
      <sheetName val="단관데이터"/>
      <sheetName val="이형관데이터"/>
      <sheetName val="COVER"/>
      <sheetName val="철근량 산정"/>
      <sheetName val="구분표"/>
      <sheetName val="원형맨홀수량"/>
      <sheetName val="개거산출내역"/>
      <sheetName val="D"/>
      <sheetName val="설비공사(4)"/>
      <sheetName val="일위대가목차"/>
      <sheetName val="실행(ALT1)"/>
      <sheetName val="양식3"/>
      <sheetName val="총 원가계산"/>
      <sheetName val="위생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고창방향"/>
      <sheetName val="CONCRETE"/>
      <sheetName val="입력란"/>
      <sheetName val="97노임단가"/>
      <sheetName val="내역- CCTV"/>
      <sheetName val="토목공사일반"/>
      <sheetName val="공사비산출내역"/>
      <sheetName val="정의"/>
      <sheetName val="type-F"/>
      <sheetName val="시노501"/>
      <sheetName val="사  업  비  수  지  예  산  서"/>
      <sheetName val="대구은행"/>
      <sheetName val="견적갑지"/>
      <sheetName val="물량내역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GT 1050x650"/>
      <sheetName val="배수관산출"/>
      <sheetName val="기초자료"/>
      <sheetName val="세목전체"/>
      <sheetName val="Sheet17"/>
      <sheetName val="원형1호맨홀토공수량"/>
      <sheetName val="포장집계"/>
      <sheetName val="포장연장"/>
      <sheetName val="설계개요"/>
      <sheetName val="참여현황 (직원)"/>
      <sheetName val="장비집계"/>
      <sheetName val="가설공사비"/>
      <sheetName val="도로구조공사비"/>
      <sheetName val="도로토공공사비"/>
      <sheetName val="여수토공사비"/>
      <sheetName val="제경비"/>
      <sheetName val="입력(K0)"/>
      <sheetName val="장비"/>
      <sheetName val="토공"/>
      <sheetName val="견적1"/>
      <sheetName val="종형증설공"/>
      <sheetName val="대3류 "/>
      <sheetName val="Front"/>
      <sheetName val="wall"/>
      <sheetName val="종배수단위_CON기초"/>
      <sheetName val="산출3-동력"/>
      <sheetName val="산출4-전등"/>
      <sheetName val="검사원"/>
      <sheetName val="총정리"/>
      <sheetName val="아파트"/>
      <sheetName val="부대시설"/>
      <sheetName val="내역서적용수량"/>
      <sheetName val="지급자재"/>
      <sheetName val="거래처등록"/>
      <sheetName val="참고자료"/>
      <sheetName val="준공조서갑지"/>
      <sheetName val="단가산출1"/>
      <sheetName val="내역(포장)"/>
      <sheetName val="자단"/>
      <sheetName val="48일위"/>
      <sheetName val="48수량"/>
      <sheetName val="22수량"/>
      <sheetName val="49일위"/>
      <sheetName val="22일위"/>
      <sheetName val="49수량"/>
      <sheetName val="산출2-전력"/>
      <sheetName val="산출9-TRAY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인제내역"/>
      <sheetName val="건축집계"/>
      <sheetName val="잡비계산"/>
      <sheetName val="식재"/>
      <sheetName val="시설물"/>
      <sheetName val="식재출력용"/>
      <sheetName val="유지관리"/>
      <sheetName val="woo(mac)"/>
      <sheetName val="설치조서"/>
      <sheetName val="배수공집계표"/>
      <sheetName val="예정공정표"/>
      <sheetName val="연동내역"/>
      <sheetName val="건설성적"/>
      <sheetName val="토공분배표"/>
      <sheetName val="식생블럭단위수량"/>
      <sheetName val="분전반계산서(석관)"/>
      <sheetName val="설계"/>
      <sheetName val="우수"/>
      <sheetName val="제잡비"/>
      <sheetName val="주공 갑지"/>
      <sheetName val="변화치수"/>
      <sheetName val="코드표"/>
      <sheetName val="기초수량자료"/>
      <sheetName val="우각부보강"/>
      <sheetName val="본문"/>
      <sheetName val="참조"/>
      <sheetName val="2.대외공문"/>
      <sheetName val="노임DB"/>
      <sheetName val="간접"/>
      <sheetName val="지수"/>
      <sheetName val="건축공사"/>
      <sheetName val="1~9 하중계산"/>
      <sheetName val="학습율"/>
      <sheetName val="PL단가산정"/>
      <sheetName val="그림"/>
      <sheetName val="그림2"/>
      <sheetName val="교대철근집계"/>
      <sheetName val="1.토공"/>
      <sheetName val="날개벽"/>
      <sheetName val="지점별강우량"/>
      <sheetName val="노임자재단가"/>
      <sheetName val="현장경비"/>
      <sheetName val="내역서(도급)"/>
      <sheetName val="계수시트"/>
      <sheetName val="단가조사"/>
      <sheetName val="BS2"/>
      <sheetName val="1.견적보고서"/>
      <sheetName val="건설사업관리 공제요율"/>
      <sheetName val="건설공사 감리원 배치기준"/>
      <sheetName val="책임감리 공제요율"/>
      <sheetName val="01노임적용기준"/>
      <sheetName val="노임단가표"/>
      <sheetName val="예총"/>
      <sheetName val="Bldg Brkdown"/>
      <sheetName val="공량산출서"/>
      <sheetName val="산출3-유도등"/>
      <sheetName val="산출2-동력"/>
      <sheetName val="산출2-피뢰침"/>
      <sheetName val="단가(자재)"/>
      <sheetName val="단가(노임)"/>
      <sheetName val="기초목록"/>
      <sheetName val="단위중량"/>
      <sheetName val="과거자료"/>
      <sheetName val="3.하중산정4.지지력"/>
      <sheetName val="플랜트 설치"/>
      <sheetName val="검측감리공제요율"/>
      <sheetName val="시공감리공제요율"/>
      <sheetName val="책임감리공제요율"/>
      <sheetName val="소방"/>
      <sheetName val="가로등"/>
      <sheetName val="재료집계표"/>
      <sheetName val="수목표준대가"/>
      <sheetName val="시설국장자료"/>
      <sheetName val="설계서(동안동)"/>
      <sheetName val="을지"/>
      <sheetName val="단가비교표"/>
      <sheetName val="전등수량산출"/>
      <sheetName val="INPUTDATA"/>
      <sheetName val="일위대가(가설)"/>
      <sheetName val="단가산출서 (2)"/>
      <sheetName val="단가산출서"/>
      <sheetName val="1호맨홀토공"/>
      <sheetName val="금액"/>
      <sheetName val="소요자재명세서"/>
      <sheetName val="산정표"/>
      <sheetName val="기초수량산출서"/>
      <sheetName val="5사남"/>
      <sheetName val="공사비예산서(토목분)"/>
      <sheetName val="단가목록"/>
      <sheetName val="자재단가_사급"/>
      <sheetName val="중기적산목록"/>
      <sheetName val="진주방향"/>
      <sheetName val="준검 내역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직재"/>
      <sheetName val="재집"/>
      <sheetName val="경율산정.XLS"/>
      <sheetName val="참조자료"/>
      <sheetName val="단위량당중기"/>
      <sheetName val="BSD (2)"/>
      <sheetName val="산출서-1"/>
      <sheetName val="산출서-수식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설계예산서"/>
      <sheetName val="TOTAL_BOQ"/>
      <sheetName val="설계내역"/>
      <sheetName val="상부수량"/>
      <sheetName val="산출집계표"/>
      <sheetName val="매원개착터널총괄"/>
      <sheetName val="교대"/>
      <sheetName val="공사일위대가"/>
      <sheetName val="98수문일위"/>
      <sheetName val=""/>
      <sheetName val="기계경비산출기준"/>
      <sheetName val="기계경비목록"/>
      <sheetName val="건설기계가격1"/>
      <sheetName val="회사기초자료"/>
      <sheetName val="01 Summary"/>
      <sheetName val="BOQ"/>
      <sheetName val="CW,HW,NW"/>
      <sheetName val="SAN"/>
      <sheetName val="03 Rev.Log"/>
      <sheetName val="설비(제출)"/>
      <sheetName val="가시설단위수량"/>
      <sheetName val="대창토공"/>
      <sheetName val="출력"/>
      <sheetName val="근로자명단"/>
      <sheetName val="4.2.1 마루높이 검토"/>
      <sheetName val="천방교접속"/>
      <sheetName val="노무비계"/>
      <sheetName val="설계내역2"/>
      <sheetName val="수지예산"/>
      <sheetName val="약품공급2"/>
      <sheetName val="횡배수관수량집계"/>
      <sheetName val="횡배수관기초"/>
      <sheetName val="포장수량"/>
      <sheetName val="7월천안현장 집계표"/>
      <sheetName val="장비.자재"/>
      <sheetName val="장비명세서"/>
      <sheetName val=" 노무집계"/>
      <sheetName val="일용노무비"/>
      <sheetName val="수량산출(음암)"/>
      <sheetName val="가시설(TYPE-A)"/>
      <sheetName val="토목검측서"/>
      <sheetName val="음료실행"/>
      <sheetName val="CTEMCOST"/>
      <sheetName val="결재갑지"/>
      <sheetName val="직접비"/>
      <sheetName val="c_balju"/>
      <sheetName val="공사비"/>
      <sheetName val="자재목록"/>
      <sheetName val="4)유동표"/>
      <sheetName val="중기비"/>
      <sheetName val="단가조사표(노무비)"/>
      <sheetName val="수량집계"/>
      <sheetName val="설계조건"/>
      <sheetName val="신당동집계표"/>
      <sheetName val="식재(예송)"/>
      <sheetName val="1_설계조건"/>
      <sheetName val="3련_BOX"/>
      <sheetName val="설명서_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1.일위대가"/>
      <sheetName val="동일대내"/>
      <sheetName val="단가표"/>
      <sheetName val="일반수량산출"/>
      <sheetName val="기초코드"/>
      <sheetName val="공사요율"/>
      <sheetName val="8.3해석단면 선정"/>
      <sheetName val="결재란"/>
      <sheetName val="2.견적조건 정보"/>
      <sheetName val="공간분류체계"/>
      <sheetName val="부위별항목"/>
      <sheetName val="영향요인"/>
      <sheetName val="포장공집계"/>
      <sheetName val="주요자재집계"/>
      <sheetName val="신공항A-9(원가수정)"/>
      <sheetName val="대치판정"/>
      <sheetName val="구역화물"/>
      <sheetName val="건설기계가격"/>
      <sheetName val="설직재-1"/>
      <sheetName val="NN"/>
      <sheetName val="토공구역구분(출력안함)"/>
      <sheetName val="산출근거(9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수량산출서-2"/>
      <sheetName val="산업"/>
      <sheetName val="매인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보고서"/>
      <sheetName val="노임목록"/>
      <sheetName val="자재 집계표"/>
      <sheetName val="2.재료비"/>
      <sheetName val="12.보오링"/>
      <sheetName val="18.공내수압탄성자연"/>
      <sheetName val="1호맨홀수량산출"/>
      <sheetName val="신고분기설정참고"/>
      <sheetName val="거래처자료등록"/>
      <sheetName val="순공사비"/>
      <sheetName val="산근cad용"/>
      <sheetName val="산근(계단)"/>
      <sheetName val="주차구획선수량"/>
      <sheetName val="부대공수량산출"/>
      <sheetName val="6.7현장운영"/>
      <sheetName val="현장관리비 산출내역"/>
      <sheetName val="중기목록"/>
      <sheetName val="중기가격"/>
      <sheetName val="친환경주택"/>
      <sheetName val="b_balju"/>
      <sheetName val="설명"/>
      <sheetName val="5정거장"/>
      <sheetName val="1-3길내기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97(US,EP,PCT,KR)"/>
      <sheetName val="사통"/>
      <sheetName val="역사이펀평균높이"/>
      <sheetName val="마산방향철근집계"/>
      <sheetName val="마산방향"/>
      <sheetName val="PIER토수량"/>
      <sheetName val="RDP2"/>
      <sheetName val="배수공"/>
      <sheetName val="기둥(원형)"/>
      <sheetName val="VALUATESheet13"/>
      <sheetName val="Lr"/>
      <sheetName val="cal"/>
      <sheetName val="공문"/>
      <sheetName val="도급예산내역서봉투"/>
      <sheetName val="설계산출표지"/>
      <sheetName val="을부담운반비"/>
      <sheetName val="설계산출기초"/>
      <sheetName val="운반비산출"/>
      <sheetName val="산림조사비"/>
      <sheetName val="요율표"/>
      <sheetName val="건설기계"/>
      <sheetName val="단가산출"/>
      <sheetName val="폐기물발생(처리)내역-1"/>
      <sheetName val="빙축열"/>
      <sheetName val="부안일위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산출금액내역"/>
      <sheetName val="물량표"/>
      <sheetName val="입력용"/>
      <sheetName val="입력용집계"/>
      <sheetName val="블록(들고리8개)"/>
      <sheetName val="부가세별도"/>
      <sheetName val="업체자료"/>
      <sheetName val="FAB计算式"/>
      <sheetName val="CUB结算式"/>
      <sheetName val="FAB B01计算式"/>
      <sheetName val="室外计算式"/>
      <sheetName val="PROCURE"/>
      <sheetName val="5.물량산출서"/>
      <sheetName val="00000"/>
      <sheetName val="공사비집계"/>
      <sheetName val="C1.공사개요"/>
      <sheetName val="A1.스케쥴"/>
      <sheetName val="판매시설"/>
      <sheetName val="식재일위대가"/>
      <sheetName val="코스모공장 (어음)"/>
      <sheetName val="절단표"/>
      <sheetName val="결재"/>
      <sheetName val="UNIT"/>
      <sheetName val="견적(02.07)"/>
      <sheetName val="EQT-ESTN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1_토공"/>
      <sheetName val="GT_1050x650"/>
      <sheetName val="Bldg_Brkdown"/>
      <sheetName val="수안보-MBR1"/>
      <sheetName val="SP-B1"/>
      <sheetName val="자재단가비교표"/>
      <sheetName val="J直材4"/>
      <sheetName val="기준비용"/>
      <sheetName val="인부노임"/>
      <sheetName val="4.고용보험"/>
      <sheetName val="스케즐"/>
      <sheetName val="중기조종사 단위단가"/>
      <sheetName val="base"/>
      <sheetName val="계획금액"/>
      <sheetName val="분석대장"/>
      <sheetName val="시중노임"/>
      <sheetName val="C3"/>
      <sheetName val="인건비"/>
      <sheetName val="개인토지"/>
      <sheetName val="암센터"/>
      <sheetName val="nys"/>
      <sheetName val="현장관리비"/>
      <sheetName val="00임금"/>
      <sheetName val="1차 내역서"/>
      <sheetName val="수정계획3"/>
      <sheetName val="부재별산출서"/>
      <sheetName val="판매.DAT"/>
      <sheetName val="TYPE-A"/>
      <sheetName val="COST"/>
      <sheetName val="4.04건축(건축-주계약내역서)"/>
      <sheetName val="예정공정표 "/>
      <sheetName val="MAT_N048"/>
      <sheetName val="단위목록"/>
      <sheetName val="일위대가목록"/>
      <sheetName val="__HAIWOOK_____hb___1__________2"/>
      <sheetName val="노임단가(직종번호_순)"/>
      <sheetName val="총괄내역서(도급)"/>
      <sheetName val="L형집계"/>
      <sheetName val="전도금정산집계"/>
      <sheetName val="은행코드"/>
      <sheetName val="특수선일위대가"/>
      <sheetName val="침하계"/>
      <sheetName val="IMF Code"/>
      <sheetName val="Gia VLNCMTC"/>
      <sheetName val="Cst Pkg-Eden"/>
      <sheetName val="WT-LIST"/>
      <sheetName val="노면표시1"/>
      <sheetName val="G2설비도급"/>
      <sheetName val="월별수입"/>
      <sheetName val="12CGOU"/>
      <sheetName val="예가표"/>
      <sheetName val="15-3)VE제안서(가치향_x0000_隒_x0000__x0000_"/>
      <sheetName val="총괄서"/>
      <sheetName val="1호맨홀자연토공"/>
      <sheetName val="구체단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방음벽 기초 일반수량"/>
      <sheetName val="I.설계조건"/>
      <sheetName val="BQ"/>
      <sheetName val="WORK"/>
      <sheetName val="기계내역"/>
      <sheetName val="단면(RW1)"/>
      <sheetName val="전기일위대가"/>
      <sheetName val="시설물일위"/>
      <sheetName val="날개벽(TYPE3)"/>
      <sheetName val="비교표"/>
      <sheetName val="YES"/>
      <sheetName val="A-4"/>
      <sheetName val="맨홀수량집계"/>
      <sheetName val="경비2내역"/>
      <sheetName val="토공계산서(부체도로)"/>
      <sheetName val="DATA1"/>
      <sheetName val="IMP(MAIN)"/>
      <sheetName val="IMP (REACTOR)"/>
      <sheetName val="현장관리비내역서"/>
      <sheetName val="오산갈곳"/>
      <sheetName val="안정계산"/>
      <sheetName val="단면검토"/>
      <sheetName val="보차도경계석"/>
      <sheetName val="단가산출집계"/>
      <sheetName val="BLOCK(1)"/>
      <sheetName val="포장복구집계"/>
      <sheetName val="SORCE1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점수계산1-2"/>
      <sheetName val="STORAGE"/>
      <sheetName val="가로등내역서"/>
      <sheetName val="2000.11월설계내역"/>
      <sheetName val="조명율표"/>
      <sheetName val="전선 및 전선관"/>
      <sheetName val="내역서2안"/>
      <sheetName val="소야공정계획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봉양~조차장간고하개명(신설)"/>
      <sheetName val="주상도"/>
      <sheetName val="하조서"/>
      <sheetName val="보증수수료산출"/>
      <sheetName val="1.수인터널"/>
      <sheetName val="수목데이타 "/>
      <sheetName val="변압기 및 발전기 용량"/>
      <sheetName val="JUCK"/>
      <sheetName val="본선차로수량집계표"/>
      <sheetName val="일반공사"/>
      <sheetName val="일위대가(목록)"/>
      <sheetName val="참고"/>
      <sheetName val="- INFORMATION -"/>
      <sheetName val="예산변경사항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단가산출서(기계)"/>
      <sheetName val="표지 (2)"/>
      <sheetName val="에너지동"/>
      <sheetName val="연습"/>
      <sheetName val="MOTOR"/>
      <sheetName val="부하계산서"/>
      <sheetName val="견적조건"/>
      <sheetName val="견적조건(을지)"/>
      <sheetName val="예정(3)"/>
      <sheetName val="동원(3)"/>
      <sheetName val="1.설계기준"/>
      <sheetName val="현황CODE"/>
      <sheetName val="손익현황"/>
      <sheetName val="3차설계"/>
      <sheetName val="주형"/>
      <sheetName val="옹벽"/>
      <sheetName val="3.바닥판설계"/>
      <sheetName val="REACTION(USD지진시)"/>
      <sheetName val="안정검토"/>
      <sheetName val="REACTION(USE평시)"/>
      <sheetName val="일위대가표 (2)"/>
      <sheetName val="Testing"/>
      <sheetName val="IP좌표"/>
      <sheetName val="단면가정"/>
      <sheetName val="토목내역"/>
      <sheetName val="D-3503"/>
      <sheetName val="계화배수"/>
      <sheetName val="물량산출근거"/>
      <sheetName val="부재력정리"/>
      <sheetName val="노원열병합  건축공사기성내역서"/>
      <sheetName val="NEYOK"/>
      <sheetName val="Macro(전선)"/>
      <sheetName val="NOMUBI"/>
      <sheetName val="계산근거"/>
      <sheetName val="품의서"/>
      <sheetName val="물가자료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단위세대"/>
      <sheetName val="일용노임단가"/>
      <sheetName val="가설공사내역"/>
      <sheetName val="401"/>
      <sheetName val="지장물C"/>
      <sheetName val="General Data"/>
      <sheetName val="전압강하계산"/>
      <sheetName val="차도조도계산"/>
      <sheetName val="월선수금"/>
      <sheetName val="TABLE"/>
      <sheetName val="전체"/>
      <sheetName val="설산1.나"/>
      <sheetName val="본사S"/>
      <sheetName val="연령현황"/>
      <sheetName val="Site Expenses"/>
      <sheetName val="자재단가표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대구실행"/>
      <sheetName val="Baby일위대가"/>
      <sheetName val="0.집계"/>
      <sheetName val="가로등부표"/>
      <sheetName val="총계"/>
      <sheetName val="매립"/>
      <sheetName val="조도계산서 (도서)"/>
      <sheetName val="LOPCALC"/>
      <sheetName val="재료"/>
      <sheetName val="제경비율"/>
      <sheetName val="MAIN_TABLE"/>
      <sheetName val="입찰보고"/>
      <sheetName val="1차설계변경내역"/>
      <sheetName val="수주현황2월"/>
      <sheetName val="토공유동표"/>
      <sheetName val="단면 (2)"/>
      <sheetName val="XL4Poppy"/>
      <sheetName val="요율"/>
      <sheetName val="아산추가1220"/>
      <sheetName val="당초"/>
      <sheetName val="3-1.CB"/>
      <sheetName val="98지급계획"/>
      <sheetName val="본공사"/>
      <sheetName val="DANGA"/>
      <sheetName val="실행내역서"/>
      <sheetName val="BID-도로"/>
      <sheetName val="내력서"/>
      <sheetName val="90.03실행 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공구원가계산"/>
      <sheetName val="입찰결과(DATA)"/>
      <sheetName val="일위대가표(유단가)"/>
      <sheetName val="CABLE SIZE-3"/>
      <sheetName val="EQUIP-H"/>
      <sheetName val="하수급견적대비"/>
      <sheetName val="발주설계서(당초)"/>
      <sheetName val="일위대가 집계표"/>
      <sheetName val="9GNG운반"/>
      <sheetName val="횡배수관토공수량"/>
      <sheetName val="수문일1"/>
      <sheetName val="품셈TABLE"/>
      <sheetName val="제원.설계조건"/>
      <sheetName val="SLAB"/>
      <sheetName val="관람석제출"/>
      <sheetName val="소업1교"/>
      <sheetName val="가공비"/>
      <sheetName val="가설공사"/>
      <sheetName val="기초공"/>
      <sheetName val="96수출"/>
      <sheetName val="기자재비"/>
      <sheetName val="투자효율분석"/>
      <sheetName val="sum1 (2)"/>
      <sheetName val="DATA(BAC)"/>
      <sheetName val="단락전류-A"/>
      <sheetName val="DPRKMHDT"/>
      <sheetName val="공통부대비"/>
      <sheetName val="출력-내역서"/>
      <sheetName val="공통(20-91)"/>
      <sheetName val="SE-611"/>
      <sheetName val="단가표 "/>
      <sheetName val="분전함신설"/>
      <sheetName val="날개벽(TYPE1)"/>
      <sheetName val="견적서세부내용"/>
      <sheetName val="견적내용입력"/>
      <sheetName val="발신정보"/>
      <sheetName val="집1"/>
      <sheetName val="설계내역(2001)"/>
      <sheetName val="일반맨홀수량집계"/>
      <sheetName val="EUPDAT2"/>
      <sheetName val="주경기-오배수"/>
      <sheetName val="건축원가계산서"/>
      <sheetName val="공사비내역서"/>
      <sheetName val="공사비 내역 (가)"/>
      <sheetName val="내역서(총)"/>
      <sheetName val="토공(완충)"/>
      <sheetName val="횡배수관"/>
      <sheetName val="IMPEADENCE MAP 취수장"/>
      <sheetName val="TEL"/>
      <sheetName val="Top PO"/>
      <sheetName val="공종"/>
      <sheetName val="맨홀토공수량"/>
      <sheetName val="방송노임"/>
      <sheetName val="날개벽(좌,우=45도,75도)"/>
      <sheetName val="입찰견적보고서"/>
      <sheetName val="hvac내역서(제어동)"/>
      <sheetName val="모델링"/>
      <sheetName val="하중계산"/>
      <sheetName val="견적접수"/>
      <sheetName val="견적내역서"/>
      <sheetName val="mcc일위대가"/>
      <sheetName val="ITB COST"/>
      <sheetName val="원본"/>
      <sheetName val="2006기계경비산출표"/>
      <sheetName val="48전력선로일위"/>
      <sheetName val="총괄집계표"/>
      <sheetName val="고창터널(고창방향)"/>
      <sheetName val="제-노임"/>
      <sheetName val="제직재"/>
      <sheetName val="아파트기별"/>
      <sheetName val="공리일"/>
      <sheetName val="AILC004"/>
      <sheetName val="점검총괄"/>
      <sheetName val="20관리비율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간접1"/>
      <sheetName val="5.정산서"/>
      <sheetName val="1차증가원가계산"/>
      <sheetName val="통장출금액"/>
      <sheetName val="VA_code"/>
      <sheetName val="공종별원가계산"/>
      <sheetName val="말고개터널조명전압강하"/>
      <sheetName val="연결관산출조서"/>
      <sheetName val="외주"/>
      <sheetName val="BOX전기내역"/>
      <sheetName val="BASIC (2)"/>
      <sheetName val="간접비"/>
      <sheetName val="토량1-1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노무비 근거"/>
      <sheetName val="일집"/>
      <sheetName val="노무"/>
      <sheetName val="Proposal"/>
      <sheetName val="Tot-sum"/>
      <sheetName val="ATS단가"/>
      <sheetName val="내역(전체)"/>
      <sheetName val="design criteria"/>
      <sheetName val="plan&amp;section of foundation"/>
      <sheetName val="협조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차수"/>
      <sheetName val="2.노무비명세서(난간대)"/>
      <sheetName val="2.사진대지"/>
      <sheetName val=" 견적서"/>
      <sheetName val="(2)"/>
      <sheetName val="예산서"/>
      <sheetName val="3.사진대지"/>
      <sheetName val="설계기준 및 하중계산"/>
      <sheetName val="입력값"/>
      <sheetName val="22단가(철거)"/>
      <sheetName val="49단가"/>
      <sheetName val="49단가(철거)"/>
      <sheetName val="부표총괄"/>
      <sheetName val="8. 내진해석"/>
      <sheetName val="22단가"/>
      <sheetName val="9-1차이내역"/>
      <sheetName val="금액내역서"/>
      <sheetName val="AIR SHOWER(3인용)"/>
      <sheetName val="손익분석"/>
      <sheetName val="포장공"/>
      <sheetName val="가설건물"/>
      <sheetName val="품셈"/>
      <sheetName val="인건-측정"/>
      <sheetName val="적용공정"/>
      <sheetName val="금리계산"/>
      <sheetName val="우배수"/>
      <sheetName val="맨홀"/>
      <sheetName val="금호"/>
      <sheetName val="부하(성남)"/>
      <sheetName val="96보완계획7.12"/>
      <sheetName val="연부97-1"/>
      <sheetName val="갑지1"/>
      <sheetName val="49-119"/>
      <sheetName val="적용(기계)"/>
      <sheetName val="옹벽수량집계"/>
      <sheetName val="관로"/>
      <sheetName val="제수변수량"/>
      <sheetName val="공기변수량"/>
      <sheetName val="상수도토공집계표"/>
      <sheetName val="PO-BOQ"/>
      <sheetName val="일반수량총괄"/>
      <sheetName val="의왕내역"/>
      <sheetName val="입출재고현황 (2)"/>
      <sheetName val="변경비교-을"/>
      <sheetName val="인건비 "/>
      <sheetName val="공종별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공정"/>
      <sheetName val="견"/>
      <sheetName val="보도경계블럭"/>
      <sheetName val="L형옹벽"/>
      <sheetName val="내부부하"/>
      <sheetName val="Mc1"/>
      <sheetName val="2000,9월 일위"/>
      <sheetName val="guard(mac)"/>
      <sheetName val="과천MAIN"/>
      <sheetName val="조건"/>
      <sheetName val="여흥"/>
      <sheetName val="설계가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율촌법률사무소2내역"/>
      <sheetName val="지주목시비량산출서"/>
      <sheetName val="99총공사내역서"/>
      <sheetName val="고등학교"/>
      <sheetName val="제1장"/>
      <sheetName val="제2장"/>
      <sheetName val="제3장"/>
      <sheetName val="경산"/>
      <sheetName val="견적내역"/>
      <sheetName val="직공비"/>
      <sheetName val="주관사업"/>
      <sheetName val="진우+대광"/>
      <sheetName val="견적대비"/>
      <sheetName val="옥외"/>
      <sheetName val="가드레일산근"/>
      <sheetName val="수량집계표"/>
      <sheetName val="단가비교"/>
      <sheetName val="적용2002"/>
      <sheetName val="중기"/>
      <sheetName val="45,46"/>
      <sheetName val="교대(A1-A2)"/>
      <sheetName val="구조물공"/>
      <sheetName val="부대공"/>
      <sheetName val="본선토량운반계산서(1)0"/>
      <sheetName val="1SPAN"/>
      <sheetName val="조경일람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P.M 별"/>
      <sheetName val="설계변경내역서"/>
      <sheetName val="배"/>
      <sheetName val="단위별 일위대가표"/>
      <sheetName val="IMP_(REACTOR)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일위집계표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8. 안정검토"/>
      <sheetName val="지진시"/>
      <sheetName val="98NS-N"/>
      <sheetName val="일위_파일"/>
      <sheetName val="다이꾸"/>
      <sheetName val="SKETCH"/>
      <sheetName val="배수문수량산출(3)"/>
      <sheetName val="MFAB"/>
      <sheetName val="MFRT"/>
      <sheetName val="MPKG"/>
      <sheetName val="MPRD"/>
      <sheetName val="할증 "/>
      <sheetName val="제수"/>
      <sheetName val="공기"/>
      <sheetName val="기본단가"/>
      <sheetName val="약품설비"/>
      <sheetName val="LP-S"/>
      <sheetName val="전기혼잡제경비(45)"/>
      <sheetName val="MEXICO-C"/>
      <sheetName val="보합"/>
      <sheetName val="내역서 (2)"/>
      <sheetName val="토량산출서"/>
      <sheetName val="L_RPTA05_목록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전차선로 물량표"/>
      <sheetName val="한강운반비"/>
      <sheetName val="자재"/>
      <sheetName val="12월31일"/>
      <sheetName val="Apt내역"/>
      <sheetName val="EQUIPMENT -2"/>
      <sheetName val="고분전시관"/>
      <sheetName val="설비"/>
      <sheetName val="빌딩 안내"/>
      <sheetName val="MBR9"/>
      <sheetName val="공비대비"/>
      <sheetName val="전기2005"/>
      <sheetName val="통신2005"/>
      <sheetName val="연결임시"/>
      <sheetName val="계산식"/>
      <sheetName val="1._x0018_변전설비"/>
      <sheetName val="현장예산"/>
      <sheetName val="Macro3"/>
      <sheetName val="대구-교대(A1-A2)"/>
      <sheetName val="3.자재비(총괄)"/>
      <sheetName val="실행예산"/>
      <sheetName val="실행갑지"/>
      <sheetName val="견적990322"/>
      <sheetName val="LD일"/>
      <sheetName val="FA설치명세"/>
      <sheetName val="FD"/>
      <sheetName val="증감대비"/>
      <sheetName val="공종단가"/>
      <sheetName val="중기일위대가"/>
      <sheetName val="관접합및부설"/>
      <sheetName val="U-TYPE(1)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적상기초자료"/>
      <sheetName val="화재 탐지 설비"/>
      <sheetName val="주사무실종합"/>
      <sheetName val="효동"/>
      <sheetName val="여과지동"/>
      <sheetName val="전체철근집계"/>
      <sheetName val="토목공사"/>
      <sheetName val="토공산출(주차장)"/>
      <sheetName val="CIVIL"/>
      <sheetName val="자  재"/>
      <sheetName val="관리사무소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BJJIN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암거단위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유림골조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몰탈재료산출"/>
      <sheetName val="관급"/>
      <sheetName val="백호우계수"/>
      <sheetName val="경산(을)"/>
      <sheetName val="선정요령"/>
      <sheetName val="정화조방수미장"/>
      <sheetName val="15"/>
      <sheetName val="부하LOAD"/>
      <sheetName val="접속슬라브"/>
      <sheetName val="수로교총재료집계"/>
      <sheetName val="공사별 가중치 산출근거(토목)"/>
      <sheetName val="가중치근거(조경)"/>
      <sheetName val="내역서비교"/>
      <sheetName val="세부내역"/>
      <sheetName val="LAB"/>
      <sheetName val="Inquiry"/>
      <sheetName val="1. 설계조건 2.단면가정 3. 하중계산"/>
      <sheetName val="제진기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통합"/>
      <sheetName val="BOX"/>
      <sheetName val="TC표지"/>
      <sheetName val="현금"/>
      <sheetName val="현장"/>
      <sheetName val="유기공정"/>
      <sheetName val="변경서식"/>
      <sheetName val="영업소실적"/>
      <sheetName val="STBOX"/>
      <sheetName val="공사진행"/>
      <sheetName val="70%"/>
      <sheetName val="본체"/>
      <sheetName val="Piping Design Data"/>
      <sheetName val="종배수관"/>
      <sheetName val="工완성공사율"/>
      <sheetName val="현장지지물물량"/>
      <sheetName val="품셈표"/>
      <sheetName val="부대대비"/>
      <sheetName val="냉연집계"/>
      <sheetName val="산출내역서"/>
      <sheetName val="저"/>
      <sheetName val="경상비"/>
      <sheetName val="연습장소"/>
      <sheetName val="MACRO(전선관)"/>
      <sheetName val="기준액"/>
      <sheetName val="상세내역,전력산출서"/>
      <sheetName val="7.1유효폭"/>
      <sheetName val="Ampecity Data"/>
      <sheetName val="MCC제원"/>
      <sheetName val="공사기본자료"/>
      <sheetName val="날개벽(시점좌측)"/>
      <sheetName val="3_바닥판설계"/>
      <sheetName val="TYPE-B 평균H"/>
      <sheetName val="교통량조사"/>
      <sheetName val="효성CB 1P기초"/>
      <sheetName val="EQ-R1"/>
      <sheetName val="품목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일위대가(계측기설치)"/>
      <sheetName val="MACRO(MCC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현장관리비 "/>
      <sheetName val="구리토평1전기"/>
      <sheetName val="aa"/>
      <sheetName val="현금흐름"/>
      <sheetName val="시멘트"/>
      <sheetName val="Customer Databas"/>
      <sheetName val="사각맨홀"/>
      <sheetName val="출력X"/>
      <sheetName val="★도급내역"/>
      <sheetName val="가격조사서"/>
      <sheetName val="과세표준율-2"/>
      <sheetName val="면적분양가"/>
      <sheetName val="분양면적(1123)"/>
      <sheetName val="출력소스"/>
      <sheetName val="평교-내역"/>
      <sheetName val="단면설계"/>
      <sheetName val="신표지1"/>
      <sheetName val="노임(1차)"/>
      <sheetName val="준공평가"/>
      <sheetName val="실행간접비용"/>
      <sheetName val="관리,부대비"/>
      <sheetName val="공내역"/>
      <sheetName val="접속도로1"/>
      <sheetName val="실행(표지,갑,을)"/>
      <sheetName val="basic"/>
      <sheetName val="메서,변+증"/>
      <sheetName val="공사별 가중치 산출근거(건축)"/>
      <sheetName val="집수A"/>
      <sheetName val="기계경비일람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AS복구"/>
      <sheetName val="중기터파기"/>
      <sheetName val="변수값"/>
      <sheetName val="중기상차"/>
      <sheetName val="중간부"/>
      <sheetName val="대,유,램"/>
      <sheetName val="목동1절주.bh01"/>
      <sheetName val="송우내역서"/>
      <sheetName val="증감분석"/>
      <sheetName val="인사자료총집계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공사비총괄표"/>
      <sheetName val="BQ(실행)"/>
      <sheetName val="교량하부공"/>
      <sheetName val="와동25-3(변경)"/>
      <sheetName val="기계"/>
      <sheetName val="T6-6(2)"/>
      <sheetName val="Upgrades pricing"/>
      <sheetName val="내역(가지)"/>
      <sheetName val="GI-LIST"/>
      <sheetName val="주방환기"/>
      <sheetName val="내역서(토목)"/>
      <sheetName val="경상직원"/>
      <sheetName val="전력구구조물산근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1_수인터널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사원등록"/>
      <sheetName val="호봉 (2)"/>
      <sheetName val="하도급변경대비표"/>
      <sheetName val="2000용수잠관-수량집계"/>
      <sheetName val="공사내역"/>
      <sheetName val="WEON"/>
      <sheetName val="경상"/>
      <sheetName val="가설"/>
      <sheetName val="3.내역서"/>
      <sheetName val="총수량집계표"/>
      <sheetName val="통신물량"/>
      <sheetName val="전체내역서"/>
      <sheetName val="별표 "/>
      <sheetName val="기본DATA"/>
      <sheetName val="청천내"/>
      <sheetName val="문학간접"/>
      <sheetName val="매입세"/>
      <sheetName val="표층포설및다짐"/>
      <sheetName val="CODE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Dae_Jiju"/>
      <sheetName val="Sikje_ingun"/>
      <sheetName val="TREE_D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96정변2"/>
      <sheetName val="CB"/>
      <sheetName val="CS2"/>
      <sheetName val="1,2공구원가계산서"/>
      <sheetName val="1공구산출내역서"/>
      <sheetName val="오동"/>
      <sheetName val="대조"/>
      <sheetName val="나한"/>
      <sheetName val="INPUT(덕도방향-시점)"/>
      <sheetName val="실행예산서"/>
      <sheetName val="유동표(변경)"/>
      <sheetName val="급명"/>
      <sheetName val="단  가  대  비  표"/>
      <sheetName val="일  위  대  가  목  록"/>
      <sheetName val="2000년 공정표"/>
      <sheetName val="교각별철근수량집계표"/>
      <sheetName val="L형옹벽측구"/>
      <sheetName val="const."/>
      <sheetName val="동해title"/>
      <sheetName val="변경내역을"/>
      <sheetName val="펌프장수량산출(토)"/>
      <sheetName val="남양구조시험동"/>
      <sheetName val="본부소개"/>
      <sheetName val="현관"/>
      <sheetName val="기기리스트"/>
      <sheetName val="통합내역"/>
      <sheetName val="HRSG SMALL07220"/>
      <sheetName val="CHITIET VL-NC-TT -1p"/>
      <sheetName val="TDTKP1"/>
      <sheetName val="bearing"/>
      <sheetName val="CA지입"/>
      <sheetName val="대외공문"/>
      <sheetName val="DWPM"/>
      <sheetName val="백암비스타내역"/>
      <sheetName val="DB"/>
      <sheetName val="1공구 건정토건 토공"/>
      <sheetName val=" 총괄표"/>
      <sheetName val="자재집계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CABLE"/>
      <sheetName val="강북라우터"/>
      <sheetName val="노무비산출"/>
      <sheetName val="합천내역"/>
      <sheetName val="단"/>
      <sheetName val="교통대책내역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FOOTING단면력"/>
      <sheetName val="01AC"/>
      <sheetName val="조명율데이타"/>
      <sheetName val="평균높이산출근거"/>
      <sheetName val="횡배수관위치조서"/>
      <sheetName val="1.우편집중내역서"/>
      <sheetName val="기본설계도급항목"/>
      <sheetName val="8.현장관리비"/>
      <sheetName val="7.안전관리비"/>
      <sheetName val="01"/>
      <sheetName val="연돌일위집계"/>
      <sheetName val="BEND LOSS"/>
      <sheetName val="견적율"/>
      <sheetName val="물가"/>
      <sheetName val="소방사항"/>
      <sheetName val="TRE TABLE"/>
      <sheetName val="총집계표"/>
      <sheetName val="명세서"/>
      <sheetName val="공사내역서(을)실행"/>
      <sheetName val="견적"/>
      <sheetName val="화설내"/>
      <sheetName val="기초일위"/>
      <sheetName val="조명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입적표"/>
      <sheetName val="ELECTRIC"/>
      <sheetName val="직원동원SCH"/>
      <sheetName val="단가조사-1"/>
      <sheetName val="단가조사-2"/>
      <sheetName val="Man Power &amp; Comp"/>
      <sheetName val="변경후-SHEET"/>
      <sheetName val="도급양식"/>
      <sheetName val="손익집계(공장별)"/>
      <sheetName val="설계명세서(선로)"/>
      <sheetName val="접지수량"/>
      <sheetName val="현장별계약현황('98.10.31)"/>
      <sheetName val="현장관리비데이타"/>
      <sheetName val="1)fs"/>
      <sheetName val="구조     ."/>
      <sheetName val="2002하반기노임기준"/>
      <sheetName val="본부장"/>
      <sheetName val="구동"/>
      <sheetName val="공조기"/>
      <sheetName val="대림산업"/>
      <sheetName val="EKOG10건축"/>
      <sheetName val="경비"/>
      <sheetName val="TYPE-1"/>
      <sheetName val="내역서(전체)"/>
      <sheetName val="내역(토목)"/>
      <sheetName val="위치조서"/>
      <sheetName val="5.공종별예산내역서"/>
      <sheetName val="PROJECT BRIEF"/>
      <sheetName val="토공정보"/>
      <sheetName val="두앙"/>
      <sheetName val="깨기수량"/>
      <sheetName val="하중산정"/>
      <sheetName val="세부견적서(DAS Call Back)"/>
      <sheetName val="단중표-ST"/>
      <sheetName val="COMPRESSOR"/>
      <sheetName val="PIPE"/>
      <sheetName val="VALVE"/>
      <sheetName val="9811"/>
      <sheetName val="투찰내역"/>
      <sheetName val="COVER-P"/>
      <sheetName val="Piping(Methanol)"/>
      <sheetName val="도로경계블럭단위수량"/>
      <sheetName val="도로경계블럭단위토공"/>
      <sheetName val="L형측구단위수량"/>
      <sheetName val="L형측구연장조서"/>
      <sheetName val="충주"/>
      <sheetName val="재료집계"/>
      <sheetName val="인수공총괄"/>
      <sheetName val="내역서01"/>
      <sheetName val="덕소내역"/>
      <sheetName val="종합기별"/>
      <sheetName val="노무비명세서"/>
      <sheetName val="개보수공사BM"/>
      <sheetName val="장문교(대전)"/>
      <sheetName val="내역(중앙)"/>
      <sheetName val="내역(창신)"/>
      <sheetName val="CLAUSE"/>
      <sheetName val="약품설︀"/>
      <sheetName val="결과조달"/>
      <sheetName val="1공구 건정토건 철콘"/>
      <sheetName val="2공구하도급내역서"/>
      <sheetName val="도급내역"/>
      <sheetName val="투찰추정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Rates"/>
      <sheetName val="P-산#1-1(WOWA1)"/>
      <sheetName val="웅진교-S2"/>
      <sheetName val="배수관토공"/>
      <sheetName val="차수공개요"/>
      <sheetName val="인공(100P,배선반)"/>
      <sheetName val="설내역서 "/>
      <sheetName val="전기공사"/>
      <sheetName val="납부서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도급내역5+800"/>
      <sheetName val="도급금액"/>
      <sheetName val="재노경"/>
      <sheetName val="변경내역서"/>
      <sheetName val="일위대가(1)"/>
      <sheetName val="관급자재"/>
      <sheetName val="총공사내역서"/>
      <sheetName val="토공사"/>
      <sheetName val="정렬"/>
      <sheetName val="계약내역서"/>
      <sheetName val="전체도급"/>
      <sheetName val="본선 토공 분배표"/>
      <sheetName val="제출내역 (2)"/>
      <sheetName val="6공구(당초)"/>
      <sheetName val="산근1"/>
      <sheetName val="관리,공감"/>
      <sheetName val="입찰"/>
      <sheetName val="현경"/>
      <sheetName val="전화번호DATA (2001)"/>
      <sheetName val="자압"/>
      <sheetName val="106C0300"/>
      <sheetName val="건축내역서 (경제상무실)"/>
      <sheetName val="통로box전기"/>
      <sheetName val="밧데리"/>
      <sheetName val="진접"/>
      <sheetName val="사급자재(1단계)"/>
      <sheetName val="조명투자및환수계획"/>
      <sheetName val="제조중간결과"/>
      <sheetName val="시중노임단가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단면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2공구수량"/>
      <sheetName val="화해(함평)"/>
      <sheetName val="화해(장성)"/>
      <sheetName val="2BOX본체"/>
      <sheetName val="도장수량(하1)"/>
      <sheetName val="사업수지"/>
      <sheetName val="기계경비단가"/>
      <sheetName val="지주설치제원"/>
      <sheetName val="경영상태"/>
      <sheetName val="토공A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기성내역서표지"/>
      <sheetName val="공주-교대(A1)"/>
      <sheetName val="중기사용료"/>
      <sheetName val="단가 "/>
      <sheetName val="design load"/>
      <sheetName val="working load at the btm ft."/>
      <sheetName val="stability check"/>
      <sheetName val="보호"/>
      <sheetName val="개소별수량산출"/>
      <sheetName val="성남여성복지내역"/>
      <sheetName val="(A)내역서"/>
      <sheetName val="안양1공구_건축"/>
      <sheetName val="북방3터널"/>
      <sheetName val="기술자료 (연수)"/>
      <sheetName val="등록업체"/>
      <sheetName val="esc"/>
      <sheetName val="영흥TL(UP,DOWN) "/>
      <sheetName val="96작생능"/>
      <sheetName val="sheets"/>
      <sheetName val="단가결정"/>
      <sheetName val="내역아"/>
      <sheetName val="울타리"/>
      <sheetName val="3CHBDC"/>
      <sheetName val="2002계약현황"/>
      <sheetName val="내역기준"/>
      <sheetName val="설-원가"/>
      <sheetName val="전체_1설계"/>
      <sheetName val="자재일람"/>
      <sheetName val="Factor"/>
      <sheetName val="w't table"/>
      <sheetName val="UR2-Calculation"/>
      <sheetName val="Main"/>
      <sheetName val="노임변동률"/>
      <sheetName val="4차원가계산서"/>
      <sheetName val="예산M12A"/>
      <sheetName val="환율-LIBOR"/>
      <sheetName val="품종별-이름"/>
      <sheetName val=" 갑  지 "/>
      <sheetName val="Y_WORK"/>
      <sheetName val="부서현황"/>
      <sheetName val="1안"/>
      <sheetName val="Option"/>
      <sheetName val="판"/>
      <sheetName val="실행내역서 "/>
      <sheetName val="사업계획1안"/>
      <sheetName val="VENDOR LIST"/>
      <sheetName val="공통비"/>
      <sheetName val="도장 및 용접 수량"/>
      <sheetName val="경율산정"/>
      <sheetName val="위성"/>
      <sheetName val="GAEYO"/>
      <sheetName val="Vari by Vendor"/>
      <sheetName val="공용시설내역"/>
      <sheetName val="97 사업추정(WEKI)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9."/>
      <sheetName val="견적서1"/>
      <sheetName val="자재테이블"/>
      <sheetName val="EP0618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감액총괄표"/>
      <sheetName val="변경품셈총괄"/>
      <sheetName val="내역."/>
      <sheetName val="부대"/>
      <sheetName val="실행(1)"/>
      <sheetName val="기계설비"/>
      <sheetName val="2.1  노무비 평균단가산출"/>
      <sheetName val="콘_재료분리(1)"/>
      <sheetName val="음성방향"/>
      <sheetName val="설계변경내역 98"/>
      <sheetName val="공제구간조서"/>
      <sheetName val="견적대비표"/>
      <sheetName val="설계일반"/>
      <sheetName val="수압집계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예산M6-B"/>
      <sheetName val="동원인원산출"/>
      <sheetName val="품셈기준"/>
      <sheetName val="총(신설)"/>
      <sheetName val="대,怀፵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1-11조직표"/>
      <sheetName val="96.12"/>
      <sheetName val="22단丵"/>
      <sheetName val="SLIDES"/>
      <sheetName val="광혁기성"/>
      <sheetName val="정산입력"/>
      <sheetName val="전력"/>
      <sheetName val="eq_data"/>
      <sheetName val="품셈집계표"/>
      <sheetName val="자재조사표"/>
      <sheetName val="일반부표집계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접지1종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Pier 3"/>
      <sheetName val="NAI"/>
      <sheetName val="자탐수량산출서"/>
      <sheetName val="예산"/>
      <sheetName val="회사99"/>
      <sheetName val="CAPVC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일반수량집계"/>
      <sheetName val="OCM"/>
      <sheetName val="사용자정의"/>
      <sheetName val="제품표준규격"/>
      <sheetName val="전기설계변경"/>
      <sheetName val="AH-1 "/>
      <sheetName val="OHU"/>
      <sheetName val="형식별 개략공사비"/>
      <sheetName val="01_ 원가계산서"/>
      <sheetName val="작성"/>
      <sheetName val="CAT_5"/>
      <sheetName val="등록׃】"/>
      <sheetName val="등록_x0010__x0000_"/>
      <sheetName val="PART_DISCOUNT"/>
      <sheetName val="등록_x0000__x0000_"/>
      <sheetName val="민감도"/>
      <sheetName val="RAHMEN"/>
      <sheetName val="소상 &quot;1&quot;"/>
      <sheetName val="적점"/>
      <sheetName val="Cost bd-&quot;A&quot;"/>
      <sheetName val="Macro(AT)"/>
      <sheetName val="CALCULATION"/>
      <sheetName val="원가총괄"/>
      <sheetName val="매입세율"/>
      <sheetName val="회로내역(승인)"/>
      <sheetName val="IBASE"/>
      <sheetName val="»êÃ렀䡟ԯ_x0000_缀"/>
      <sheetName val="»êÃ︀ᇕ԰_x0000_缀"/>
      <sheetName val="갈현동"/>
      <sheetName val="예산대비"/>
      <sheetName val="4/_x0000_䠀"/>
      <sheetName val="4쌇栅/"/>
      <sheetName val="4က_x0000_က"/>
      <sheetName val="증栀ᙿ가"/>
      <sheetName val="수안보-헾】_x0005__x0000_"/>
      <sheetName val="국공유지및사유지"/>
      <sheetName val="총괄-1"/>
      <sheetName val="이토변실(A3-LINE)"/>
      <sheetName val="9509"/>
      <sheetName val="일위목차"/>
      <sheetName val="견적사양비교표"/>
      <sheetName val="시설물기초"/>
      <sheetName val="송전재료비"/>
      <sheetName val="FIN TUBE"/>
      <sheetName val="HED. &amp; PIPE"/>
      <sheetName val="PUMP SHT"/>
      <sheetName val="FEXS"/>
      <sheetName val="한전고리-을"/>
      <sheetName val=" ｹ-ﾌﾞﾙ"/>
      <sheetName val="MW-BM"/>
      <sheetName val="암거공"/>
      <sheetName val="평가내역"/>
      <sheetName val="직접인건비"/>
      <sheetName val="2.2.2입적표"/>
      <sheetName val="접속도로"/>
      <sheetName val="-15.0"/>
      <sheetName val="사리부설"/>
      <sheetName val="1월"/>
      <sheetName val="임대견적서"/>
      <sheetName val="36신丵〒_x0005_"/>
      <sheetName val="물량집계"/>
      <sheetName val="단가조사표"/>
      <sheetName val="설계내역서(기계)"/>
      <sheetName val="현장설က_x0000_蠀ᛟ"/>
      <sheetName val="학생내역"/>
      <sheetName val="기성내역"/>
      <sheetName val="환"/>
      <sheetName val="적용기준표(98년상반기)"/>
      <sheetName val="예산내역서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적용토목"/>
      <sheetName val="명세"/>
      <sheetName val="견적서(1)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A 견적"/>
      <sheetName val="전기일위목록"/>
      <sheetName val="RE9604"/>
      <sheetName val="거푸집물량"/>
      <sheetName val="자재비"/>
      <sheetName val="UPDATA"/>
      <sheetName val="원가계산서(남측)"/>
      <sheetName val="제조 경영"/>
      <sheetName val="금광1터널"/>
      <sheetName val="G.R300경비"/>
      <sheetName val="세부狇譈"/>
      <sheetName val="사각맨ﻇ"/>
      <sheetName val="몰탈재븧܊"/>
      <sheetName val="견적의"/>
      <sheetName val="견적의烇彰"/>
      <sheetName val="토공집계표"/>
      <sheetName val="하도급선정의뢰서(습식공_x0000__x0000_"/>
      <sheetName val="앉음벽 (2)"/>
      <sheetName val="L-type"/>
      <sheetName val="2터널시점"/>
      <sheetName val="기본"/>
      <sheetName val="짉譥"/>
      <sheetName val="ᣉᎍ"/>
      <sheetName val="일위산출"/>
      <sheetName val="Oper Amount"/>
      <sheetName val="금액내렀቟"/>
      <sheetName val="금액내԰_x0000_"/>
      <sheetName val="E총"/>
      <sheetName val="성내동"/>
      <sheetName val="공종목록표"/>
      <sheetName val="인부임"/>
      <sheetName val="인원계획"/>
      <sheetName val="시행예산"/>
      <sheetName val="자압1"/>
      <sheetName val="조경내역"/>
      <sheetName val="물墸᎟鰀"/>
      <sheetName val="화재 탐지_x0005__x0000_"/>
      <sheetName val="단가비교표_공통1"/>
      <sheetName val="전신환매도徸"/>
      <sheetName val="업체별기성내역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기계실"/>
      <sheetName val="산#2-1 (2)"/>
      <sheetName val="일위대가(건축)"/>
      <sheetName val="골재산출"/>
      <sheetName val="자재목록표"/>
      <sheetName val="2002상반기노임기준"/>
      <sheetName val="단중聀"/>
      <sheetName val="예산조서(무선)"/>
      <sheetName val="사급자재총괄"/>
      <sheetName val="당정동경상이수"/>
      <sheetName val="당정동공통이수"/>
      <sheetName val="예산M11A"/>
      <sheetName val="APT"/>
      <sheetName val="WING3"/>
      <sheetName val=" 냉각수펌프"/>
      <sheetName val="구분자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소운반"/>
      <sheetName val="공종구간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역T형옹벽(3.0)"/>
      <sheetName val="내역서(삼호)"/>
      <sheetName val="지하1층"/>
      <sheetName val="공비대䠚"/>
      <sheetName val="금액내㔀቎"/>
      <sheetName val="옹벽기초자료"/>
      <sheetName val="본사인상전"/>
      <sheetName val="단가산출-기,교"/>
      <sheetName val="당사"/>
      <sheetName val="내역총괄2"/>
      <sheetName val="내역총괄3"/>
      <sheetName val="가중치"/>
      <sheetName val="주식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건축토목내역"/>
      <sheetName val="금액집계"/>
      <sheetName val="단양 00 아파트-세부내역"/>
      <sheetName val="C1ㅇ"/>
      <sheetName val="STD"/>
      <sheetName val="물가대비표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3본사"/>
      <sheetName val="세부내역서"/>
      <sheetName val="간선"/>
      <sheetName val="전압"/>
      <sheetName val="조도"/>
      <sheetName val="동력"/>
      <sheetName val="가공2원도"/>
      <sheetName val="COL"/>
      <sheetName val="일(4)"/>
      <sheetName val="투입비"/>
      <sheetName val="1F"/>
      <sheetName val="11.자재단가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49"/>
      <sheetName val="정산내역서"/>
      <sheetName val="설계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입고장부 (4)"/>
      <sheetName val="DATA-UPS"/>
      <sheetName val="건설장비기초단가"/>
      <sheetName val="샘플표지"/>
      <sheetName val="토공 total"/>
      <sheetName val="일반맨홀수량집계(A-7 LINE)"/>
      <sheetName val="옹벽1"/>
      <sheetName val="찍기"/>
      <sheetName val="공종별 집계"/>
      <sheetName val="일위(PN)"/>
      <sheetName val="Macro"/>
      <sheetName val="산출"/>
      <sheetName val="9-1차이내역."/>
      <sheetName val="Sheet22"/>
      <sheetName val="총괄표(1)"/>
      <sheetName val="공종별집계표"/>
      <sheetName val="부산4"/>
      <sheetName val="계약표지"/>
      <sheetName val="내역서-전체낙찰율"/>
      <sheetName val="개봉3동하수관"/>
      <sheetName val="일위대가-1"/>
      <sheetName val="장비부하"/>
      <sheetName val="조도계산(가로등NEW)"/>
      <sheetName val="내역5"/>
      <sheetName val="역간(덕_동)"/>
      <sheetName val="역간(의-덕)"/>
      <sheetName val="골조"/>
      <sheetName val="단가대비표(SYS)"/>
      <sheetName val="제조노임"/>
      <sheetName val="변품8-37"/>
      <sheetName val="참조(2)"/>
      <sheetName val="현장일보"/>
      <sheetName val="보집계표"/>
      <sheetName val="월말"/>
      <sheetName val="원본(갑지)"/>
      <sheetName val="ISBL-CIV"/>
      <sheetName val="단가대비"/>
      <sheetName val="99 조정금액"/>
      <sheetName val="전류"/>
      <sheetName val="포장절단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I_설계조건"/>
      <sheetName val="설산1_나"/>
      <sheetName val="sum1_(2)"/>
      <sheetName val="원가계산서_(총괄)"/>
      <sheetName val="원가계산서_(건축)"/>
      <sheetName val="Site_Expenses"/>
      <sheetName val="제원_설계조건"/>
      <sheetName val="노원열병합__건축공사기성내역서"/>
      <sheetName val="플랜트_설치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단면_(2)"/>
      <sheetName val="3-1_CB"/>
      <sheetName val="90_03실행_"/>
      <sheetName val="3_공통공사대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CABLE_SIZE-3"/>
      <sheetName val="일위대가_집계표"/>
      <sheetName val="ITB_COST"/>
      <sheetName val="노무비_근거"/>
      <sheetName val="design_criteria"/>
      <sheetName val="plan&amp;section_of_foundation"/>
      <sheetName val="단가표_"/>
      <sheetName val="공사비_내역_(가)"/>
      <sheetName val="임시급식_(2)"/>
      <sheetName val="unit_4"/>
      <sheetName val="Summary_Sheets"/>
      <sheetName val="5_정산서"/>
      <sheetName val="맨홀물량"/>
      <sheetName val="추가예산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간접경상비"/>
      <sheetName val="현대물량"/>
      <sheetName val="한화 둔산 내역서"/>
      <sheetName val="적격점수&lt;300억미만&gt;"/>
      <sheetName val="간이영수증"/>
      <sheetName val="Ⅴ-2.공종별내역"/>
      <sheetName val="가로등제어반 설치공사(수량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미드수량"/>
      <sheetName val="pbs_lambda"/>
      <sheetName val="Matériel embarqué PVC"/>
      <sheetName val="내역(정지)"/>
      <sheetName val="기지국"/>
      <sheetName val="약전닥트"/>
      <sheetName val="건축부하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내역서 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대비표"/>
      <sheetName val="총괄집桶青"/>
      <sheetName val="01상노임"/>
      <sheetName val="Instruction"/>
      <sheetName val="22단가(철完9"/>
      <sheetName val="지질조사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인공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단가견적조사표"/>
      <sheetName val="안정검토(온1)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투찰가"/>
      <sheetName val="구조대가"/>
      <sheetName val="포설대가1"/>
      <sheetName val="부대대가"/>
      <sheetName val="철근총괄집계표"/>
      <sheetName val="홈통받이수량"/>
      <sheetName val="공통가설공사"/>
      <sheetName val="공사수행방안"/>
      <sheetName val=" 토목 처리장도급내역서 "/>
      <sheetName val="Data2"/>
      <sheetName val="공사착공계"/>
      <sheetName val="참조 DATA"/>
      <sheetName val="spec"/>
      <sheetName val="program"/>
      <sheetName val="studbolt no."/>
      <sheetName val="studbolt size"/>
      <sheetName val="item sort no"/>
      <sheetName val="정보매체A동"/>
      <sheetName val="기준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적요"/>
      <sheetName val="조정내역"/>
      <sheetName val="조정_x0014__x0008_"/>
      <sheetName val="_x0000__x0008__x0000__x0008__x0000__x0006__x0000__x0004_"/>
      <sheetName val="상가지급현황"/>
      <sheetName val="D-3109"/>
      <sheetName val="부하"/>
      <sheetName val="도체종-상수표"/>
      <sheetName val="SRC-B3U2"/>
      <sheetName val="초기화면1"/>
      <sheetName val="13LPMCC"/>
      <sheetName val="sub"/>
      <sheetName val="마장"/>
      <sheetName val="3_바닥판설계1"/>
      <sheetName val="Piping_Design_Data"/>
      <sheetName val="H_PILE수량"/>
      <sheetName val="BSD_(2)"/>
      <sheetName val="7_1유효폭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40총괄"/>
      <sheetName val="40집계"/>
      <sheetName val="결재판"/>
      <sheetName val="사다리"/>
      <sheetName val="변경총괄지(1)"/>
      <sheetName val="기계경비(旉る_x0000__x0000_"/>
      <sheetName val="기계경비(贘_x0013_짘ࣅ"/>
      <sheetName val="파형강관집계"/>
      <sheetName val="성곽내역서"/>
      <sheetName val="MANUFACTORY"/>
      <sheetName val="16-1"/>
      <sheetName val="장비당단가 (1)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PIPING"/>
      <sheetName val="선택"/>
      <sheetName val="총괄원가 "/>
      <sheetName val="TG9504"/>
      <sheetName val="1995년 섹터별 매출"/>
      <sheetName val="ROOF(ALKALI)"/>
      <sheetName val="master(total)"/>
      <sheetName val="99년신청"/>
      <sheetName val="대가목록"/>
      <sheetName val="아수배전(1회)"/>
      <sheetName val="인건비_조사"/>
      <sheetName val="일위1"/>
      <sheetName val="공사설계서"/>
      <sheetName val="OZ049E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주beam"/>
      <sheetName val="음봉방향"/>
      <sheetName val="자료(통합)"/>
      <sheetName val="발주내역"/>
      <sheetName val="제3장 기술업무"/>
      <sheetName val="대포2교접속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현장지䀀ኀ㠀ኃ"/>
      <sheetName val="건축원가"/>
      <sheetName val="집계(세부총괄)"/>
      <sheetName val="2000년하반기"/>
      <sheetName val="물가변동잔여물량세부내역서"/>
      <sheetName val="신규(방류시설)"/>
      <sheetName val="덤프트럭계수"/>
      <sheetName val="카메라"/>
      <sheetName val="미지급내역"/>
      <sheetName val="집계표(육상)"/>
      <sheetName val="102역사"/>
      <sheetName val="1.취수장"/>
      <sheetName val="상-교대(A1-A2)"/>
      <sheetName val="첨부1"/>
      <sheetName val="재료표"/>
      <sheetName val="금액결揄"/>
      <sheetName val="공사비 내역"/>
      <sheetName val="매입내역 "/>
      <sheetName val="거래처별지출내역"/>
      <sheetName val="2000_x0005__x0000__x0000_"/>
      <sheetName val="㩷"/>
      <sheetName val="렀ⵘ"/>
      <sheetName val="֭_x0000_"/>
      <sheetName val="Param"/>
      <sheetName val="입찰보Ⳡ"/>
      <sheetName val="자재표"/>
      <sheetName val="총(철거)"/>
      <sheetName val="RangeObject"/>
      <sheetName val="분뇨"/>
      <sheetName val="등록자료"/>
      <sheetName val="입력정보"/>
      <sheetName val="H-pile(250x250)"/>
      <sheetName val="H-pile(298x299)"/>
      <sheetName val="쌍송교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용수간선"/>
      <sheetName val="노무비(첨부4-4)"/>
      <sheetName val="일반부표"/>
      <sheetName val="왕십리방향"/>
      <sheetName val="TYPE1"/>
      <sheetName val="철근량"/>
      <sheetName val="자금청구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gvl"/>
      <sheetName val="전부인쇄"/>
      <sheetName val="1.외주공사"/>
      <sheetName val="2.직영공사"/>
      <sheetName val="첨부"/>
      <sheetName val="계산DATA입력"/>
      <sheetName val="계좌번호"/>
      <sheetName val="품종별월계"/>
      <sheetName val="청하배수"/>
      <sheetName val="다곡2교"/>
      <sheetName val="정화조"/>
      <sheetName val="원가집계"/>
      <sheetName val="견적시담(송포2공구)"/>
      <sheetName val="교량전기"/>
      <sheetName val="금융비용"/>
      <sheetName val="파이프류"/>
      <sheetName val="점검내역서(data) (2)"/>
      <sheetName val="2.주요계수총괄"/>
      <sheetName val="하부철근수량"/>
      <sheetName val="입찰사유서 제4공종 (흙깎기)"/>
      <sheetName val="D16"/>
      <sheetName val="D25"/>
      <sheetName val="D22"/>
      <sheetName val="자판실행"/>
      <sheetName val="단위세대물량"/>
      <sheetName val="낙찰표"/>
      <sheetName val="변경품셈"/>
      <sheetName val="WIND-EQ"/>
      <sheetName val="OCT.FDN"/>
      <sheetName val="기성내역서"/>
      <sheetName val="PAD TR보호대기초"/>
      <sheetName val="가로등기초"/>
      <sheetName val="HANDHOLE(2)"/>
      <sheetName val="N頀ᚃ"/>
      <sheetName val="N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기준표"/>
      <sheetName val="보호공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제수변䊱ᅪ"/>
      <sheetName val="A(Rev.3)"/>
      <sheetName val="부총"/>
      <sheetName val="재료단가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지입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안양동교 1안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지구단위계획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Sheet16 (2)"/>
      <sheetName val="시초1교"/>
      <sheetName val="대구-교대(A1)"/>
      <sheetName val="C.배수관공"/>
      <sheetName val="ꀀ"/>
      <sheetName val="목표세부명세"/>
      <sheetName val="본사공가현황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원가계산하도"/>
      <sheetName val="단위_x0000__x0000_尀"/>
      <sheetName val="단위ࠀᎄ䰀"/>
      <sheetName val="단위倀❹缀"/>
      <sheetName val="단위耀ὡ"/>
      <sheetName val="변경실행(2차) "/>
      <sheetName val="호표"/>
      <sheetName val="B767"/>
      <sheetName val="0.갑지"/>
      <sheetName val="구의33고"/>
      <sheetName val="건축공사 집계표"/>
      <sheetName val="토공대가"/>
      <sheetName val="B.O.M"/>
      <sheetName val="화전내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견적정보"/>
      <sheetName val="5.동별횡주관경"/>
      <sheetName val="154TW"/>
      <sheetName val="수주실적0709"/>
      <sheetName val="제4절-1"/>
      <sheetName val="PANEL"/>
      <sheetName val="표 지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치수표"/>
      <sheetName val="허용전류-IEC DATA"/>
      <sheetName val="TYPE-U800"/>
      <sheetName val="배관내역"/>
      <sheetName val="POWER"/>
      <sheetName val="교대일반수량"/>
      <sheetName val="WO"/>
      <sheetName val="비용"/>
      <sheetName val="기둥"/>
      <sheetName val="저판(버림100)"/>
      <sheetName val="2.내역서"/>
      <sheetName val="적용환율"/>
      <sheetName val="대상공사(조달청)"/>
      <sheetName val="CRUDE RE-bar"/>
      <sheetName val="BID9697"/>
      <sheetName val="DS-최종"/>
      <sheetName val="PREFACE"/>
      <sheetName val="DATA-1"/>
      <sheetName val="간접총괄"/>
      <sheetName val="960318-1"/>
      <sheetName val="2006기계䈌ᅪ԰_x0000_缀"/>
      <sheetName val="배수관공"/>
      <sheetName val="기타공"/>
      <sheetName val="재원표"/>
      <sheetName val="FCU (2)"/>
      <sheetName val="장비분석"/>
      <sheetName val="석재장조사"/>
      <sheetName val="파일의이용"/>
      <sheetName val="유동표"/>
      <sheetName val="기성청구현황"/>
      <sheetName val="집"/>
      <sheetName val="JUCK֕_x0000_缀"/>
      <sheetName val="내역_FILE"/>
      <sheetName val="0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인수공규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nomi "/>
      <sheetName val="공정표(전체)"/>
      <sheetName val="무전표"/>
      <sheetName val="NOTE ALL"/>
      <sheetName val="VXXXXXXX"/>
      <sheetName val="내역서(당초변경)"/>
      <sheetName val="2.조명기구철거(일괄철거분)"/>
      <sheetName val="대운반(철재)"/>
      <sheetName val="시점교대"/>
      <sheetName val="설계수량"/>
      <sheetName val="3.2.1 마루높이결정"/>
      <sheetName val="hvac(제어동)"/>
      <sheetName val="제품橂"/>
      <sheetName val="피스표"/>
      <sheetName val="산업개발안내서"/>
      <sheetName val="ATM기초철가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직원자료입력"/>
      <sheetName val="1,2,3,4,5단위수량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제수午_x0013_ὐ"/>
      <sheetName val="암거단위-1련"/>
      <sheetName val="수안보-墰5壼5"/>
      <sheetName val="5.3 단면가정"/>
      <sheetName val="시추주상도"/>
      <sheetName val="케이블트레이"/>
      <sheetName val="일위집계(기존)"/>
      <sheetName val="북제주-표지"/>
      <sheetName val="COVERSHEET"/>
      <sheetName val="[YES.XLS][YES.XLS]4/_x0000_䠀"/>
      <sheetName val="[YES.XLS][YES.XLS]4쌇栅/"/>
      <sheetName val="뚝토공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당진1,2호기전선관설치및접지4차공사내역서-을지"/>
      <sheetName val="일위대가표(무)"/>
      <sheetName val="일위대가산출기초"/>
      <sheetName val="법면"/>
      <sheetName val="장비명"/>
      <sheetName val="cable-data"/>
      <sheetName val="keyword"/>
      <sheetName val="11"/>
      <sheetName val="1._x005f_x0018_변전설비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 소방공사 산출근거"/>
      <sheetName val="YES.XLS"/>
      <sheetName val="2000.05"/>
      <sheetName val="물량증감"/>
      <sheetName val="9902"/>
      <sheetName val="환율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archi(본사)"/>
      <sheetName val="※참고자료※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단가 (2)"/>
      <sheetName val="작용하중산정"/>
      <sheetName val="6차2회변경내역서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측구터파기공수량집계"/>
      <sheetName val="부대집계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??????"/>
      <sheetName val="LKVL-CK-HT-GD1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Macro(부하)"/>
      <sheetName val="밀양노선별공사비명세서"/>
      <sheetName val="일위산출근거"/>
      <sheetName val="AIR_SHOWER(3인용)"/>
      <sheetName val="적격심사표"/>
      <sheetName val="선로정수계산"/>
      <sheetName val="실내건축일위대가"/>
      <sheetName val="산출근거1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EJ"/>
      <sheetName val="지입자재"/>
      <sheetName val="배전반용량계산"/>
      <sheetName val="세정탑 설계"/>
      <sheetName val="건축-물가변동"/>
      <sheetName val="기계설비-물가변동"/>
      <sheetName val="[YES.XLS][YES.XLS][YES.XLS]4/_x0000_䠀"/>
      <sheetName val="[YES.XLS][YES.XLS][YES.XLS]4쌇栅/"/>
      <sheetName val="품셈총괄표"/>
      <sheetName val="일반수량총괄집계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가옥조"/>
      <sheetName val="기계경비산출"/>
      <sheetName val="전력구구조물산근2구간"/>
      <sheetName val="1_x0005_"/>
      <sheetName val="도면자료제출일정"/>
      <sheetName val="시공계_x0005_"/>
      <sheetName val="변경비_x0005__x0000_"/>
      <sheetName val="교대시점"/>
      <sheetName val="FB25JN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내역서1"/>
      <sheetName val="지중자재단가"/>
      <sheetName val="#3_일위대가목록"/>
      <sheetName val="#2_일위대가목록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수곡내역"/>
      <sheetName val="전체내역 (2)"/>
      <sheetName val="Formulas &amp; Tables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36+45-113-18+19+20I"/>
      <sheetName val="배수공1"/>
      <sheetName val="도급단가-아파트"/>
      <sheetName val="BREAKDOWN(철거설치)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비교1"/>
      <sheetName val="조명율"/>
      <sheetName val="상반기손익차2총괄"/>
      <sheetName val="DRAIN DRUM PIT D-301"/>
      <sheetName val="목록1"/>
      <sheetName val="목록2"/>
      <sheetName val="구조물공집계"/>
      <sheetName val="요약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토공총괄표"/>
      <sheetName val="1.3.1절점좌표"/>
      <sheetName val="1.1설계기준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5. 차단기 용량계산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Stem Footing"/>
      <sheetName val="자재수량"/>
      <sheetName val="보온자재단가표"/>
      <sheetName val="변경_x0005__x0006__x0004__x0004_"/>
      <sheetName val="_x0000__x0002__x0000__x0007__x0000__x0004__x0000__x0007__x0000_"/>
      <sheetName val="적용단가"/>
      <sheetName val="(14)전기품셈정산"/>
      <sheetName val="(12)전기경비"/>
      <sheetName val="8. _x0005__x0000__x0000_"/>
      <sheetName val="바이오"/>
      <sheetName val="잡철물"/>
      <sheetName val="일위대가1"/>
      <sheetName val="굴착현장"/>
      <sheetName val="新철폐복2"/>
      <sheetName val="新철폐복3"/>
      <sheetName val="남양내역"/>
      <sheetName val="도급내역서"/>
      <sheetName val="설계서(설치)"/>
      <sheetName val="지급자재대"/>
      <sheetName val="토목내역서"/>
      <sheetName val="05 BOX"/>
      <sheetName val="02 SLAB"/>
      <sheetName val="5.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변경내역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개별직종노임단가(2005.1)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A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교량명원본"/>
      <sheetName val="BOX제원원본"/>
      <sheetName val="국도접속 차도부수량"/>
      <sheetName val="기က_x0000_退"/>
      <sheetName val="배수내역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목창호"/>
      <sheetName val="포장공총괄수량집계표"/>
      <sheetName val="5.2코핑"/>
      <sheetName val="전체내԰_x0000_"/>
      <sheetName val="토공총괄집계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흄관기초"/>
      <sheetName val="부대공(집계)"/>
      <sheetName val="포장단면별단위수량"/>
      <sheetName val="ACUNIT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토목변경"/>
      <sheetName val="수로단위수량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환율change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화산경계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검색"/>
      <sheetName val="내역갑지"/>
      <sheetName val="INSTR"/>
      <sheetName val="수지표"/>
      <sheetName val="셀명"/>
      <sheetName val="공통단가"/>
      <sheetName val="선수금"/>
      <sheetName val="도근좌표"/>
      <sheetName val="1.동력공사"/>
      <sheetName val="청주-교대(A1)"/>
      <sheetName val="수량산출서 갑지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체-원가분리내역"/>
      <sheetName val="계화배수(3대)"/>
      <sheetName val="유리"/>
      <sheetName val="익산"/>
      <sheetName val="가격표"/>
      <sheetName val="건축외주"/>
      <sheetName val="Sheet1(X)"/>
      <sheetName val="인원조직표"/>
      <sheetName val="냉천부속동"/>
      <sheetName val="원가계산서 "/>
      <sheetName val="국별인원"/>
      <sheetName val="산출기초"/>
      <sheetName val="순환펌프"/>
      <sheetName val="저수조"/>
      <sheetName val="급,배기팬"/>
      <sheetName val="급탕순환펌프"/>
      <sheetName val="DATA(광속)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電磁弁LIST"/>
      <sheetName val="PLG"/>
      <sheetName val="외자배분"/>
      <sheetName val="외자내역"/>
      <sheetName val="주요재료비(원본)"/>
      <sheetName val="토목품셈"/>
      <sheetName val="관리비"/>
      <sheetName val="집수정단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돈암사업"/>
      <sheetName val="단면A-A(TR)"/>
      <sheetName val="도시가스현황"/>
      <sheetName val="2차공사"/>
      <sheetName val="Imp-Data"/>
      <sheetName val="내역서 (1차)"/>
      <sheetName val="J형측구단위수량"/>
      <sheetName val="¿¹Á¤(3က"/>
      <sheetName val="SAMPLE"/>
      <sheetName val="inter"/>
      <sheetName val="건축공정"/>
      <sheetName val="방진공정"/>
      <sheetName val="조경공정"/>
      <sheetName val="단위수량산출"/>
      <sheetName val="전자"/>
      <sheetName val="환산"/>
      <sheetName val="배수관접합및부설  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2공종별예산조서"/>
      <sheetName val="가시설공(광장부)"/>
      <sheetName val="슬래브"/>
      <sheetName val="ÀÏÀ§´ë°¡Ç¥(_x0005__x0000_"/>
      <sheetName val="일위藨-헾"/>
      <sheetName val="새공통(96임금인상기준)"/>
      <sheetName val="AHU-1"/>
      <sheetName val="급탕설비"/>
      <sheetName val="화장실배기팬"/>
      <sheetName val="직급별"/>
      <sheetName val="S1099기장선행WOP"/>
      <sheetName val="LD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96보완계획7_12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working_load_at_the_btm_ft_"/>
      <sheetName val="stability_check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추천서"/>
      <sheetName val="설계변경내역"/>
      <sheetName val="빙장비사양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계내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설계서(7)"/>
      <sheetName val="5.1단가조사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7.3.1 전력간선 굵기"/>
      <sheetName val="견적대비 견적서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심사공종"/>
      <sheetName val="상행-교대(A1-A2)"/>
      <sheetName val="combi(wall)"/>
      <sheetName val="제잡비(주공종)"/>
      <sheetName val="(3.품질관리 시험 총괄표)"/>
      <sheetName val="합계"/>
      <sheetName val="유첨헾】"/>
      <sheetName val="Picture"/>
      <sheetName val="철탑공사"/>
      <sheetName val="가설경비"/>
      <sheetName val="시점부교대"/>
      <sheetName val="표지판현황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외천교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흄관수량"/>
      <sheetName val="입력변수"/>
      <sheetName val="주재료비"/>
      <sheetName val="설계요율"/>
      <sheetName val="4.전기"/>
      <sheetName val="유첨_x0005__x0000_"/>
      <sheetName val="일_x0007__x0006__x0003__x0004__x0007_"/>
      <sheetName val="_x0000__x0005__x0000__x0004__x0000__x0008__x0000__x0005__x0000__x0008_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PANEL 내역"/>
      <sheetName val="CPM챠트"/>
      <sheetName val="ALINE"/>
      <sheetName val="횡배수관설치현황"/>
      <sheetName val="96월별PL"/>
      <sheetName val="양식(직판용)"/>
      <sheetName val="항목등록"/>
      <sheetName val="입상내역"/>
      <sheetName val="본사업"/>
      <sheetName val="수장"/>
      <sheetName val="1호맨홀가감수량"/>
      <sheetName val="1-1평균터파기고(1)"/>
      <sheetName val="단가표(전산)"/>
      <sheetName val="2219-SPOOL BOM"/>
      <sheetName val="설명서"/>
      <sheetName val="3.2주형지지보"/>
      <sheetName val="x주형보 설계(3차로)"/>
      <sheetName val="부대tu"/>
      <sheetName val="우수공,맨홀,집수정"/>
      <sheetName val="은평작업지시대장"/>
      <sheetName val="옥외배관기본공량"/>
      <sheetName val="선우통상(을)"/>
      <sheetName val="견적서-골조공사"/>
      <sheetName val="적정심사"/>
      <sheetName val="건축2"/>
      <sheetName val="3-4호기 내역서"/>
      <sheetName val="인원계획-미화"/>
      <sheetName val="평형공사비"/>
      <sheetName val="토공검토G"/>
      <sheetName val="미지급금"/>
      <sheetName val="지하"/>
      <sheetName val="도"/>
      <sheetName val="CABdata"/>
      <sheetName val="기별수량산출서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W-현원가"/>
      <sheetName val="부대토목"/>
      <sheetName val="토목공종세부"/>
      <sheetName val="견적회신"/>
      <sheetName val="1. 가로등 설비 공사(산출)"/>
      <sheetName val="FAB4생산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N炬≹"/>
      <sheetName val="각종양식"/>
      <sheetName val="재료할증"/>
      <sheetName val="수량BOQ"/>
      <sheetName val="관세,통관수수료,운반비"/>
      <sheetName val="KS-301_WBS"/>
      <sheetName val="MixBed"/>
      <sheetName val="CondPol"/>
      <sheetName val="︀盕"/>
      <sheetName val="ᓈባ"/>
      <sheetName val="壈▞"/>
      <sheetName val="대창(장ԯ_x0000_"/>
      <sheetName val="전기일ꙭÀ_x0000_"/>
      <sheetName val="투찰(하수)"/>
      <sheetName val="암거 제원표-1단계"/>
      <sheetName val="전체내蠀ᒗ"/>
      <sheetName val="전체내︀盕"/>
      <sheetName val="일위대가(계측︩盕ԯ_x0000_"/>
      <sheetName val="전체내壈▞"/>
      <sheetName val="1호철근량"/>
      <sheetName val="산출서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총괄BOQ"/>
      <sheetName val="평균물량산출서"/>
      <sheetName val="합의서"/>
      <sheetName val="좌측"/>
      <sheetName val="방호벽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sheet"/>
      <sheetName val="b_gunmul"/>
      <sheetName val="b_balju (2)"/>
      <sheetName val="갑(전기)"/>
      <sheetName val="갑(계장)"/>
      <sheetName val="B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계약서"/>
      <sheetName val="앨범표지"/>
      <sheetName val="목공사품의서"/>
      <sheetName val="B1(반포1차)"/>
      <sheetName val="esc(건축)"/>
      <sheetName val="옥룡잡비"/>
      <sheetName val="일위대가집계표"/>
      <sheetName val="공예을"/>
      <sheetName val="골재및자재집계표"/>
      <sheetName val="배수통관(좌)"/>
      <sheetName val="현장유지관리비"/>
      <sheetName val="A-8 PD(도로중앙)"/>
      <sheetName val="수안보-纈!헾『"/>
      <sheetName val="수안보-丵〒_x0005__x0000_"/>
      <sheetName val="수안보-橂】_x0005__x0000_"/>
      <sheetName val="철집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가압장(토목)"/>
      <sheetName val="전선관"/>
      <sheetName val="5.정산ﵠ"/>
      <sheetName val="실행내역 "/>
      <sheetName val="참조 (2)"/>
      <sheetName val="교량data"/>
      <sheetName val="파일구성"/>
      <sheetName val="분전반"/>
      <sheetName val="database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안전시설"/>
      <sheetName val="20-25"/>
      <sheetName val="설치자재"/>
      <sheetName val="단중"/>
      <sheetName val="몰탈쐀/_x0000_"/>
      <sheetName val="실행ࠏE"/>
      <sheetName val="실행ဏ_x0000_"/>
      <sheetName val="시멘트,모래"/>
      <sheetName val="ASP"/>
      <sheetName val="CHIP_O"/>
      <sheetName val="FAB_O"/>
      <sheetName val="PKG_I"/>
      <sheetName val="FT_금액"/>
      <sheetName val="YIELD"/>
      <sheetName val="부재치수입력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재료값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제조부문배부"/>
      <sheetName val="XREF"/>
      <sheetName val="반포2차"/>
      <sheetName val="시공업체명부"/>
      <sheetName val="Direct (공사비대비)"/>
      <sheetName val=" 내역"/>
      <sheetName val="제출"/>
      <sheetName val="공사비예비관리공감측설산출내역"/>
      <sheetName val="TCDB"/>
      <sheetName val="1À"/>
      <sheetName val="1 "/>
      <sheetName val="1r"/>
      <sheetName val="　⮒"/>
      <sheetName val="SANTOGO"/>
      <sheetName val="산출서집계"/>
      <sheetName val="집계표(수정)"/>
      <sheetName val="잔여공사월별내역"/>
      <sheetName val="대비(최종이사회)"/>
      <sheetName val="양식"/>
      <sheetName val="표지세로"/>
      <sheetName val="5.소모재료비"/>
      <sheetName val="전계가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member design"/>
      <sheetName val="soil bearing check"/>
      <sheetName val="산출근거#2-3"/>
      <sheetName val="도급,하도급 예정금액"/>
      <sheetName val="산출(전기)"/>
      <sheetName val="DWG-CAB-I"/>
      <sheetName val="1공구내역서(1)"/>
      <sheetName val="설계서을"/>
      <sheetName val="공감비"/>
      <sheetName val="PROJECT BRIEF(EX.NEW)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STEEL BOX 단면설계(SEC.8)"/>
      <sheetName val="15-3)VE제안서(가치향_x0000_庘ɝ_x0000_"/>
      <sheetName val="큰다리교깨기"/>
      <sheetName val="토지조서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내역서_제출1"/>
      <sheetName val="공사비_증감_내역서1"/>
      <sheetName val="8_PILE__(돌출)1"/>
      <sheetName val="7_PILE__(돌출)1"/>
      <sheetName val="Sheet1_(2)1"/>
      <sheetName val="BOX(1_5X1_5)1"/>
      <sheetName val="1_설계조건1"/>
      <sheetName val="2-1__경관조명_내역총괄표1"/>
      <sheetName val="설명서_1"/>
      <sheetName val="AS포장복구_1"/>
      <sheetName val="실행내역(10_13)1"/>
      <sheetName val="단가_및_재료비1"/>
      <sheetName val="개별직종노임단가(2003_9)1"/>
      <sheetName val="3련_BOX1"/>
      <sheetName val="EQUIP_LIST1"/>
      <sheetName val="기존건물_깨기원단위1"/>
      <sheetName val="철근량_산정1"/>
      <sheetName val="환경기계공정표_(3)1"/>
      <sheetName val="사__업__비__수__지__예__산__서1"/>
      <sheetName val="노_표-조1"/>
      <sheetName val="4_2유효폭의_계산1"/>
      <sheetName val="내역-_CCTV1"/>
      <sheetName val="각사별공사비분개_1"/>
      <sheetName val="슬래브_-연속(3경간)1"/>
      <sheetName val="노임단가_(2)1"/>
      <sheetName val="총_원가계산1"/>
      <sheetName val="참여현황_(직원)1"/>
      <sheetName val="2F_회의실견적(5_14_일대)1"/>
      <sheetName val="토공(우물통,기타)_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3_하중산정4_지지력"/>
      <sheetName val="01_Summary"/>
      <sheetName val="03_Rev_Log"/>
      <sheetName val="4_2_1_마루높이_검토"/>
      <sheetName val="FAB_B01计算式"/>
      <sheetName val="5_물량산출서"/>
      <sheetName val="7월천안현장_집계표"/>
      <sheetName val="장비_자재"/>
      <sheetName val="_노무집계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2_재료비"/>
      <sheetName val="12_보오링"/>
      <sheetName val="18_공내수압탄성자연"/>
      <sheetName val="2_견적조건_정보"/>
      <sheetName val="슬래브일반(포항방향_B=12_3m)"/>
      <sheetName val="자재_집계표"/>
      <sheetName val="6_7현장운영"/>
      <sheetName val="지수적용공사비내역서"/>
      <sheetName val="수목일위"/>
      <sheetName val="수목데이타"/>
      <sheetName val="수리결과"/>
      <sheetName val="k2 foundation"/>
      <sheetName val="산출3-전등"/>
      <sheetName val="산출4-조명제어"/>
      <sheetName val="산출5-전열"/>
      <sheetName val="산출7-유도등"/>
      <sheetName val="제원입력"/>
      <sheetName val="ᰀ፜"/>
      <sheetName val="ꠀ᪘"/>
      <sheetName val="ࠀ᎚"/>
      <sheetName val="ꀀ㇞"/>
      <sheetName val="데크수량산출"/>
      <sheetName val="개비온집계"/>
      <sheetName val="게비온"/>
      <sheetName val="관정"/>
      <sheetName val="배수관 날개벽"/>
      <sheetName val="box날개"/>
      <sheetName val="절단"/>
      <sheetName val="아스팔트포장"/>
      <sheetName val="U형측구"/>
      <sheetName val="J형측구"/>
      <sheetName val="진입로"/>
      <sheetName val="수종"/>
      <sheetName val="규격"/>
      <sheetName val="공통비총괄표"/>
      <sheetName val="일위-1"/>
      <sheetName val="기계경跠㴯¢_x0000_弲"/>
      <sheetName val="기본1"/>
      <sheetName val="수정일위대가"/>
      <sheetName val="conclusion"/>
      <sheetName val="comparables"/>
      <sheetName val="Deduction"/>
      <sheetName val="other"/>
      <sheetName val="이름표"/>
      <sheetName val="아파트 기성내역서"/>
      <sheetName val="전익자재"/>
      <sheetName val="7내역"/>
      <sheetName val="15-3)VE제안서(가치향"/>
      <sheetName val="2.건축"/>
      <sheetName val="gyun"/>
      <sheetName val="입찰품의서"/>
      <sheetName val="자동제어"/>
      <sheetName val="DUT-BAT1"/>
      <sheetName val="[일위대가9803.xls]4/_x0000_䠀"/>
      <sheetName val="[일위대가9803.xls]4쌇栅/"/>
      <sheetName val="[일위대가9803.xls]신표司/"/>
      <sheetName val="[일위대가9803.xls][YES.XLS]신표司/"/>
      <sheetName val="[일위대가9803.xls]/_x0000_"/>
      <sheetName val="[일위대가9803.xls][YES.XLS]4/_x0000_䠀"/>
      <sheetName val="[일위대가9803.xls][YES.XLS]4쌇栅/"/>
      <sheetName val="[일위대가9803.xls]갑지(쐂饣/"/>
      <sheetName val="[일위대가9803.xls]갑지(쐃/"/>
      <sheetName val="[일위대가9803.xls]갑지(쐎/"/>
      <sheetName val="[일위대가9803.xls]하도급선정의뢰佘/ߍ恽⿹_x0000_"/>
      <sheetName val="[일위대가9803.xls]몰탈쐀/_x0000_"/>
      <sheetName val="[일위대가9803.xls]도급예정1犢呄/"/>
      <sheetName val="[일위대가9803.xls]도급예정1犢/"/>
      <sheetName val="[일위대가9803.xls]도급예정1犢ፄ/"/>
      <sheetName val="보할최종(준공)only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단가_x0005_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BOJUNGGM"/>
      <sheetName val="건가"/>
      <sheetName val="노단"/>
      <sheetName val="일대"/>
      <sheetName val="중사"/>
      <sheetName val="중목"/>
      <sheetName val="기타사항"/>
      <sheetName val="3-DIV3"/>
      <sheetName val="villa"/>
      <sheetName val="4_䠀"/>
      <sheetName val="4쌇栅_"/>
      <sheetName val="_YES.XLS__YES.XLS_4_䠀"/>
      <sheetName val="_YES.XLS__YES.XLS_4쌇栅_"/>
      <sheetName val="신표司_"/>
      <sheetName val="_YES.XLS__YES.XLS_신표司_"/>
      <sheetName val="______"/>
      <sheetName val="_YES.XLS__YES.XLS__YES.XLS_신표司_"/>
      <sheetName val="_YES.XLS_신표司_"/>
      <sheetName val="_YES.XLS__YES.XLS__YES.XLS_4_䠀"/>
      <sheetName val="_YES.XLS__YES.XLS__YES.XLS_4쌇栅_"/>
      <sheetName val="_"/>
      <sheetName val="_YES.XLS_4_䠀"/>
      <sheetName val="_YES.XLS_4쌇栅_"/>
      <sheetName val="갑지(쐂饣_"/>
      <sheetName val="갑지(쐃_"/>
      <sheetName val="갑지(쐎_"/>
      <sheetName val="하도급선정의뢰佘_ߍ恽⿹"/>
      <sheetName val="뜃맟뭁돽띿맟_-BLDG"/>
      <sheetName val="몰탈쐀_"/>
      <sheetName val="도급예정1犢呄_"/>
      <sheetName val="도급예정1犢_"/>
      <sheetName val="도급예정1犢ፄ_"/>
      <sheetName val="escon"/>
      <sheetName val="RFP002"/>
      <sheetName val="Rooms"/>
      <sheetName val="TABLE DB"/>
      <sheetName val="쌍용 data base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토공분석표"/>
      <sheetName val="하도금액분계"/>
      <sheetName val="철근단면적"/>
      <sheetName val="WVAL"/>
      <sheetName val="합계금액"/>
      <sheetName val="대전21토목내역서"/>
      <sheetName val="송라터널총괄"/>
      <sheetName val="분석"/>
      <sheetName val="내역서_"/>
      <sheetName val="업무분장"/>
      <sheetName val="총집계"/>
      <sheetName val="Chiet tinh dz35"/>
      <sheetName val="상부집계표"/>
      <sheetName val="유별자산배수"/>
      <sheetName val="공사비총"/>
      <sheetName val="패널"/>
      <sheetName val="대비2"/>
      <sheetName val="물류최종8월7"/>
      <sheetName val="Quantity"/>
      <sheetName val="예상"/>
      <sheetName val="Rebar"/>
      <sheetName val="Bảng mã VT"/>
      <sheetName val="FitOutConfCentre"/>
      <sheetName val="2.2 S-Curve"/>
      <sheetName val="tong du toan"/>
      <sheetName val="DAF-2"/>
      <sheetName val="125x125"/>
      <sheetName val="TOSHIBA-Structure"/>
      <sheetName val="Level 2"/>
      <sheetName val="VT190111"/>
      <sheetName val="TH-XL"/>
      <sheetName val="Du toan"/>
      <sheetName val="Keothep"/>
      <sheetName val="Re-bar"/>
      <sheetName val="SEX"/>
      <sheetName val="HS"/>
      <sheetName val="p"/>
      <sheetName val="Define finishing"/>
      <sheetName val="PTĐG"/>
      <sheetName val="RATE"/>
      <sheetName val="MA"/>
      <sheetName val="Chi tiết cấu tạo giá (2)"/>
      <sheetName val="SUMMARY-HT Thô"/>
      <sheetName val="02.PHAT SINH TANG"/>
      <sheetName val="Tiến độ  Rev1 (phói hợp)"/>
      <sheetName val="TABLE_DB"/>
      <sheetName val="쌍용_data_base"/>
      <sheetName val="내역서_1"/>
      <sheetName val="kpxlc"/>
      <sheetName val="kpxld"/>
      <sheetName val="VTu"/>
      <sheetName val="D_MUC"/>
      <sheetName val="PNT-QUOT-#3"/>
      <sheetName val="Unit price"/>
      <sheetName val="DANHMUC"/>
      <sheetName val="1.R18 BF"/>
      <sheetName val="G"/>
      <sheetName val="F-B"/>
      <sheetName val="H-J"/>
      <sheetName val="6.External works-R18"/>
      <sheetName val="電気設備表"/>
      <sheetName val="BG"/>
      <sheetName val="May"/>
      <sheetName val="Profile"/>
      <sheetName val="bill 3 - D Wall"/>
      <sheetName val="Parem"/>
      <sheetName val="TONG HOP XIN GIA"/>
      <sheetName val="Bảng_mã_VT"/>
      <sheetName val="tong_du_toan"/>
      <sheetName val="VO"/>
      <sheetName val="DG"/>
      <sheetName val="Ref"/>
      <sheetName val="KHOI LUONG15-4"/>
      <sheetName val="NC"/>
      <sheetName val="Tro giup"/>
      <sheetName val="Villa A"/>
      <sheetName val="Div26 - Elect"/>
      <sheetName val="CPTNo"/>
      <sheetName val="COAT&amp;WRAP-QIOT-#3"/>
      <sheetName val="Xuly Data"/>
      <sheetName val="CSVC LD"/>
      <sheetName val="Ten_NVKD"/>
      <sheetName val="Setting"/>
      <sheetName val="MU"/>
      <sheetName val="CTG"/>
      <sheetName val="GIAVLIEU"/>
      <sheetName val="SAP"/>
      <sheetName val="code HTT Thap"/>
      <sheetName val="Notes"/>
      <sheetName val="Mall"/>
      <sheetName val="D&amp;W def."/>
      <sheetName val="자재집계표"/>
      <sheetName val="조경내역서"/>
      <sheetName val="범례표"/>
      <sheetName val="옹벽일반수량"/>
      <sheetName val="단열-자재"/>
      <sheetName val="공제수량총집계표"/>
      <sheetName val="임금단가"/>
      <sheetName val="총투입계"/>
      <sheetName val="수량3"/>
      <sheetName val="흥양2교토공집계표"/>
      <sheetName val="개략"/>
      <sheetName val="COMPARISON TABLE"/>
      <sheetName val="crude.SLAB RE-bar"/>
      <sheetName val="물량표S"/>
      <sheetName val="W3단면"/>
      <sheetName val="물량표(신)"/>
      <sheetName val="안산기계장치"/>
      <sheetName val="신규 수주분(사용자 정의)"/>
      <sheetName val="DATA2000"/>
      <sheetName val="설계예산"/>
      <sheetName val="1.2.1 마루높이결정"/>
      <sheetName val="토적계산서"/>
      <sheetName val="2.입력sheet"/>
      <sheetName val="UEC영화관본공사내역"/>
      <sheetName val="대운산출"/>
      <sheetName val="&lt;목록&gt;"/>
      <sheetName val="pile bearing capa &amp; arrenge"/>
      <sheetName val="산근(PE,300)"/>
      <sheetName val="특2호부관하천산근"/>
      <sheetName val="특2호하천산근"/>
      <sheetName val="RAB AR&amp;STR"/>
      <sheetName val="6MONTHS"/>
      <sheetName val="chitimc"/>
      <sheetName val="t-h HA THE"/>
      <sheetName val="THPDMoi  (2)"/>
      <sheetName val="phuluc1"/>
      <sheetName val="DON GIA"/>
      <sheetName val="TONGKE-HT"/>
      <sheetName val="dtxl"/>
      <sheetName val="TONG HOP VL-NC TT"/>
      <sheetName val="CHITIET VL-NC-TT-3p"/>
      <sheetName val="TDTKP"/>
      <sheetName val="KPVC-BD "/>
      <sheetName val="B3A - TOWER A"/>
      <sheetName val="4-Lane bridge"/>
      <sheetName val="Z"/>
      <sheetName val="Thuc thanh"/>
      <sheetName val="264"/>
      <sheetName val="설계변경원가계산총괄표"/>
      <sheetName val="소방현물"/>
      <sheetName val="인명부"/>
      <sheetName val="내역및총괄"/>
      <sheetName val="M1"/>
      <sheetName val="VE절감"/>
      <sheetName val="MAIN GATE HOUSE"/>
      <sheetName val="Buy vs. Lease Car"/>
      <sheetName val="Currency Rate"/>
      <sheetName val="dtct cong"/>
      <sheetName val="GI"/>
      <sheetName val="EE (3)"/>
      <sheetName val="PAVEMENT"/>
      <sheetName val="TRAFFIC"/>
      <sheetName val="관보호공단위수량"/>
      <sheetName val="관경결정"/>
      <sheetName val="공사원가 (3)"/>
      <sheetName val="역T형(H=6.0) (2)"/>
      <sheetName val="CON포장수량"/>
      <sheetName val="CONUNIT"/>
      <sheetName val="포장물량집계"/>
      <sheetName val="내역서-2"/>
      <sheetName val="업무처리전"/>
      <sheetName val="tra VL"/>
      <sheetName val="수정시산표"/>
      <sheetName val="Phu cap"/>
      <sheetName val="CE(E)"/>
      <sheetName val="CE(M)"/>
      <sheetName val="Project Data"/>
      <sheetName val="Civil. Sub-Station 1"/>
      <sheetName val="Coax Designer"/>
      <sheetName val="2_2_S-Curve"/>
      <sheetName val="COMPARISON_TABLE"/>
      <sheetName val="crude_SLAB_RE-bar"/>
      <sheetName val="CRUDE_RE-bar"/>
      <sheetName val="신규_수주분(사용자_정의)"/>
      <sheetName val="1_2_1_마루높이결정"/>
      <sheetName val="2_입력sheet"/>
      <sheetName val="DATA_입력란"/>
      <sheetName val="1_우편집중내역서"/>
      <sheetName val="Pier_3"/>
      <sheetName val="pile_bearing_capa_&amp;_arrenge"/>
      <sheetName val="design_load"/>
      <sheetName val="방배동내역_(총괄)"/>
      <sheetName val="PAD_TR보호대기초"/>
      <sheetName val="(3_품질관리_시험_총괄표)"/>
      <sheetName val="DI-ESTI"/>
      <sheetName val="절취및터파기"/>
      <sheetName val="통영LNG입찰현황"/>
      <sheetName val="BOILING검토"/>
      <sheetName val="간지9)"/>
      <sheetName val="Gia VL,NC,M"/>
      <sheetName val="Phan chung"/>
      <sheetName val="Tom tat gia du thau"/>
      <sheetName val="1_MV"/>
      <sheetName val="PKKK"/>
      <sheetName val="Kính"/>
      <sheetName val="Bảng Phân Tích Chi Phí"/>
      <sheetName val="MTP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MTC"/>
      <sheetName val="Bao cao hao hut VT-TR"/>
      <sheetName val="Earthwork"/>
      <sheetName val="CFS3"/>
      <sheetName val="SITE-E"/>
      <sheetName val="1062-X방향 "/>
      <sheetName val="관경별우수관집계"/>
      <sheetName val="현장일반사항"/>
      <sheetName val="1TL종점(1)"/>
      <sheetName val="도로경계블럭연장조서"/>
      <sheetName val="단가(1)"/>
      <sheetName val="은행"/>
      <sheetName val="예산작성기준(전기)"/>
      <sheetName val="물가시세표"/>
      <sheetName val="표  지"/>
      <sheetName val="시선유도표지집계표"/>
      <sheetName val="수정내역서"/>
      <sheetName val="PD-5(직선)"/>
      <sheetName val="기계시공"/>
      <sheetName val="우수관"/>
      <sheetName val="인천제철"/>
      <sheetName val="sheeet2"/>
      <sheetName val="단면 _2_"/>
      <sheetName val="별총"/>
      <sheetName val="관경"/>
      <sheetName val="o현장경비"/>
      <sheetName val="기둥(하중)"/>
      <sheetName val="ENE-CAL 1"/>
      <sheetName val="-몰탈콘크리트"/>
      <sheetName val="지급자재조서"/>
      <sheetName val="spiral"/>
      <sheetName val="하중"/>
      <sheetName val="상승요인분석"/>
      <sheetName val="2011.(4)"/>
      <sheetName val="DIAPHRAGM"/>
      <sheetName val="상수도공-간지"/>
      <sheetName val="Dike for 49T03 &amp; 49T04"/>
      <sheetName val="Dike for 49T02, 05~07, 19 (1)"/>
      <sheetName val="상시"/>
      <sheetName val="2002년12월"/>
      <sheetName val="품의"/>
      <sheetName val="주요자재집계표"/>
      <sheetName val="맨홀평균높이"/>
      <sheetName val="바닥판(1)"/>
      <sheetName val="중기집계"/>
      <sheetName val="산근목록"/>
      <sheetName val="슬래브(유곡)"/>
      <sheetName val="포장직선구간"/>
      <sheetName val="원가입력"/>
      <sheetName val="입력시트"/>
      <sheetName val="공사현황"/>
      <sheetName val="수량산출근거"/>
      <sheetName val="P3"/>
      <sheetName val="6PILE__(돌출)2"/>
      <sheetName val="내역서_2"/>
      <sheetName val="1_설계조건2"/>
      <sheetName val="3BL공동구_수량2"/>
      <sheetName val="준검_내역서1"/>
      <sheetName val="3_공통공사대비1"/>
      <sheetName val="방배동내역_(총괄)1"/>
      <sheetName val="플랜트_설치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2_입력sheet1"/>
      <sheetName val="DATA_입력란1"/>
      <sheetName val="1_우편집중내역서1"/>
      <sheetName val="Pier_3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별표_"/>
      <sheetName val="Chiet_tinh_dz35"/>
      <sheetName val="code_HTT_Thap"/>
      <sheetName val="dongia_(2)"/>
      <sheetName val="RAB_AR&amp;STR"/>
      <sheetName val="Civil__Sub-Station_1"/>
      <sheetName val="Thuc_thanh"/>
      <sheetName val="D&amp;W_def_"/>
      <sheetName val="4-Lane_bridge"/>
      <sheetName val="Bìa"/>
      <sheetName val="Bảng KLHT"/>
      <sheetName val="RC WORK"/>
      <sheetName val="dnc4"/>
      <sheetName val="tifico"/>
      <sheetName val="DTCT"/>
      <sheetName val="2.1 受電設備棟"/>
      <sheetName val="2.2 受・防火水槽"/>
      <sheetName val="2.3 排水処理設備棟"/>
      <sheetName val="2.4 倉庫棟"/>
      <sheetName val="2.5 守衛棟"/>
      <sheetName val="Costmaster"/>
      <sheetName val="Items"/>
      <sheetName val="Detail"/>
      <sheetName val="¥ "/>
      <sheetName val="KLall"/>
      <sheetName val="DTTC CHI TIET"/>
      <sheetName val="조직"/>
      <sheetName val="MTO REV.2(ARMOR)"/>
      <sheetName val="SP10"/>
      <sheetName val="Gia"/>
      <sheetName val="HRG BHN"/>
      <sheetName val="Bang gia"/>
      <sheetName val="조선용암면"/>
      <sheetName val="TABLE_DB1"/>
      <sheetName val="쌍용_data_base1"/>
      <sheetName val="tong_du_toan1"/>
      <sheetName val="Level_2"/>
      <sheetName val="Bảng_mã_VT1"/>
      <sheetName val="Du_toan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MAIN_GATE_HOUSE"/>
      <sheetName val="Currency_Rate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Buy_vs__Lease_Car"/>
      <sheetName val="tra_VL"/>
      <sheetName val="8_3해석단면_선정"/>
      <sheetName val="Ⅴ-2_공종별내역"/>
      <sheetName val="현장별"/>
      <sheetName val="Cash Flow bulanan"/>
      <sheetName val="석축"/>
      <sheetName val="TEN CONG TRINH"/>
      <sheetName val="12호기내역서(건축분)"/>
      <sheetName val="시설물단가표"/>
      <sheetName val="노무비단가표"/>
      <sheetName val="원가+내역"/>
      <sheetName val="일위대가집계"/>
      <sheetName val="9.정착구 보강"/>
      <sheetName val="절대삭제금지"/>
      <sheetName val="수량증감표"/>
      <sheetName val="터파기운반비산출"/>
      <sheetName val="산적토운반비산출"/>
      <sheetName val="연장및면적(좌측)"/>
      <sheetName val="공량(1월22일)"/>
      <sheetName val="slurrywall설계가"/>
      <sheetName val="수산(당)"/>
      <sheetName val="신호등일위대가"/>
      <sheetName val="현장경상비"/>
      <sheetName val="몰탈"/>
      <sheetName val="오수주요자재"/>
      <sheetName val="할증"/>
      <sheetName val="Sheet2 (2)"/>
      <sheetName val="마산월령동골조물량변경"/>
      <sheetName val="VXXXXXX"/>
      <sheetName val="연도별cash"/>
      <sheetName val="배수철근"/>
      <sheetName val="일위단위"/>
      <sheetName val="고유코드_설계"/>
      <sheetName val="실행견적"/>
      <sheetName val="현장관리비참조"/>
      <sheetName val="1000 DB구축 부표"/>
      <sheetName val="D+W"/>
      <sheetName val="INFOR-ST"/>
      <sheetName val="BechLab"/>
      <sheetName val="HE SO DIEU CHINH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플랜트_설치2"/>
      <sheetName val="단면_(2)2"/>
      <sheetName val="code_HTT_Thap1"/>
      <sheetName val="4-Lane_bridge1"/>
      <sheetName val="dongia_(2)1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별표_1"/>
      <sheetName val="PAD_TR보호대기초2"/>
      <sheetName val="Civil__Sub-Station_11"/>
      <sheetName val="Coax_Designer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_냉각수펌프"/>
      <sheetName val="1062-X방향_"/>
      <sheetName val="표__지"/>
      <sheetName val="단면__2_"/>
      <sheetName val="ENE-CAL_1"/>
      <sheetName val="2011_(4)"/>
      <sheetName val="11_자재단가"/>
      <sheetName val="Dike_for_49T03_&amp;_49T04"/>
      <sheetName val="Dike_for_49T02,_05~07,_19_(1)"/>
      <sheetName val="역T형(H=6_0)_(2)"/>
      <sheetName val="1__설계조건_2_단면가정_3__하중계산"/>
      <sheetName val="배수내역_(2)"/>
      <sheetName val="Bao_cao_hao_hut_VT-TR"/>
      <sheetName val="¥_"/>
      <sheetName val="DTTC_CHI_TIET"/>
      <sheetName val="MTO_REV_2(ARMOR)"/>
      <sheetName val="TEN_CONG_TRINH"/>
      <sheetName val="배관배선_단가조사"/>
      <sheetName val="9_정착구_보강"/>
      <sheetName val="단가_(2)"/>
      <sheetName val="배수공_시멘트_및_골재량_산출"/>
      <sheetName val="Sheet2_(2)"/>
      <sheetName val="건축내역서_(경제상무실)"/>
      <sheetName val="PROJECT_BRIEF(EX_NEW)"/>
      <sheetName val="1000_DB구축_부표"/>
      <sheetName val="상_부"/>
      <sheetName val="Cash_Flow_bulanan"/>
      <sheetName val="SH-F"/>
      <sheetName val="SUMDO"/>
      <sheetName val="ENDDO"/>
      <sheetName val="PLDB"/>
      <sheetName val="AAA"/>
      <sheetName val="M-HOUR"/>
      <sheetName val="252K444"/>
      <sheetName val="Isolasi Luar Dalam"/>
      <sheetName val="Isolasi Luar"/>
      <sheetName val="EARTH WORKS"/>
      <sheetName val="Breakdown (B)"/>
      <sheetName val="THVT"/>
      <sheetName val="NKC6"/>
      <sheetName val="DeluxeVilla 4"/>
      <sheetName val="Bill No.01"/>
      <sheetName val="Summary - Budget"/>
      <sheetName val="Khoi luong"/>
      <sheetName val="Matls"/>
      <sheetName val="Labor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負荷集計（断熱不燃）"/>
      <sheetName val="계산서(곡선부)"/>
      <sheetName val="-치수표(곡선부)"/>
      <sheetName val="설정"/>
      <sheetName val="화단 철거"/>
      <sheetName val="DESCRIPTION"/>
      <sheetName val="공정별 수량산출서"/>
      <sheetName val="일반시방서"/>
      <sheetName val="일위대가(조경)"/>
      <sheetName val="자재 및 폐기물견적(2008)"/>
      <sheetName val="대정2공구"/>
      <sheetName val="추정공사비_산출내역1.xlsx"/>
      <sheetName val="BOX-1515"/>
      <sheetName val="cable data1"/>
      <sheetName val="측구공"/>
      <sheetName val="COPING-1"/>
      <sheetName val="역T형교대-2수량"/>
      <sheetName val="옥내아파트(전기)"/>
      <sheetName val="Model"/>
      <sheetName val="CONSTRUCTION COMPONENT"/>
      <sheetName val="M_DB"/>
      <sheetName val="TYPE"/>
      <sheetName val="1호-아(오)0.4"/>
      <sheetName val="기초(중마오수)"/>
      <sheetName val="평균터파기"/>
      <sheetName val="공종집계"/>
      <sheetName val="최적단면"/>
      <sheetName val="항목"/>
      <sheetName val="DNW"/>
      <sheetName val="아스콘단위"/>
      <sheetName val="EQ"/>
      <sheetName val="접속 SLAB,BRACKET 설계"/>
      <sheetName val="가정급수관"/>
      <sheetName val="일위대가_호표"/>
      <sheetName val="일위대가_호표 (계약)"/>
      <sheetName val="運転条件一覧"/>
      <sheetName val="daf-3(OK)"/>
      <sheetName val="daf-7(OK)"/>
      <sheetName val="Cash Flow"/>
      <sheetName val="8521"/>
      <sheetName val="Xunit (단위환산)"/>
      <sheetName val="고객사 관리 코드"/>
      <sheetName val="울산자동제어"/>
      <sheetName val="Xunit_(단위환산)"/>
      <sheetName val="고객사_관리_코드"/>
      <sheetName val="간접비계산"/>
      <sheetName val="Contents"/>
      <sheetName val="pvc연결관"/>
      <sheetName val="wk prgs"/>
      <sheetName val="Berm"/>
      <sheetName val="2. 공원조도"/>
      <sheetName val="장비사양"/>
      <sheetName val="Tables"/>
      <sheetName val="개방1"/>
      <sheetName val="Cover (x)"/>
      <sheetName val="SORT"/>
      <sheetName val="Cor Apt"/>
      <sheetName val="S0"/>
      <sheetName val="N10(미지급) "/>
      <sheetName val="(평균)"/>
      <sheetName val="AC포장수량"/>
      <sheetName val="구조물공위치조서"/>
      <sheetName val="깨기"/>
      <sheetName val="단지조성공(가포)"/>
      <sheetName val="공동구수량"/>
      <sheetName val="BOX수량"/>
      <sheetName val="신고조서"/>
      <sheetName val="총괄내역"/>
      <sheetName val="97년 추정"/>
      <sheetName val="직접공사비"/>
      <sheetName val="0506생활권구적"/>
      <sheetName val="우수내용"/>
      <sheetName val="내역_ver1.0"/>
      <sheetName val="RAMP 단면(R2)"/>
      <sheetName val="목차 "/>
      <sheetName val="도로경계단위"/>
      <sheetName val="세골재  T2 변경 현황"/>
      <sheetName val="0.단가"/>
      <sheetName val="PSCbeam설계"/>
      <sheetName val="내역서중"/>
      <sheetName val="4. 주형설계"/>
      <sheetName val="수량집"/>
      <sheetName val="수우미양가(Vlookup)"/>
      <sheetName val="집계표(OPTION)"/>
      <sheetName val="개인"/>
      <sheetName val="지장물_data"/>
      <sheetName val="CIVIL4"/>
      <sheetName val="도수로수량산출"/>
      <sheetName val="대부예산서"/>
      <sheetName val="표준차도부연장집계-ASP"/>
      <sheetName val="종배수관면벽구"/>
      <sheetName val="종배수관위치조서"/>
      <sheetName val="1련박스"/>
      <sheetName val="일위(수원)"/>
      <sheetName val="바닥판의 설계"/>
      <sheetName val="보도단위"/>
      <sheetName val="배수장토목공사비"/>
      <sheetName val="편입용지조서"/>
      <sheetName val="대우단가(풍산)"/>
      <sheetName val="설직재_1"/>
      <sheetName val="배수개거"/>
      <sheetName val="변실"/>
      <sheetName val="이음부"/>
      <sheetName val="업무"/>
      <sheetName val="汇总表"/>
      <sheetName val="수량명세서"/>
      <sheetName val="계약ITEM"/>
      <sheetName val="수문보고"/>
      <sheetName val="주소록2000(전화번호부)"/>
      <sheetName val="정읍농소"/>
      <sheetName val="-배수구조물공토공"/>
      <sheetName val="횡배수관재료-"/>
      <sheetName val="계산서(직선부)"/>
      <sheetName val="CPBTXM-THUONG"/>
      <sheetName val="VCV-BE-TONG"/>
      <sheetName val="KLDT DIEN"/>
      <sheetName val="PTVT DIEN"/>
      <sheetName val="Multi-dims"/>
      <sheetName val="중간간지 (2)"/>
      <sheetName val="6.단면검토"/>
      <sheetName val="암거 제원표"/>
      <sheetName val="단가산출총괄표"/>
      <sheetName val="상세"/>
      <sheetName val="2.단면가정 "/>
      <sheetName val="D-철근총괄"/>
      <sheetName val="노임단가기준"/>
      <sheetName val="터파기_x0000__x0000_료"/>
      <sheetName val="출력표-본사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강관 및 부속"/>
      <sheetName val="근로자자료입력"/>
      <sheetName val="2월 노임대장"/>
      <sheetName val="현관비DATA"/>
      <sheetName val="기타 정보통신공사"/>
      <sheetName val="배수관토공산출"/>
      <sheetName val="TOTAL3"/>
      <sheetName val="울산자금"/>
      <sheetName val="설비비3"/>
      <sheetName val="기계경비집계"/>
      <sheetName val="산출기준자료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소분류목록"/>
      <sheetName val="Output"/>
      <sheetName val="기자재수량"/>
      <sheetName val="옥외등신설"/>
      <sheetName val="저케CV22신설"/>
      <sheetName val="저케CV38신설"/>
      <sheetName val="저케CV8신설"/>
      <sheetName val="접지3종"/>
      <sheetName val="DB구축"/>
      <sheetName val="건축일"/>
      <sheetName val="수납장배치도"/>
      <sheetName val="본실행경비"/>
      <sheetName val="2@ BOX"/>
      <sheetName val="맨홀접합조서"/>
      <sheetName val="L_RPTB~1"/>
      <sheetName val="5-3.지급자재수불현황"/>
      <sheetName val="단가산출 (2)"/>
      <sheetName val="타공종포장공제집계표"/>
      <sheetName val="선금급신청서"/>
      <sheetName val="설비비4"/>
      <sheetName val="사유서제출현황-2"/>
      <sheetName val="STAND20"/>
      <sheetName val="토공(본관-토사)"/>
      <sheetName val="토공(분기관-토사)"/>
      <sheetName val="토공(분기관-암)"/>
      <sheetName val="토공(본관-암)"/>
      <sheetName val="준공정산보고서"/>
      <sheetName val="계획집계"/>
      <sheetName val="도로구조물산근"/>
      <sheetName val="터파기"/>
      <sheetName val="관로수량총괄집계표"/>
      <sheetName val="L집(수평부)"/>
      <sheetName val="L집(성토부)"/>
      <sheetName val="공틀공사"/>
      <sheetName val="공통"/>
      <sheetName val="건축(을)"/>
      <sheetName val="산거각호표"/>
      <sheetName val="기성부분액내역서(국고)"/>
      <sheetName val="견적기준"/>
      <sheetName val="FPA"/>
      <sheetName val="순수개발"/>
      <sheetName val="A1"/>
      <sheetName val="포장공수량집계표"/>
      <sheetName val="배력철근"/>
      <sheetName val="터파기_x005f_x0000__x005f_x0000_료"/>
      <sheetName val="도로포장면적산출(1)"/>
      <sheetName val="기타_정보통신공사"/>
      <sheetName val="단가산출_(2)"/>
      <sheetName val="우수관연장및터파기고"/>
      <sheetName val="보완토적"/>
      <sheetName val="역T형옹벽단위수량"/>
      <sheetName val="CCS"/>
      <sheetName val="수로교"/>
      <sheetName val="슬래브(PF)(하류)"/>
      <sheetName val="상수구조화편집부표"/>
      <sheetName val="구조물토적"/>
      <sheetName val="심사"/>
      <sheetName val=" "/>
      <sheetName val="견적산출"/>
      <sheetName val="3.1.1 마루높이결정"/>
      <sheetName val="내역-1"/>
      <sheetName val="기성 (2)"/>
      <sheetName val="상하차비용(기계상차)"/>
      <sheetName val="수간보호"/>
      <sheetName val="노임단가자료"/>
      <sheetName val="정보요약"/>
      <sheetName val="설내역서_"/>
      <sheetName val="BEND_LOSS"/>
      <sheetName val="2월_노임대장"/>
      <sheetName val="Flaer_Area"/>
      <sheetName val="강관_및_부속"/>
      <sheetName val="2@_BOX"/>
      <sheetName val="부경대총괄내역서"/>
      <sheetName val="보도포장연장조서-표준차도부"/>
      <sheetName val="표준차도부연장조서-ASP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-1안전관리비상세"/>
      <sheetName val="8.간접노무비"/>
      <sheetName val="9.기타경비"/>
      <sheetName val="기타경비 세부"/>
      <sheetName val="CABLE SIZE-1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슬래브수량"/>
      <sheetName val="가로등위치"/>
      <sheetName val="공제량"/>
      <sheetName val="지장물건일위대가"/>
      <sheetName val="현금및현금등가물1"/>
      <sheetName val="지장물총괄표"/>
      <sheetName val="1.폐기물집계표"/>
      <sheetName val="PAINT (2)"/>
      <sheetName val="STRA2"/>
      <sheetName val="자재단가대비표"/>
      <sheetName val="표__지1"/>
      <sheetName val="추정공사비_산출내역1_xlsx"/>
      <sheetName val="수량산출서_갑지"/>
      <sheetName val="견적대비_견적서"/>
      <sheetName val="1호-아(오)0_4"/>
      <sheetName val="CONSTRUCTION_COMPONENT"/>
      <sheetName val="접속_SLAB,BRACKET_설계"/>
      <sheetName val="공정별_수량산출서"/>
      <sheetName val="자재_및_폐기물견적(2008)"/>
      <sheetName val="화단_철거"/>
      <sheetName val="cable_data1"/>
      <sheetName val="wk_prgs"/>
      <sheetName val="IMPEADENCE_MAP_취수장"/>
      <sheetName val="일위대가_호표_(계약)"/>
      <sheetName val="2__공원조도"/>
      <sheetName val="현황"/>
      <sheetName val="차선도색수량집계"/>
      <sheetName val="S.중기사용료"/>
      <sheetName val="배수공BOQ"/>
      <sheetName val="공사계약현황"/>
      <sheetName val="N10(미지급)_"/>
      <sheetName val="N10(미지급)_1"/>
      <sheetName val="기준Data"/>
      <sheetName val="의왕F사"/>
      <sheetName val="참조영역"/>
      <sheetName val="신구계정대사표"/>
      <sheetName val="static.cal"/>
      <sheetName val="Total Progress (2)"/>
      <sheetName val="농로수량집계"/>
      <sheetName val="농로토공집계"/>
      <sheetName val="1.일반수량산출근거"/>
      <sheetName val="计算稿"/>
      <sheetName val="노동부"/>
      <sheetName val="Financial impact"/>
      <sheetName val="Sch7a (토요일)"/>
      <sheetName val="CAUDIT"/>
      <sheetName val="총괄설계내역서"/>
      <sheetName val="Hydrant"/>
      <sheetName val="DI_전처리 단가집(GP1 실적가)"/>
      <sheetName val="전기자료"/>
      <sheetName val="대전(세창동)"/>
      <sheetName val="본장"/>
      <sheetName val="대전노은1차_조적_집계표"/>
      <sheetName val="깨기수량집계"/>
      <sheetName val="콘크리트측구연장"/>
      <sheetName val="내역서(우)"/>
      <sheetName val="수주추정"/>
      <sheetName val="일위대가_가설_"/>
      <sheetName val="현장소운반"/>
      <sheetName val="관구보호몰탈"/>
      <sheetName val="공사설명서"/>
      <sheetName val="공용(현대건설공구)"/>
      <sheetName val="현대건설공구(UNIT)"/>
      <sheetName val="낙석방지수량"/>
      <sheetName val="전 기"/>
      <sheetName val="해외(원화)"/>
      <sheetName val="차선도색-연장,수량(1)"/>
      <sheetName val="도기류"/>
      <sheetName val="흙쌓기도수로설치현황"/>
      <sheetName val="앵커구조계산"/>
      <sheetName val="내역(신례)"/>
      <sheetName val="교사기준면적(중)"/>
      <sheetName val="옹벽공 수량집계표"/>
      <sheetName val="재료비단가"/>
      <sheetName val="콘크리트타설집계표"/>
      <sheetName val="11.1 단면hwp"/>
      <sheetName val="인원투입"/>
      <sheetName val="배수공 주요자재 집계표"/>
      <sheetName val="06 일위대가목록"/>
      <sheetName val="출장내역"/>
      <sheetName val="직접경비"/>
      <sheetName val="공사명입력"/>
      <sheetName val="호프"/>
      <sheetName val="4.내진설계"/>
      <sheetName val="VII-2현장경비"/>
      <sheetName val="원유_BANK"/>
      <sheetName val="공사분석"/>
      <sheetName val="중요"/>
      <sheetName val="하도급 검토"/>
      <sheetName val="3.하중계산"/>
      <sheetName val="첨"/>
      <sheetName val="1.CB"/>
      <sheetName val="변수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시점경사로"/>
      <sheetName val="산수배수"/>
      <sheetName val="용역단가"/>
      <sheetName val="GR"/>
      <sheetName val="평내중"/>
      <sheetName val="(당평)자재"/>
      <sheetName val="당초명세(평)"/>
      <sheetName val="공비현2"/>
      <sheetName val="물집"/>
      <sheetName val="참고사항"/>
      <sheetName val="설계명세서(종합)"/>
      <sheetName val="상호참고자료"/>
      <sheetName val="발주처자료입력"/>
      <sheetName val="회사기본자료"/>
      <sheetName val="하자보증자료"/>
      <sheetName val="기술자관련자료"/>
      <sheetName val="탄성1"/>
      <sheetName val="단 box"/>
      <sheetName val="1차"/>
      <sheetName val="공사품의서"/>
      <sheetName val="단가조정표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세금자료"/>
      <sheetName val="가열로SW"/>
      <sheetName val="청_구"/>
      <sheetName val="기존포장깨기"/>
      <sheetName val="석축헐기"/>
      <sheetName val="sst,stl창호"/>
      <sheetName val="A4"/>
      <sheetName val="연속벽현황"/>
      <sheetName val="03전반노무비"/>
      <sheetName val="산근(1)"/>
      <sheetName val="2_단면가정"/>
      <sheetName val="맨홀수량산출(A-LINE)"/>
      <sheetName val="08-공사비총괄표"/>
      <sheetName val="01-적용기준"/>
      <sheetName val="달서천-대비"/>
      <sheetName val="공통비(전체)"/>
      <sheetName val="지장물 철거 물량 산출서"/>
      <sheetName val="노면및방향"/>
      <sheetName val="A4288"/>
      <sheetName val="지급(1)"/>
      <sheetName val="포장공수량집계"/>
      <sheetName val="P4-C"/>
      <sheetName val="협력업체"/>
      <sheetName val="이음개소"/>
      <sheetName val="집행안"/>
      <sheetName val="7-2"/>
      <sheetName val="중기손료집계(1209)"/>
      <sheetName val="골막이(야매)"/>
      <sheetName val="말뚝기초(안정검토)-외측"/>
      <sheetName val="계측제어설비"/>
      <sheetName val="1차기성"/>
      <sheetName val="비품"/>
      <sheetName val="5수지"/>
      <sheetName val="쇠(1)"/>
      <sheetName val="가격(3)"/>
      <sheetName val="노임 및 중기단가"/>
      <sheetName val="보안등"/>
      <sheetName val="하도급계획"/>
      <sheetName val="어음수표추가테스트"/>
      <sheetName val="흙막이 개산견적"/>
      <sheetName val="아파트 내역"/>
      <sheetName val="pier(각형)"/>
      <sheetName val="공통가설(기준안)"/>
      <sheetName val="일람표"/>
      <sheetName val="신축(단위)"/>
      <sheetName val="3"/>
      <sheetName val="4"/>
      <sheetName val="6"/>
      <sheetName val="수토공단위당"/>
      <sheetName val="공정data"/>
      <sheetName val="15-1)VE제안서(유형2,4)"/>
      <sheetName val="가로등설치"/>
      <sheetName val="포집"/>
      <sheetName val="공사비_NDE"/>
      <sheetName val="(2)자금(신용)"/>
      <sheetName val="형질변경"/>
      <sheetName val="앵커설치(590)"/>
      <sheetName val="배지거총재료집계표"/>
      <sheetName val="난방방식분류"/>
      <sheetName val="공사정보입력"/>
      <sheetName val="토공사B동추가"/>
      <sheetName val="대총괄"/>
      <sheetName val="제경비최종"/>
      <sheetName val="사본 _ b_balju"/>
      <sheetName val="DATA입력"/>
      <sheetName val="급여표"/>
      <sheetName val="직원투입계획"/>
      <sheetName val="약전설비"/>
      <sheetName val="4 공통갑지"/>
      <sheetName val="ESC (공정표기준)"/>
      <sheetName val="10동"/>
      <sheetName val="1.RAMP-A"/>
      <sheetName val="공사설계"/>
      <sheetName val="견적보고"/>
      <sheetName val="중단원본"/>
      <sheetName val="업체별담당"/>
      <sheetName val="기초계산(Pmax)"/>
      <sheetName val="1_CB"/>
      <sheetName val="옹벽공_수량집계표"/>
      <sheetName val="A-8_PD(도로중앙)"/>
      <sheetName val="細目"/>
      <sheetName val="지장물헐기조서"/>
      <sheetName val="방화도료"/>
      <sheetName val="203"/>
      <sheetName val="금속및금속창호"/>
      <sheetName val="입력장소"/>
      <sheetName val="값"/>
      <sheetName val="공정추가"/>
      <sheetName val="투입비분석표"/>
      <sheetName val="금전출납"/>
      <sheetName val="직영명부"/>
      <sheetName val="공통자료"/>
      <sheetName val="수량간지코드"/>
      <sheetName val="수량목차코드"/>
      <sheetName val="2.관대집계표"/>
      <sheetName val="지수980731이후"/>
      <sheetName val="형식 - 1-2-3"/>
      <sheetName val="99노임단_x0007_"/>
      <sheetName val="99노임단쌇"/>
      <sheetName val="서울대규장각(가시설흙막이)"/>
      <sheetName val="정부노임"/>
      <sheetName val="9_정착구_보강1"/>
      <sheetName val="단가_(2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11_1_단면hwp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배수공_주요자재_집계표"/>
      <sheetName val="06_일위대가목록"/>
      <sheetName val="PROJECT_BRIEF(EX_NEW)1"/>
      <sheetName val="Site_Expenses1"/>
      <sheetName val="전_기"/>
      <sheetName val="4_내진설계"/>
      <sheetName val="_ｹ-ﾌﾞﾙ"/>
      <sheetName val="지구_리스트"/>
      <sheetName val="1_CB1"/>
      <sheetName val="Flaer_Area1"/>
      <sheetName val="하도급_검토"/>
      <sheetName val="지장물_철거_물량_산출서"/>
      <sheetName val="3_하중계산"/>
      <sheetName val="단_box"/>
      <sheetName val="중강당_내역"/>
      <sheetName val="HRSG_SMALL07220"/>
      <sheetName val="아파트_내역"/>
      <sheetName val="노임_및_중기단가"/>
      <sheetName val="인건비_"/>
      <sheetName val="수불계획서(전체)"/>
      <sheetName val="전력간선(신설)"/>
      <sheetName val="공통갑지"/>
      <sheetName val="기성청구조서"/>
      <sheetName val="표지(예시)"/>
      <sheetName val="신푝지1"/>
      <sheetName val="Requirement(Work Crew)"/>
      <sheetName val="한일양산"/>
      <sheetName val="콘크스"/>
      <sheetName val="1. 총괄 집계표"/>
      <sheetName val="식생블럭"/>
      <sheetName val="공정자료2"/>
      <sheetName val="HC-04"/>
      <sheetName val="길어깨단위"/>
      <sheetName val="절대건들지마시오"/>
      <sheetName val="토목내역서(변경1)"/>
      <sheetName val="나.설계조건"/>
      <sheetName val="기계설비품셈"/>
      <sheetName val="5.장비(안)"/>
      <sheetName val="협력업체기성(첨부)"/>
      <sheetName val="견적가"/>
      <sheetName val="기초입력 DATA"/>
      <sheetName val="모래기초"/>
      <sheetName val="SCHE"/>
      <sheetName val="신평리 권리자명부"/>
      <sheetName val="설계총괄표"/>
      <sheetName val="공사품旼ã"/>
      <sheetName val="상수도내역서"/>
      <sheetName val="기시공토적"/>
      <sheetName val="스파이더산출근거"/>
      <sheetName val="2012노임단가"/>
      <sheetName val="공사내역서"/>
      <sheetName val="(참고)지급수수료"/>
      <sheetName val="표준내역"/>
      <sheetName val="PILE"/>
      <sheetName val="도면명"/>
      <sheetName val="전국현황"/>
      <sheetName val="현장청취복명서"/>
      <sheetName val="전산output"/>
      <sheetName val="2006계약"/>
      <sheetName val="변경당시노임단가표"/>
      <sheetName val="작업 반복"/>
      <sheetName val="100만평"/>
      <sheetName val="내역단위"/>
      <sheetName val="코드명"/>
      <sheetName val="구조물단위표"/>
      <sheetName val="관포설품"/>
      <sheetName val="동원단위"/>
      <sheetName val="구조물절단규격"/>
      <sheetName val="거리별운반단가"/>
      <sheetName val="취수탑"/>
      <sheetName val="2_단면_x0000__x0000_"/>
      <sheetName val="U형개거"/>
      <sheetName val="노임산출서"/>
      <sheetName val="單價表단가표"/>
      <sheetName val="FAB消防报警"/>
      <sheetName val="工程量计算书"/>
      <sheetName val="조은나오스빌"/>
      <sheetName val="5지구단위"/>
      <sheetName val="소보"/>
      <sheetName val="포장면적집계"/>
      <sheetName val="집기손료"/>
      <sheetName val="수요개발과판매량"/>
      <sheetName val="소도3교"/>
      <sheetName val="교량"/>
      <sheetName val="건축기계설비표선정수장"/>
      <sheetName val="절대지우지말것"/>
      <sheetName val="카니발(자105노60)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재료집계(분수관)"/>
      <sheetName val="FAB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o_cao_hao_hut_VT-TR1"/>
      <sheetName val="Lookups"/>
      <sheetName val="Add cost08"/>
      <sheetName val="SumBricks08"/>
      <sheetName val="SCOPE OF WORK"/>
      <sheetName val="PH 5"/>
      <sheetName val="Dầm -4.7m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INTRO.(X)"/>
      <sheetName val="폐기물집계표"/>
      <sheetName val="2. 2공구"/>
      <sheetName val="TOWER 12TON"/>
      <sheetName val="JIB CRANE,HOIST"/>
      <sheetName val="TOWER 10TON"/>
      <sheetName val="도장수량"/>
      <sheetName val="안정성검토"/>
      <sheetName val="삼홍테크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지하시설물작성"/>
      <sheetName val="당초토량산출서"/>
      <sheetName val="변경토량산출서"/>
      <sheetName val="일반수량총괄집계표"/>
      <sheetName val="IW-LIST"/>
      <sheetName val="맨홀공수량집계"/>
      <sheetName val="1호맨홀수량집계"/>
      <sheetName val="2호맨홀수량집계"/>
      <sheetName val="3호맨홀수량집계"/>
      <sheetName val="맨홀뚜껑단위수량"/>
      <sheetName val="연속벽¼_x0000_"/>
      <sheetName val="주소"/>
      <sheetName val="설계공통자료입력"/>
      <sheetName val="공사개별자료입력"/>
      <sheetName val="공사비예산서"/>
      <sheetName val="조_x0000__x0000__x0005_"/>
      <sheetName val="상부"/>
      <sheetName val="5.2.6~7공사요율"/>
      <sheetName val="현황판"/>
      <sheetName val="설계예산서(2_소천우회토목)"/>
      <sheetName val="13후반노무비"/>
      <sheetName val="1袼ࣉ"/>
      <sheetName val="사본___b_balju"/>
      <sheetName val="개별직종노임단가(2005_1)"/>
      <sheetName val="개비온 단위"/>
      <sheetName val="적용단가표"/>
      <sheetName val="배수공 내역서 적용수량"/>
      <sheetName val="제잡비계산"/>
      <sheetName val="고상실행"/>
      <sheetName val="상촌2교-일반수량집계"/>
      <sheetName val="내역서 (변경단가)"/>
      <sheetName val="(당氐⿾_x0000__x0000_"/>
      <sheetName val="(당_x0000__x0000__x0005__x0000_"/>
      <sheetName val="광장"/>
      <sheetName val="일용직내역"/>
      <sheetName val="일 위 대 가 표"/>
      <sheetName val="노무비지급명세"/>
      <sheetName val="시멘,골재"/>
      <sheetName val="콘크집계"/>
      <sheetName val="낙차공"/>
      <sheetName val="자재집계1"/>
      <sheetName val="측구날개벽"/>
      <sheetName val="매출현황"/>
      <sheetName val="90.0_x0000_"/>
      <sheetName val="퇴직금(울산천상)"/>
      <sheetName val="중기근거"/>
      <sheetName val="교수설계"/>
      <sheetName val="특별땅고르기"/>
      <sheetName val="연결관수량 (2)"/>
      <sheetName val="원가계산서구조조정"/>
      <sheetName val="봉방동근생"/>
      <sheetName val="포장공사"/>
      <sheetName val="환경보전비B"/>
      <sheetName val="가옥철거(지장물조서)"/>
      <sheetName val="라멘수량"/>
      <sheetName val="Toolbox"/>
      <sheetName val="암거날개벽"/>
      <sheetName val="수습"/>
      <sheetName val="노임,기계경비"/>
      <sheetName val="면적산출근거(실측)"/>
      <sheetName val="앵커(3안)"/>
      <sheetName val="1.수량집계"/>
      <sheetName val="알맹이"/>
      <sheetName val="주차장(T4)"/>
      <sheetName val="수량산출표"/>
      <sheetName val="포장(수량)-관로부"/>
      <sheetName val="보도공제면적"/>
      <sheetName val="공기압축기실"/>
      <sheetName val="토공집계(rp)"/>
      <sheetName val="목차_"/>
      <sheetName val="97년_추정"/>
      <sheetName val="4__주형설계"/>
      <sheetName val="세골재__T2_변경_현황"/>
      <sheetName val="0_단가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1호토공"/>
      <sheetName val="증감대비표"/>
      <sheetName val="4.하중산정"/>
      <sheetName val="현장설명"/>
      <sheetName val="기초도면제작"/>
      <sheetName val="접합수량(피벗)"/>
      <sheetName val="8설7발"/>
      <sheetName val="제수변 수량집계표(보통)"/>
      <sheetName val="수량분배표"/>
      <sheetName val="7급줄떼공"/>
      <sheetName val="사유서"/>
      <sheetName val="6월 출고 일일보고"/>
      <sheetName val="하도급원가계산총괄표(식재)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신림자금"/>
      <sheetName val="양수장(기계)"/>
      <sheetName val="중간"/>
      <sheetName val="전동기"/>
      <sheetName val="조직표"/>
      <sheetName val="1Month+Sheet2!"/>
      <sheetName val="내역서(중수)"/>
      <sheetName val="기성부분 내역집계표-기계공사"/>
      <sheetName val="지역"/>
      <sheetName val="기본파일"/>
      <sheetName val="자재집계 (2)"/>
      <sheetName val="(1)본선수량집계"/>
      <sheetName val="정거장 설계조건"/>
      <sheetName val="건축공사집계"/>
      <sheetName val="단가파주4"/>
      <sheetName val="7-1.인건비"/>
      <sheetName val="일위총괄"/>
      <sheetName val="오수공수량집계표"/>
      <sheetName val="물푸기"/>
      <sheetName val="제경비산출서"/>
      <sheetName val="1단계 (2)"/>
      <sheetName val="Eq. Mobilization"/>
      <sheetName val="노면표지 수량"/>
      <sheetName val="토목내역서_(도급단가)"/>
      <sheetName val="내역_ver1_0"/>
      <sheetName val="RAMP_단면(R2)"/>
      <sheetName val="바닥판의_설계"/>
      <sheetName val="토공_total"/>
      <sheetName val="C_배수관공"/>
      <sheetName val="암거_제원표"/>
      <sheetName val="암거_제원표-1단계"/>
      <sheetName val="시간당중기사용료"/>
      <sheetName val="asd"/>
      <sheetName val="유림콘도"/>
      <sheetName val="직접노무"/>
      <sheetName val="직접재료"/>
      <sheetName val="직종표"/>
      <sheetName val="FORM-0"/>
      <sheetName val="교통안전시설집계표"/>
      <sheetName val="인원배치"/>
      <sheetName val="환경평가"/>
      <sheetName val="인구"/>
      <sheetName val="load"/>
      <sheetName val="원"/>
      <sheetName val="#4 PSV"/>
      <sheetName val="직접경비호표"/>
      <sheetName val="1공구원가계산서"/>
      <sheetName val="인입관수량총괄"/>
      <sheetName val="진입로 지세할증산출(다사분기)"/>
      <sheetName val=" FURNACE현설"/>
      <sheetName val="지역별수출"/>
      <sheetName val="효동종합건설(주)"/>
      <sheetName val="공사비예"/>
      <sheetName val="6.간접공사비 外"/>
      <sheetName val="부하자료"/>
      <sheetName val="집 계 표"/>
      <sheetName val="기본가정"/>
      <sheetName val="조경수목"/>
      <sheetName val="퇴직공제부금"/>
      <sheetName val="평균노임"/>
      <sheetName val="일용노무비지급명세서(7)"/>
      <sheetName val="중기가동(7)"/>
      <sheetName val="발주참고#"/>
      <sheetName val="토목-물가"/>
      <sheetName val="Manmonth(입력)"/>
      <sheetName val="간접비 총괄표"/>
      <sheetName val="산출근거(수정)"/>
      <sheetName val="산출서양식01"/>
      <sheetName val="관로조서"/>
      <sheetName val="제조원가"/>
      <sheetName val="설비원가"/>
      <sheetName val="유입량"/>
      <sheetName val="99년하반기"/>
      <sheetName val="4.1DNR기계(공법)"/>
      <sheetName val="F4-F7"/>
      <sheetName val="A5"/>
      <sheetName val="주안3차A-A"/>
      <sheetName val="국도접속_차도부수량"/>
      <sheetName val="연결관수량_(2)"/>
      <sheetName val="2004일위대가"/>
      <sheetName val="기준단가현황"/>
      <sheetName val="공사개요(입력)"/>
      <sheetName val="마스터"/>
      <sheetName val="출자한도"/>
      <sheetName val="ELEC"/>
      <sheetName val="직접재료비데이타"/>
      <sheetName val="______PROJECT_hb___1__________2"/>
      <sheetName val="집행내역(190403)"/>
      <sheetName val="환율및유가"/>
      <sheetName val="일반전기(가설, 접지)"/>
      <sheetName val="총괄철근집계표"/>
      <sheetName val="현장관리"/>
      <sheetName val="내역서form"/>
      <sheetName val="실적공사비"/>
      <sheetName val="장비기준"/>
      <sheetName val="5"/>
      <sheetName val="상계견적"/>
      <sheetName val="검색결과시트"/>
      <sheetName val="신항수로관조서"/>
      <sheetName val="신항용수로집계"/>
      <sheetName val="방화산출"/>
      <sheetName val="프레스"/>
      <sheetName val="최종내역"/>
      <sheetName val="가동보내역"/>
      <sheetName val="M"/>
      <sheetName val="가동보수량"/>
      <sheetName val="밴딩"/>
      <sheetName val="사기도장"/>
      <sheetName val="내역서1999_8최종2"/>
      <sheetName val="2_토목공사2"/>
      <sheetName val="_상부공통집계(총괄)2"/>
      <sheetName val="경율산정_XLS1"/>
      <sheetName val="2_대외공문1"/>
      <sheetName val="1_토공1"/>
      <sheetName val="GT_1050x6501"/>
      <sheetName val="주공_갑지1"/>
      <sheetName val="Bldg_Brkdown1"/>
      <sheetName val="12)아이디어_목록_및_개략평가1"/>
      <sheetName val="11)VE_예비검토서1"/>
      <sheetName val="15-3)VE제안서(가치향상_등)1"/>
      <sheetName val="IMF_Code"/>
      <sheetName val="Gia_VLNCMTC"/>
      <sheetName val="현장관리비_산출내역"/>
      <sheetName val="1_일위대가"/>
      <sheetName val="C1_공사개요"/>
      <sheetName val="A1_스케쥴"/>
      <sheetName val="코스모공장_(어음)"/>
      <sheetName val="수목조서_"/>
      <sheetName val="중량"/>
      <sheetName val="공내역서"/>
      <sheetName val="타동명"/>
      <sheetName val="타진명-갑지"/>
      <sheetName val="타진명-2"/>
      <sheetName val="타영시스템"/>
      <sheetName val="기계경跠㴯¢"/>
      <sheetName val="13.접속슬래브"/>
      <sheetName val="슬래브일반"/>
      <sheetName val="산출1"/>
      <sheetName val="노임자재"/>
      <sheetName val="회사명참고"/>
      <sheetName val="격점 이형관(분기관)"/>
      <sheetName val="[일위대가9803.xls]4/"/>
      <sheetName val="[일위대가9803.xls][YES.XLS]4/"/>
      <sheetName val="조"/>
      <sheetName val="(당"/>
      <sheetName val="건설산출"/>
      <sheetName val="견적(02_07)"/>
      <sheetName val="4_고용보험"/>
      <sheetName val="2.2.10.샤시등"/>
      <sheetName val="2.교량(신설)"/>
      <sheetName val="__HAIWOOK_____hb___1__________3"/>
      <sheetName val="노임단가(직종번호_순)1"/>
      <sheetName val="4_04건축(건축-주계약내역서)"/>
      <sheetName val="예정공정표_"/>
      <sheetName val="판매_DAT"/>
      <sheetName val="STEEL_BOX_단면설계(SEC_8)"/>
      <sheetName val="맨홀-오수"/>
      <sheetName val="세대별가격"/>
      <sheetName val="층효용"/>
      <sheetName val="수량집계(출력x)"/>
      <sheetName val="Strip"/>
      <sheetName val="4-4건물신축단가"/>
      <sheetName val="라"/>
      <sheetName val="마)"/>
      <sheetName val="토목(대안)"/>
      <sheetName val="RCMinput"/>
      <sheetName val="그림모음"/>
      <sheetName val="삭제금지단가"/>
      <sheetName val="간접비총괄 (2)"/>
      <sheetName val="교환노무"/>
      <sheetName val="토공수량"/>
      <sheetName val="서보산업"/>
      <sheetName val="양수장내역"/>
      <sheetName val="양수장"/>
      <sheetName val="신청서"/>
      <sheetName val="노임이 (2)"/>
      <sheetName val="총중목"/>
      <sheetName val="단가(마감)"/>
      <sheetName val="2000_x0000__x0000__x0005__x0000"/>
      <sheetName val="15-3)VE제안서(가치향_x0000_隒_x0000__x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_x0000__x0008__x0000__x0008__x0"/>
      <sheetName val="설치 일위대가(4԰_x0000_缀_x0000__x0000"/>
      <sheetName val="하도급선정의뢰_x0000__x0000_螨_x0000__x"/>
      <sheetName val="방음벽 기초_x0005__x0000__x0000__x0"/>
      <sheetName val="[YES.XLS][YES.XLS][YES.XLS]4/_x"/>
      <sheetName val="_x0000_ _x0000__x0006__x0000__x"/>
      <sheetName val="_x0000__x0002__x0000__x0007__x0"/>
      <sheetName val="ÀÏÀ§´ë헾】_x0005__x0000__x0000__"/>
      <sheetName val="2.노무비명세서Ç_x0000__x0000__x0000"/>
      <sheetName val="2.노무비명세서Ç_x0000_렀_x0013__x0000_"/>
      <sheetName val="Summar헾】_x0005__x0000__x0000__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일_x0007__x0006__x0003__x0004__x"/>
      <sheetName val="_x0000__x0005__x0000__x0004__x0"/>
      <sheetName val="³²¾ç½ÃÀÛµ¿ÀÚ105³ë65±_x0000__x00"/>
      <sheetName val="공사별 가중치0_x0000_ꀀâ_x0000__x0000_"/>
      <sheetName val="2000년 임금추정"/>
      <sheetName val="의뢰서"/>
      <sheetName val="총괄집계표(통합)"/>
      <sheetName val="일식견적목록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비주거용"/>
      <sheetName val="TEST1"/>
      <sheetName val="이자율"/>
      <sheetName val="설원"/>
      <sheetName val="2-2.매출분석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데이터"/>
      <sheetName val="사업총괄"/>
      <sheetName val="전등설비"/>
      <sheetName val="콘크리트"/>
      <sheetName val="부대단위수량"/>
      <sheetName val="우수공,맨홀,집수_x0000_"/>
      <sheetName val="Team 종합"/>
      <sheetName val="CC Down load 0716"/>
      <sheetName val="수량산출서 (2)"/>
      <sheetName val="LD TX"/>
      <sheetName val="접속도수량집계표"/>
      <sheetName val="광양 3기 유입수"/>
      <sheetName val="수수료율표"/>
      <sheetName val="간지1"/>
      <sheetName val="1.사유서"/>
      <sheetName val="간지2"/>
      <sheetName val="간지3"/>
      <sheetName val="부재별집계표"/>
      <sheetName val="도면"/>
      <sheetName val="동방설계서"/>
      <sheetName val="구조물집계"/>
      <sheetName val="토공집계"/>
      <sheetName val="동물이동통로"/>
      <sheetName val="노임 단가"/>
      <sheetName val="토지산정"/>
      <sheetName val="YANG"/>
      <sheetName val="제잡비(전체)"/>
      <sheetName val="임대손익"/>
      <sheetName val="양식기준표"/>
      <sheetName val="진단세부현황"/>
      <sheetName val="장비 (2)"/>
      <sheetName val="load(지하층)"/>
      <sheetName val="배관단가"/>
      <sheetName val="산출내역서_IWC"/>
      <sheetName val="1-2.Sum_elemental"/>
      <sheetName val="토목내역서_(도급단가)1"/>
      <sheetName val="RAMP_단면(R2)1"/>
      <sheetName val="97년_추정1"/>
      <sheetName val="세골재__T2_변경_현황1"/>
      <sheetName val="0_단가1"/>
      <sheetName val="목차_1"/>
      <sheetName val="4__주형설계1"/>
      <sheetName val="2_단면가정1"/>
      <sheetName val="노무비_근거1"/>
      <sheetName val="역T형(H=6_0)_(2)1"/>
      <sheetName val="_총괄표1"/>
      <sheetName val="내역_ver1_01"/>
      <sheetName val="토공_total1"/>
      <sheetName val="바닥판의_설계1"/>
      <sheetName val="단양_00_아파트-세부내역1"/>
      <sheetName val="암거_제원표1"/>
      <sheetName val="암거_제원표-1단계1"/>
      <sheetName val="C_배수관공1"/>
      <sheetName val="1_수량집계"/>
      <sheetName val="2_건축"/>
      <sheetName val="유효폭의_계산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기본자료 "/>
      <sheetName val="전기실-1"/>
      <sheetName val="자재_계약일(2013_09_16)"/>
      <sheetName val="공통_계약일(2013_09_16)"/>
      <sheetName val="SHEET PILE단가"/>
      <sheetName val="      "/>
      <sheetName val="노임대장"/>
      <sheetName val="1단계_(2)"/>
      <sheetName val="안양동교_1안"/>
      <sheetName val="6_간접공사비_外"/>
      <sheetName val="집_계_표"/>
      <sheetName val="진입로_지세할증산출(다사분기)"/>
      <sheetName val="_FURNACE현설"/>
      <sheetName val="일반전기(가설,_접지)"/>
      <sheetName val="간접비_총괄표"/>
      <sheetName val="현장별계약현황('98_10_31)"/>
      <sheetName val="A_견적"/>
      <sheetName val="흙막이_개산견적"/>
      <sheetName val="4_공통갑지"/>
      <sheetName val="원가계산서_"/>
      <sheetName val="입출재고현황_(2)"/>
      <sheetName val="1_3_1절점좌표"/>
      <sheetName val="1_1설계기준"/>
      <sheetName val="4_1DNR기계(공법)"/>
      <sheetName val="노임_단가"/>
      <sheetName val="LD_TX"/>
      <sheetName val="FRP내역서"/>
      <sheetName val="Rate Analysis"/>
      <sheetName val="CAP"/>
      <sheetName val="Var."/>
      <sheetName val="R"/>
      <sheetName val="정리"/>
      <sheetName val="dV&amp;Cl"/>
      <sheetName val="경비대가"/>
      <sheetName val="보온자_x0000__x0000__x0005__x0000_"/>
      <sheetName val="0. 인명부"/>
      <sheetName val="0.9x0.9"/>
      <sheetName val="L측형구집계"/>
      <sheetName val="suk(mac)"/>
      <sheetName val="고양동1"/>
      <sheetName val="0.9토공"/>
      <sheetName val="노 무 비"/>
      <sheetName val="2.실행예산내역서"/>
      <sheetName val="1.건설폐기물"/>
      <sheetName val="민감도분석"/>
      <sheetName val="터파기,되메우기,램머,코아"/>
      <sheetName val="절단,포장깨기"/>
      <sheetName val="토공(우물통,기타)_2"/>
      <sheetName val="단가_및_재료비2"/>
      <sheetName val="Customer_Databas2"/>
      <sheetName val="표__지2"/>
      <sheetName val="연결관수량_(2)1"/>
      <sheetName val="Sheet1_(2)2"/>
      <sheetName val="배수공_시멘트_및_골재량_산출2"/>
      <sheetName val="배관배선_단가조사2"/>
      <sheetName val="환경기계공정표_(3)2"/>
      <sheetName val="9_정착구_보강2"/>
      <sheetName val="1062-X방향_1"/>
      <sheetName val="국도접속_차도부수량1"/>
      <sheetName val="전선_및_전선관2"/>
      <sheetName val="96보완계획7_122"/>
      <sheetName val="단가_(2)2"/>
      <sheetName val="1차_내역서2"/>
      <sheetName val="Sheet2_(2)2"/>
      <sheetName val="건축내역서_(경제상무실)2"/>
      <sheetName val="1_수인터널2"/>
      <sheetName val="1__설계조건_2_단면가정_3__하중계산2"/>
      <sheetName val="청_구2"/>
      <sheetName val="A-8_PD(도로중앙)2"/>
      <sheetName val="BSD_(2)2"/>
      <sheetName val="사__업__비__수__지__예__산__서2"/>
      <sheetName val="상_부2"/>
      <sheetName val="효성CB_1P기초1"/>
      <sheetName val="PROJECT_BRIEF(EX_NEW)2"/>
      <sheetName val="견적대비_견적서1"/>
      <sheetName val="별표_2"/>
      <sheetName val="단면__2_1"/>
      <sheetName val="_냉각수펌프1"/>
      <sheetName val="2011_(4)1"/>
      <sheetName val="BOX(1_5X1_5)2"/>
      <sheetName val="ENE-CAL_11"/>
      <sheetName val="ITB_COST1"/>
      <sheetName val="설계기준_및_하중계산1"/>
      <sheetName val="11_자재단가1"/>
      <sheetName val="전차선로_물량표1"/>
      <sheetName val="Dike_for_49T03_&amp;_49T041"/>
      <sheetName val="Dike_for_49T02,_05~07,_19_(1)1"/>
      <sheetName val="wk_prgs1"/>
      <sheetName val="화단_철거1"/>
      <sheetName val="수량산출서_갑지1"/>
      <sheetName val="추정공사비_산출내역1_xlsx1"/>
      <sheetName val="CONSTRUCTION_COMPONENT1"/>
      <sheetName val="접속_SLAB,BRACKET_설계1"/>
      <sheetName val="cable_data11"/>
      <sheetName val="IMPEADENCE_MAP_취수장1"/>
      <sheetName val="1호-아(오)0_41"/>
      <sheetName val="빌딩_안내1"/>
      <sheetName val="공정별_수량산출서1"/>
      <sheetName val="자재_및_폐기물견적(2008)1"/>
      <sheetName val="자재_집계표1"/>
      <sheetName val="2__공원조도1"/>
      <sheetName val="CABLE_SIZE-31"/>
      <sheetName val="공사비_증감_내역서2"/>
      <sheetName val="Site_Expenses2"/>
      <sheetName val="1000_DB구축_부표1"/>
      <sheetName val="설내역서_2"/>
      <sheetName val="11_1_단면hwp1"/>
      <sheetName val="배수공_주요자재_집계표1"/>
      <sheetName val="내역서_(2)1"/>
      <sheetName val="옹벽공_수량집계표2"/>
      <sheetName val="전_기1"/>
      <sheetName val="중강당_내역1"/>
      <sheetName val="06_일위대가목록1"/>
      <sheetName val="하도급_검토1"/>
      <sheetName val="4_내진설계1"/>
      <sheetName val="_ｹ-ﾌﾞﾙ1"/>
      <sheetName val="Flaer_Area2"/>
      <sheetName val="Ⅴ-2_공종별내역1"/>
      <sheetName val="지구_리스트1"/>
      <sheetName val="1_CB2"/>
      <sheetName val="4_2_1_마루높이_검토1"/>
      <sheetName val="3_하중계산1"/>
      <sheetName val="단_box1"/>
      <sheetName val="HRSG_SMALL072201"/>
      <sheetName val="지장물_철거_물량_산출서1"/>
      <sheetName val="노임_및_중기단가1"/>
      <sheetName val="인건비_1"/>
      <sheetName val="아파트_내역1"/>
      <sheetName val="TOWER_12TON"/>
      <sheetName val="TOWER_10TON"/>
      <sheetName val="참조_(2)"/>
      <sheetName val="일위대가_호표_(계약)1"/>
      <sheetName val="중간간지_(2)"/>
      <sheetName val="2_단면가정_"/>
      <sheetName val="PAINT_(2)"/>
      <sheetName val="Xunit_(단위환산)1"/>
      <sheetName val="고객사_관리_코드1"/>
      <sheetName val="2_1_受電設備棟"/>
      <sheetName val="2_2_受・防火水槽"/>
      <sheetName val="2_3_排水処理設備棟"/>
      <sheetName val="2_4_倉庫棟"/>
      <sheetName val="2_5_守衛棟"/>
      <sheetName val="DI_전처리_단가집(GP1_실적가)"/>
      <sheetName val="1_RAMP-A"/>
      <sheetName val="ESC_(공정표기준)"/>
      <sheetName val="일위대가_"/>
      <sheetName val="2_관대집계표"/>
      <sheetName val="S_중기사용료"/>
      <sheetName val="형식_-_1-2-3"/>
      <sheetName val="99노임단"/>
      <sheetName val="장비_(2)"/>
      <sheetName val="앉음벽_(2)"/>
      <sheetName val="2-2_매출분석"/>
      <sheetName val="3_자재비(총괄)"/>
      <sheetName val="본선_토공_분배표"/>
      <sheetName val="광양_3기_유입수"/>
      <sheetName val="Team_종합"/>
      <sheetName val="CC_Down_load_0716"/>
      <sheetName val="수량산출서_(2)"/>
      <sheetName val="1_사유서"/>
      <sheetName val="집계표(총괄)"/>
      <sheetName val="9-1차이내㐈"/>
      <sheetName val="작성방법"/>
      <sheetName val="원가계산서(변경)"/>
      <sheetName val="일위부표01"/>
      <sheetName val="허용전류"/>
      <sheetName val="L_RPTB16_05"/>
      <sheetName val="견적및기타"/>
      <sheetName val="단가산출목록"/>
      <sheetName val="Actual data"/>
      <sheetName val="4.경비 5.영업외수지"/>
      <sheetName val="공조"/>
      <sheetName val="ESTI."/>
      <sheetName val="入力作成表"/>
      <sheetName val="Ma TP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BQ-E20-02(Rp)"/>
      <sheetName val="PTdam"/>
      <sheetName val="BAOCHE A"/>
      <sheetName val="Takeoff"/>
      <sheetName val="Đơn Giá "/>
      <sheetName val="Para"/>
      <sheetName val="Duc_bk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Currency_Rate1"/>
      <sheetName val="Cash_Flow_bulanan1"/>
      <sheetName val="Isolasi_Luar_Dalam"/>
      <sheetName val="Isolasi_Luar"/>
      <sheetName val="Cash_Flow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6_단면검토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1000_DB구축_부표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CABLE_SIZE-32"/>
      <sheetName val="wk_prgs2"/>
      <sheetName val="현장별계약현황('98_10_31)1"/>
      <sheetName val="일위대가_호표_(계약)2"/>
      <sheetName val="Cover_(x)1"/>
      <sheetName val="Cor_Apt1"/>
      <sheetName val="Cấu_tạo_giá1"/>
      <sheetName val="Cover_page1"/>
      <sheetName val="tra_VL1"/>
      <sheetName val="8_3해석단면_선정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Item-DATA"/>
      <sheetName val="NSA fr Revit"/>
      <sheetName val="Main_Mech"/>
      <sheetName val="Sub_Mech"/>
      <sheetName val="공사개요-C"/>
      <sheetName val="DTICH_OLD"/>
      <sheetName val="07.HT PODIUM"/>
      <sheetName val="04.KC HAM"/>
      <sheetName val="05.KC THAN_OK"/>
      <sheetName val="08.HT CANHO_OK"/>
      <sheetName val="DMVT"/>
      <sheetName val="Loose"/>
      <sheetName val="Drop Down"/>
      <sheetName val="EFR30696"/>
      <sheetName val="Hệ số"/>
      <sheetName val="Động cơ"/>
      <sheetName val="전체 내역서(통합)"/>
      <sheetName val="기계내역서"/>
      <sheetName val="documentation"/>
      <sheetName val="7. 교좌받침부검토(연속교)"/>
      <sheetName val="맨홀토_x0000__x0000__x0005_"/>
      <sheetName val="Project, methods &amp; costs"/>
      <sheetName val="Ind. costs. &amp; Closing"/>
      <sheetName val="Main risks"/>
      <sheetName val="Markup"/>
      <sheetName val="PHG"/>
      <sheetName val="Tool"/>
      <sheetName val="5CHBDC"/>
      <sheetName val="Variable"/>
      <sheetName val="수량분개내역"/>
      <sheetName val="노무DB"/>
      <sheetName val="터널전기"/>
      <sheetName val="DATA-2 장비LIST"/>
      <sheetName val="케이블수량재료"/>
      <sheetName val="IMPEADENCE H_x0000_Ԁ_x0000_怀ȅ㨍"/>
      <sheetName val="IMPEADENCE é_x0000_Ԁ_x0000__x0000_ᛅ_xde17_"/>
      <sheetName val="D200"/>
      <sheetName val="HSA"/>
      <sheetName val="자재 및 폐기물견적(20È됀"/>
      <sheetName val="출하생산일보"/>
      <sheetName val="사각수로관단수"/>
      <sheetName val="집수정단위수량산출"/>
      <sheetName val="운반"/>
      <sheetName val="제출계산서"/>
      <sheetName val="자재(원원+원대)"/>
      <sheetName val="N10(미지급)_2"/>
      <sheetName val="1_폐기물집계표"/>
      <sheetName val="static_cal"/>
      <sheetName val="Total_Progress_(2)"/>
      <sheetName val="1_일반수량산출근거"/>
      <sheetName val="Financial_impact"/>
      <sheetName val="Sch7a_(토요일)"/>
      <sheetName val="name"/>
      <sheetName val="PC, G.Slab"/>
      <sheetName val="무근깨기"/>
      <sheetName val="XZLC004_PART2"/>
      <sheetName val="MATRLDATA"/>
      <sheetName val="INPUT_TABLE"/>
      <sheetName val="SGC_RATE"/>
      <sheetName val="Bang_gia"/>
      <sheetName val="HRG_BHN"/>
      <sheetName val="NSA_fr_Revit"/>
      <sheetName val="BXLDL"/>
      <sheetName val="DM.ChiPhi"/>
      <sheetName val="May TC"/>
      <sheetName val="Nhan cong"/>
      <sheetName val="Area Cal"/>
      <sheetName val="DTICH (Full)"/>
      <sheetName val="DGG"/>
      <sheetName val="DTICH(FDC)"/>
      <sheetName val="CP3-DI"/>
      <sheetName val="Bldg"/>
      <sheetName val="확산동"/>
      <sheetName val="CODE1"/>
      <sheetName val="CODE2"/>
      <sheetName val="HX"/>
      <sheetName val="첨부2"/>
      <sheetName val="중기(목록)"/>
      <sheetName val="관전식시설제원"/>
      <sheetName val="구조물공(집계)"/>
      <sheetName val="Macr_x0000__x0000__x0005__x0000_纠瀝"/>
      <sheetName val="국가별"/>
      <sheetName val="수액원료"/>
      <sheetName val="시산표"/>
      <sheetName val="종목코드"/>
      <sheetName val="linehaul cost model (2)"/>
      <sheetName val="공통부대"/>
      <sheetName val="_____________hb___1___________2"/>
      <sheetName val="CostDB"/>
      <sheetName val="견적의뢰"/>
      <sheetName val="4.2내역서"/>
      <sheetName val="선그높이산정"/>
      <sheetName val="공제단위수량"/>
      <sheetName val="공제"/>
      <sheetName val="날개1.5"/>
      <sheetName val="날개토공1.5"/>
      <sheetName val="접속도로물량"/>
      <sheetName val="국소별공정"/>
      <sheetName val="3_공통공사_x0000_隒"/>
      <sheetName val="1.설계기준 "/>
      <sheetName val="지지력"/>
      <sheetName val="2019 단가내역"/>
      <sheetName val="신규일위대가목록"/>
      <sheetName val="신규일위대가"/>
      <sheetName val="신규자재단가조서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공정율"/>
      <sheetName val="입력데이타"/>
      <sheetName val="건공요율"/>
      <sheetName val="정산"/>
      <sheetName val="14"/>
      <sheetName val="16"/>
      <sheetName val="7"/>
      <sheetName val="8"/>
      <sheetName val="9"/>
      <sheetName val="투자비"/>
      <sheetName val="사업비"/>
      <sheetName val="조성원가DATA"/>
      <sheetName val="마포토정"/>
      <sheetName val="수자재단위당"/>
      <sheetName val="3_공통공사_x0000_庘"/>
      <sheetName val="직접시공계획서"/>
      <sheetName val="수배전반"/>
      <sheetName val="물건조서"/>
      <sheetName val="입력그림"/>
      <sheetName val="사업량총괄"/>
      <sheetName val="5월급여"/>
      <sheetName val="Elec LG"/>
      <sheetName val="TOYO"/>
      <sheetName val="UNIT-QT"/>
      <sheetName val="송장"/>
      <sheetName val="장비내역서"/>
      <sheetName val="부하(반월)"/>
      <sheetName val="도담구내 개소별 명세"/>
      <sheetName val="매크로"/>
      <sheetName val="외주가공"/>
      <sheetName val="LOAD-AY"/>
      <sheetName val="부하(도서)"/>
      <sheetName val="????"/>
      <sheetName val="DG-LAP6"/>
      <sheetName val="기성집계"/>
      <sheetName val="내역(2000년)"/>
      <sheetName val="원데이타"/>
      <sheetName val="DA"/>
      <sheetName val="조명률표"/>
      <sheetName val="설계자료"/>
      <sheetName val="철근정산"/>
      <sheetName val="호안공"/>
      <sheetName val="실행품의서"/>
      <sheetName val="처리단락"/>
      <sheetName val="일지-H"/>
      <sheetName val="김포IO"/>
      <sheetName val="물량산출_LP-1"/>
      <sheetName val="물량산출_LP-2"/>
      <sheetName val="물량산출_LP-3"/>
      <sheetName val="물량산출_LP-4"/>
      <sheetName val="LXLIST1"/>
      <sheetName val="비대칭계수"/>
      <sheetName val="전동기 SPEC"/>
      <sheetName val="변경실행(2차)_"/>
      <sheetName val="매입"/>
      <sheetName val="토공산출 (아파트)"/>
      <sheetName val="운용방안"/>
      <sheetName val="LEVEL0~4"/>
      <sheetName val="__Isyou_c_PJT_2000_R_6_____Fi_2"/>
      <sheetName val="PROJECT COST ESTIMATE (cont)"/>
      <sheetName val="LG제품"/>
      <sheetName val="Cost_bd-&quot;A&quot;"/>
      <sheetName val="출근부"/>
      <sheetName val="#230,#235"/>
      <sheetName val="아파트 "/>
      <sheetName val="잡비"/>
      <sheetName val="SUM (INQNO."/>
      <sheetName val="99.6"/>
      <sheetName val="99관저"/>
      <sheetName val="시설C"/>
      <sheetName val="6.교좌면보강"/>
      <sheetName val="수로집계"/>
      <sheetName val="TOTAL인원"/>
      <sheetName val="Design Q'ty"/>
      <sheetName val="BR.1(원)"/>
      <sheetName val="예산서(6)"/>
      <sheetName val="견적업체"/>
      <sheetName val="---FAB#1업무일지---"/>
      <sheetName val="06_공정표"/>
      <sheetName val="GRDBS"/>
      <sheetName val="전기품산출"/>
      <sheetName val="____"/>
      <sheetName val="분석가정"/>
      <sheetName val="4b Consolidated PL"/>
      <sheetName val="주형지지보"/>
      <sheetName val="PLAN_FEB97"/>
      <sheetName val="노원열병합__건축공사기성내역서1"/>
      <sheetName val="5__차단기_용량계산"/>
      <sheetName val="도담구내_개소별_명세"/>
      <sheetName val="가로등제어반_설치공사(수량)"/>
      <sheetName val="E_P_T수량산출서"/>
      <sheetName val="2월가격표-ESG-1월"/>
      <sheetName val="통신부문노무임"/>
      <sheetName val="5. 설계명세서"/>
      <sheetName val="SELTDATA"/>
      <sheetName val="지표"/>
      <sheetName val="횡배수관단위수량"/>
      <sheetName val="L형옹벽(key)"/>
      <sheetName val="총공사집계"/>
      <sheetName val="대가집계(1)"/>
      <sheetName val="대가집계"/>
      <sheetName val="집계(1)"/>
      <sheetName val="단가산출(1)"/>
      <sheetName val="대가표"/>
      <sheetName val="대가"/>
      <sheetName val="사토정산현황"/>
      <sheetName val="위치도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2011년"/>
      <sheetName val="BOQ건축"/>
      <sheetName val="beam"/>
      <sheetName val="CI_GL Mapping"/>
      <sheetName val="운영 비용(Infra)-원가"/>
      <sheetName val="NEWDRAW"/>
      <sheetName val="영업.일"/>
      <sheetName val="매부산출"/>
      <sheetName val="WORKSHOP"/>
      <sheetName val="예산M2"/>
      <sheetName val="분양금할인"/>
      <sheetName val="영업.일1"/>
      <sheetName val="coll#"/>
      <sheetName val="경상비내역"/>
      <sheetName val="총요약서"/>
      <sheetName val="일반관리비"/>
      <sheetName val="사토(발파)_(2)"/>
      <sheetName val="10월철근공_"/>
      <sheetName val="9월목공_"/>
      <sheetName val="10월목공_"/>
      <sheetName val="공사별_사정분석표-ㅌ"/>
      <sheetName val="CI_GL_Mapping"/>
      <sheetName val="운영_비용(Infra)-원가"/>
      <sheetName val="최초침전지집계표"/>
      <sheetName val="Macro1 (2)"/>
      <sheetName val="Constant"/>
      <sheetName val="Code03"/>
      <sheetName val="건설기술표준원"/>
      <sheetName val="1.시험비"/>
      <sheetName val="사기성 (2)"/>
      <sheetName val="___________hb___1_____________2"/>
      <sheetName val="하도급Ć_x0000__x0000_"/>
      <sheetName val="보고"/>
      <sheetName val="노䀜"/>
      <sheetName val="노飔"/>
      <sheetName val="노뛰"/>
      <sheetName val="도로경계ꆾᶩ"/>
      <sheetName val="SR97-1"/>
      <sheetName val="01후반노무비"/>
      <sheetName val="역T형옹벽(3_0)"/>
      <sheetName val="기초입력_DATA"/>
      <sheetName val="2000_05"/>
      <sheetName val="CABLE_SIZE-1"/>
      <sheetName val="1__총괄_집계표"/>
      <sheetName val="Requirement(Work_Crew)"/>
      <sheetName val="나_설계조건"/>
      <sheetName val="5_장비(안)"/>
      <sheetName val="3_2주형지지보"/>
      <sheetName val="1_취수장"/>
      <sheetName val="작업_반복"/>
      <sheetName val="BM"/>
      <sheetName val="기단"/>
      <sheetName val="공정분류"/>
      <sheetName val="Ⅶ-2.현장경비산출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배수공_시멘트_및_골재량__x0000_辴"/>
      <sheetName val="BOX복구단위수량"/>
      <sheetName val="unitx_x0000__x0000__x0000_"/>
      <sheetName val="15 문제점"/>
      <sheetName val="2_단면ﾈȋ"/>
      <sheetName val="그레이더"/>
      <sheetName val="3국민주택채권_부동산등기"/>
      <sheetName val="일H35Y4"/>
      <sheetName val="내역서(폐기물) "/>
      <sheetName val="회사정보"/>
      <sheetName val="배관배선__x0000__x0000_Ԁ_x0000_"/>
      <sheetName val="___________hb___1_____________3"/>
      <sheetName val="토질조사"/>
      <sheetName val="CODE(2)"/>
      <sheetName val="공수관리"/>
      <sheetName val="작업지시"/>
      <sheetName val="상불"/>
      <sheetName val="아스콘포장깨기절단"/>
      <sheetName val="기초데이타"/>
      <sheetName val="NN (2)"/>
      <sheetName val="근로명부"/>
      <sheetName val="공문(신)"/>
      <sheetName val="중기 목록표"/>
      <sheetName val="대벽리279-1 외 2개소"/>
      <sheetName val="운반(일반형11T)"/>
      <sheetName val="시설장비"/>
      <sheetName val="부대공자재집계표"/>
      <sheetName val="2경간"/>
      <sheetName val="우수연결관토공단위수량"/>
      <sheetName val="입력총괄"/>
      <sheetName val="제경집계"/>
      <sheetName val="SUM"/>
      <sheetName val="2 of 2"/>
      <sheetName val="03-02-관기초단위수량(흄관 type B)"/>
      <sheetName val="03-01-관기초단위수량(흄관 type A)"/>
      <sheetName val="노임단가(2000하반기)"/>
      <sheetName val="자금청구(건축)"/>
      <sheetName val="콘크리트포장철거"/>
      <sheetName val="재"/>
      <sheetName val="자"/>
      <sheetName val="수목보호틀연장조서"/>
      <sheetName val="기구조직"/>
      <sheetName val="실적(휴양)"/>
      <sheetName val="투찰내역서"/>
      <sheetName val="TOTAL1"/>
      <sheetName val="터널패턴구성"/>
      <sheetName val="Macro(조도)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받이700"/>
      <sheetName val="주공기준"/>
      <sheetName val="sand토적"/>
      <sheetName val="분기관표식단위수량"/>
      <sheetName val="토목수량(공정)"/>
      <sheetName val="동일리 권리자명부"/>
      <sheetName val="부관맨홀조서"/>
      <sheetName val="면적평당공사비"/>
      <sheetName val="면적입력"/>
      <sheetName val="신대방33(적용)"/>
      <sheetName val="망미"/>
      <sheetName val="시멘트 및 골재량산출"/>
      <sheetName val="슬리브수량"/>
      <sheetName val="편성절차"/>
      <sheetName val="8)중점관리장비현황"/>
      <sheetName val="인공LIST"/>
      <sheetName val="원가계산 (2)"/>
      <sheetName val="_토목_처리장도급내역서_"/>
      <sheetName val="7급줄떼"/>
      <sheetName val="su1"/>
      <sheetName val="6.2 제거공"/>
      <sheetName val="6.2.1"/>
      <sheetName val="6.2.2"/>
      <sheetName val="백룡교차로"/>
      <sheetName val="산정교차로"/>
      <sheetName val="신영교차로"/>
      <sheetName val="관경별단위수량"/>
      <sheetName val="단가구성 (2)"/>
      <sheetName val="집계표총괄"/>
      <sheetName val="0Title"/>
      <sheetName val="⑻동원인원산출서⑧"/>
      <sheetName val="1.수량집계표"/>
      <sheetName val="49수량(소화물)"/>
      <sheetName val="22수량(소화물)"/>
      <sheetName val="신평리_권리자명부"/>
      <sheetName val="동일리_권리자명부"/>
      <sheetName val="공종검토(4순위8공종)_"/>
      <sheetName val="99_조정금액"/>
      <sheetName val="__In_________D__hb___1________2"/>
      <sheetName val="시간계산"/>
      <sheetName val="선바위역사근거"/>
      <sheetName val="차선유도선 설치현황"/>
      <sheetName val="내역서-전기"/>
      <sheetName val="신축이음1m당수량"/>
      <sheetName val="토공산근"/>
      <sheetName val="SUPTMTO"/>
      <sheetName val="2. 집계표"/>
      <sheetName val="evap_thick"/>
      <sheetName val="수원공총"/>
      <sheetName val="실행단가"/>
      <sheetName val="단재적표"/>
      <sheetName val="포장총괄집계표"/>
      <sheetName val="Foot"/>
      <sheetName val="노견단위수량"/>
      <sheetName val="노임단"/>
      <sheetName val="BDATA"/>
      <sheetName val="자가"/>
      <sheetName val="교각"/>
      <sheetName val="배수량"/>
      <sheetName val="3연box"/>
      <sheetName val="노무단가"/>
      <sheetName val="추정설계"/>
      <sheetName val="증명지번목록"/>
      <sheetName val="5지진시"/>
      <sheetName val="작업금지"/>
      <sheetName val="주현(해보)"/>
      <sheetName val="주현(영광)"/>
      <sheetName val="A1(토공)"/>
      <sheetName val="A1(구조물)"/>
      <sheetName val="수량집계(1)"/>
      <sheetName val="철근집계표"/>
      <sheetName val="식대장부"/>
      <sheetName val="2설계 (웅촌고연)"/>
      <sheetName val="계정별실적"/>
      <sheetName val="영업권조서"/>
      <sheetName val="공양식"/>
      <sheetName val="봉산운반"/>
      <sheetName val="별첨4_전담운영PM(1)"/>
      <sheetName val="가압장구체수량산출서"/>
      <sheetName val="토지가격산출기초"/>
      <sheetName val="공시지가"/>
      <sheetName val="24분기"/>
      <sheetName val="8.1.에너지"/>
      <sheetName val="이설도로유용토"/>
      <sheetName val="간지(5.04)"/>
      <sheetName val="복주일위대가"/>
      <sheetName val="여비"/>
      <sheetName val="호안공재료집계표"/>
      <sheetName val="덧씌우기구간수량산출1"/>
      <sheetName val="新철폐복"/>
      <sheetName val="electrical"/>
      <sheetName val="구간별"/>
      <sheetName val="상부공"/>
      <sheetName val="방송(체육관)"/>
      <sheetName val="아스팔트 포장총괄집계표"/>
      <sheetName val="일위총괄표"/>
      <sheetName val="당초계약"/>
      <sheetName val="노임단가 "/>
      <sheetName val="규준틀"/>
      <sheetName val="전압강하"/>
      <sheetName val="물량산출표"/>
      <sheetName val="오수관연장산출서"/>
      <sheetName val="철콘공사"/>
      <sheetName val="내부마감"/>
      <sheetName val="맨홀조서"/>
      <sheetName val="R.C RAHMEN 해석"/>
      <sheetName val="입찰내역 발주처 양식"/>
      <sheetName val="sheet 2"/>
      <sheetName val="RAB ME"/>
      <sheetName val="Sur Site"/>
      <sheetName val="Estimate"/>
      <sheetName val="AnalisaSIPIL RIIL"/>
      <sheetName val="Spool Index"/>
      <sheetName val="경  비 "/>
      <sheetName val="매원개착터㞘탠"/>
      <sheetName val="매원개착터㞘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>
        <row r="1">
          <cell r="A1" t="str">
            <v>시멘트,모래,자갈 산출표</v>
          </cell>
        </row>
      </sheetData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>
        <row r="1">
          <cell r="A1" t="str">
            <v>시멘트,모래,자갈 산출표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1">
          <cell r="A1" t="str">
            <v>시멘트,모래,자갈 산출표</v>
          </cell>
        </row>
      </sheetData>
      <sheetData sheetId="664" refreshError="1"/>
      <sheetData sheetId="665">
        <row r="1">
          <cell r="A1" t="str">
            <v>시멘트,모래,자갈 산출표</v>
          </cell>
        </row>
      </sheetData>
      <sheetData sheetId="666" refreshError="1"/>
      <sheetData sheetId="667" refreshError="1"/>
      <sheetData sheetId="668">
        <row r="1">
          <cell r="A1" t="str">
            <v>시멘트,모래,자갈 산출표</v>
          </cell>
        </row>
      </sheetData>
      <sheetData sheetId="669">
        <row r="1">
          <cell r="A1" t="str">
            <v>시멘트,모래,자갈 산출표</v>
          </cell>
        </row>
      </sheetData>
      <sheetData sheetId="670">
        <row r="1">
          <cell r="A1" t="str">
            <v>시멘트,모래,자갈 산출표</v>
          </cell>
        </row>
      </sheetData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>
        <row r="1">
          <cell r="A1" t="str">
            <v>시멘트,모래,자갈 산출표</v>
          </cell>
        </row>
      </sheetData>
      <sheetData sheetId="770">
        <row r="1">
          <cell r="A1" t="str">
            <v>시멘트,모래,자갈 산출표</v>
          </cell>
        </row>
      </sheetData>
      <sheetData sheetId="771">
        <row r="1">
          <cell r="A1" t="str">
            <v>시멘트,모래,자갈 산출표</v>
          </cell>
        </row>
      </sheetData>
      <sheetData sheetId="772">
        <row r="1">
          <cell r="A1" t="str">
            <v>시멘트,모래,자갈 산출표</v>
          </cell>
        </row>
      </sheetData>
      <sheetData sheetId="773">
        <row r="1">
          <cell r="A1" t="str">
            <v>시멘트,모래,자갈 산출표</v>
          </cell>
        </row>
      </sheetData>
      <sheetData sheetId="774">
        <row r="1">
          <cell r="A1" t="str">
            <v>시멘트,모래,자갈 산출표</v>
          </cell>
        </row>
      </sheetData>
      <sheetData sheetId="775">
        <row r="1">
          <cell r="A1" t="str">
            <v>시멘트,모래,자갈 산출표</v>
          </cell>
        </row>
      </sheetData>
      <sheetData sheetId="776">
        <row r="1">
          <cell r="A1" t="str">
            <v>시멘트,모래,자갈 산출표</v>
          </cell>
        </row>
      </sheetData>
      <sheetData sheetId="777">
        <row r="1">
          <cell r="A1" t="str">
            <v>시멘트,모래,자갈 산출표</v>
          </cell>
        </row>
      </sheetData>
      <sheetData sheetId="778">
        <row r="1">
          <cell r="A1" t="str">
            <v>시멘트,모래,자갈 산출표</v>
          </cell>
        </row>
      </sheetData>
      <sheetData sheetId="779">
        <row r="1">
          <cell r="A1" t="str">
            <v>시멘트,모래,자갈 산출표</v>
          </cell>
        </row>
      </sheetData>
      <sheetData sheetId="780">
        <row r="1">
          <cell r="A1" t="str">
            <v>시멘트,모래,자갈 산출표</v>
          </cell>
        </row>
      </sheetData>
      <sheetData sheetId="781">
        <row r="1">
          <cell r="A1" t="str">
            <v>시멘트,모래,자갈 산출표</v>
          </cell>
        </row>
      </sheetData>
      <sheetData sheetId="782">
        <row r="1">
          <cell r="A1" t="str">
            <v>시멘트,모래,자갈 산출표</v>
          </cell>
        </row>
      </sheetData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>
        <row r="1">
          <cell r="A1" t="str">
            <v>시멘트,모래,자갈 산출표</v>
          </cell>
        </row>
      </sheetData>
      <sheetData sheetId="815">
        <row r="1">
          <cell r="A1" t="str">
            <v>시멘트,모래,자갈 산출표</v>
          </cell>
        </row>
      </sheetData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>
        <row r="1">
          <cell r="A1" t="str">
            <v>시멘트,모래,자갈 산출표</v>
          </cell>
        </row>
      </sheetData>
      <sheetData sheetId="874">
        <row r="1">
          <cell r="A1" t="str">
            <v>시멘트,모래,자갈 산출표</v>
          </cell>
        </row>
      </sheetData>
      <sheetData sheetId="875">
        <row r="1">
          <cell r="A1" t="str">
            <v>시멘트,모래,자갈 산출표</v>
          </cell>
        </row>
      </sheetData>
      <sheetData sheetId="876">
        <row r="1">
          <cell r="A1" t="str">
            <v>시멘트,모래,자갈 산출표</v>
          </cell>
        </row>
      </sheetData>
      <sheetData sheetId="877">
        <row r="1">
          <cell r="A1" t="str">
            <v>시멘트,모래,자갈 산출표</v>
          </cell>
        </row>
      </sheetData>
      <sheetData sheetId="878">
        <row r="1">
          <cell r="A1" t="str">
            <v>시멘트,모래,자갈 산출표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>
        <row r="1">
          <cell r="A1" t="str">
            <v>시멘트,모래,자갈 산출표</v>
          </cell>
        </row>
      </sheetData>
      <sheetData sheetId="891">
        <row r="1">
          <cell r="A1" t="str">
            <v>시멘트,모래,자갈 산출표</v>
          </cell>
        </row>
      </sheetData>
      <sheetData sheetId="892">
        <row r="1">
          <cell r="A1" t="str">
            <v>시멘트,모래,자갈 산출표</v>
          </cell>
        </row>
      </sheetData>
      <sheetData sheetId="893">
        <row r="1">
          <cell r="A1" t="str">
            <v>시멘트,모래,자갈 산출표</v>
          </cell>
        </row>
      </sheetData>
      <sheetData sheetId="894">
        <row r="1">
          <cell r="A1" t="str">
            <v>시멘트,모래,자갈 산출표</v>
          </cell>
        </row>
      </sheetData>
      <sheetData sheetId="895">
        <row r="1">
          <cell r="A1" t="str">
            <v>시멘트,모래,자갈 산출표</v>
          </cell>
        </row>
      </sheetData>
      <sheetData sheetId="896">
        <row r="1">
          <cell r="A1" t="str">
            <v>시멘트,모래,자갈 산출표</v>
          </cell>
        </row>
      </sheetData>
      <sheetData sheetId="897">
        <row r="1">
          <cell r="A1" t="str">
            <v>시멘트,모래,자갈 산출표</v>
          </cell>
        </row>
      </sheetData>
      <sheetData sheetId="898">
        <row r="1">
          <cell r="A1" t="str">
            <v>시멘트,모래,자갈 산출표</v>
          </cell>
        </row>
      </sheetData>
      <sheetData sheetId="899">
        <row r="1">
          <cell r="A1" t="str">
            <v>시멘트,모래,자갈 산출표</v>
          </cell>
        </row>
      </sheetData>
      <sheetData sheetId="900">
        <row r="1">
          <cell r="A1" t="str">
            <v>시멘트,모래,자갈 산출표</v>
          </cell>
        </row>
      </sheetData>
      <sheetData sheetId="901">
        <row r="1">
          <cell r="A1" t="str">
            <v>시멘트,모래,자갈 산출표</v>
          </cell>
        </row>
      </sheetData>
      <sheetData sheetId="902">
        <row r="1">
          <cell r="A1" t="str">
            <v>시멘트,모래,자갈 산출표</v>
          </cell>
        </row>
      </sheetData>
      <sheetData sheetId="903">
        <row r="1">
          <cell r="A1" t="str">
            <v>시멘트,모래,자갈 산출표</v>
          </cell>
        </row>
      </sheetData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>
        <row r="1">
          <cell r="A1" t="str">
            <v>시멘트,모래,자갈 산출표</v>
          </cell>
        </row>
      </sheetData>
      <sheetData sheetId="933">
        <row r="1">
          <cell r="A1" t="str">
            <v>시멘트,모래,자갈 산출표</v>
          </cell>
        </row>
      </sheetData>
      <sheetData sheetId="934">
        <row r="1">
          <cell r="A1" t="str">
            <v>시멘트,모래,자갈 산출표</v>
          </cell>
        </row>
      </sheetData>
      <sheetData sheetId="935">
        <row r="1">
          <cell r="A1" t="str">
            <v>시멘트,모래,자갈 산출표</v>
          </cell>
        </row>
      </sheetData>
      <sheetData sheetId="936">
        <row r="1">
          <cell r="A1" t="str">
            <v>시멘트,모래,자갈 산출표</v>
          </cell>
        </row>
      </sheetData>
      <sheetData sheetId="937">
        <row r="1">
          <cell r="A1" t="str">
            <v>시멘트,모래,자갈 산출표</v>
          </cell>
        </row>
      </sheetData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>
        <row r="1">
          <cell r="A1" t="str">
            <v>시멘트,모래,자갈 산출표</v>
          </cell>
        </row>
      </sheetData>
      <sheetData sheetId="956">
        <row r="1">
          <cell r="A1" t="str">
            <v>시멘트,모래,자갈 산출표</v>
          </cell>
        </row>
      </sheetData>
      <sheetData sheetId="957">
        <row r="1">
          <cell r="A1" t="str">
            <v>시멘트,모래,자갈 산출표</v>
          </cell>
        </row>
      </sheetData>
      <sheetData sheetId="958">
        <row r="1">
          <cell r="A1" t="str">
            <v>시멘트,모래,자갈 산출표</v>
          </cell>
        </row>
      </sheetData>
      <sheetData sheetId="959">
        <row r="1">
          <cell r="A1" t="str">
            <v>시멘트,모래,자갈 산출표</v>
          </cell>
        </row>
      </sheetData>
      <sheetData sheetId="960">
        <row r="1">
          <cell r="A1" t="str">
            <v>시멘트,모래,자갈 산출표</v>
          </cell>
        </row>
      </sheetData>
      <sheetData sheetId="961">
        <row r="1">
          <cell r="A1" t="str">
            <v>시멘트,모래,자갈 산출표</v>
          </cell>
        </row>
      </sheetData>
      <sheetData sheetId="962">
        <row r="1">
          <cell r="A1" t="str">
            <v>시멘트,모래,자갈 산출표</v>
          </cell>
        </row>
      </sheetData>
      <sheetData sheetId="963">
        <row r="1">
          <cell r="A1" t="str">
            <v>시멘트,모래,자갈 산출표</v>
          </cell>
        </row>
      </sheetData>
      <sheetData sheetId="964">
        <row r="1">
          <cell r="A1" t="str">
            <v>시멘트,모래,자갈 산출표</v>
          </cell>
        </row>
      </sheetData>
      <sheetData sheetId="965">
        <row r="1">
          <cell r="A1" t="str">
            <v>시멘트,모래,자갈 산출표</v>
          </cell>
        </row>
      </sheetData>
      <sheetData sheetId="966">
        <row r="1">
          <cell r="A1" t="str">
            <v>시멘트,모래,자갈 산출표</v>
          </cell>
        </row>
      </sheetData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>
        <row r="1">
          <cell r="A1" t="str">
            <v>시멘트,모래,자갈 산출표</v>
          </cell>
        </row>
      </sheetData>
      <sheetData sheetId="1030">
        <row r="1">
          <cell r="A1" t="str">
            <v>시멘트,모래,자갈 산출표</v>
          </cell>
        </row>
      </sheetData>
      <sheetData sheetId="1031">
        <row r="1">
          <cell r="A1" t="str">
            <v>시멘트,모래,자갈 산출표</v>
          </cell>
        </row>
      </sheetData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>
        <row r="1">
          <cell r="A1" t="str">
            <v>시멘트,모래,자갈 산출표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/>
      <sheetData sheetId="1300"/>
      <sheetData sheetId="130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 refreshError="1"/>
      <sheetData sheetId="1310" refreshError="1"/>
      <sheetData sheetId="1311" refreshError="1"/>
      <sheetData sheetId="1312" refreshError="1"/>
      <sheetData sheetId="1313"/>
      <sheetData sheetId="1314" refreshError="1"/>
      <sheetData sheetId="1315" refreshError="1"/>
      <sheetData sheetId="1316" refreshError="1"/>
      <sheetData sheetId="1317"/>
      <sheetData sheetId="1318"/>
      <sheetData sheetId="1319"/>
      <sheetData sheetId="1320"/>
      <sheetData sheetId="1321"/>
      <sheetData sheetId="1322"/>
      <sheetData sheetId="1323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/>
      <sheetData sheetId="1395"/>
      <sheetData sheetId="1396" refreshError="1"/>
      <sheetData sheetId="1397" refreshError="1"/>
      <sheetData sheetId="1398" refreshError="1"/>
      <sheetData sheetId="1399" refreshError="1"/>
      <sheetData sheetId="1400"/>
      <sheetData sheetId="140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 refreshError="1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/>
      <sheetData sheetId="3323" refreshError="1"/>
      <sheetData sheetId="3324" refreshError="1"/>
      <sheetData sheetId="3325" refreshError="1"/>
      <sheetData sheetId="3326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/>
      <sheetData sheetId="3973"/>
      <sheetData sheetId="3974"/>
      <sheetData sheetId="3975" refreshError="1"/>
      <sheetData sheetId="3976" refreshError="1"/>
      <sheetData sheetId="3977" refreshError="1"/>
      <sheetData sheetId="3978"/>
      <sheetData sheetId="3979"/>
      <sheetData sheetId="3980"/>
      <sheetData sheetId="3981"/>
      <sheetData sheetId="3982" refreshError="1"/>
      <sheetData sheetId="3983" refreshError="1"/>
      <sheetData sheetId="3984" refreshError="1"/>
      <sheetData sheetId="3985" refreshError="1"/>
      <sheetData sheetId="3986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/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 refreshError="1"/>
      <sheetData sheetId="4747" refreshError="1"/>
      <sheetData sheetId="4748" refreshError="1"/>
      <sheetData sheetId="4749">
        <row r="1">
          <cell r="A1" t="str">
            <v>시멘트,모래,자갈 산출표</v>
          </cell>
        </row>
      </sheetData>
      <sheetData sheetId="4750">
        <row r="1">
          <cell r="A1" t="str">
            <v>시멘트,모래,자갈 산출표</v>
          </cell>
        </row>
      </sheetData>
      <sheetData sheetId="4751">
        <row r="1">
          <cell r="A1" t="str">
            <v>시멘트,모래,자갈 산출표</v>
          </cell>
        </row>
      </sheetData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>
        <row r="1">
          <cell r="A1" t="str">
            <v>시멘트,모래,자갈 산출표</v>
          </cell>
        </row>
      </sheetData>
      <sheetData sheetId="4766">
        <row r="1">
          <cell r="A1" t="str">
            <v>시멘트,모래,자갈 산출표</v>
          </cell>
        </row>
      </sheetData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>
        <row r="1">
          <cell r="A1" t="str">
            <v>시멘트,모래,자갈 산출표</v>
          </cell>
        </row>
      </sheetData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>
        <row r="1">
          <cell r="A1" t="str">
            <v>시멘트,모래,자갈 산출표</v>
          </cell>
        </row>
      </sheetData>
      <sheetData sheetId="4829">
        <row r="1">
          <cell r="A1" t="str">
            <v>시멘트,모래,자갈 산출표</v>
          </cell>
        </row>
      </sheetData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>
        <row r="1">
          <cell r="A1" t="str">
            <v>시멘트,모래,자갈 산출표</v>
          </cell>
        </row>
      </sheetData>
      <sheetData sheetId="4858">
        <row r="1">
          <cell r="A1" t="str">
            <v>시멘트,모래,자갈 산출표</v>
          </cell>
        </row>
      </sheetData>
      <sheetData sheetId="4859">
        <row r="1">
          <cell r="A1" t="str">
            <v>시멘트,모래,자갈 산출표</v>
          </cell>
        </row>
      </sheetData>
      <sheetData sheetId="4860">
        <row r="1">
          <cell r="A1" t="str">
            <v>시멘트,모래,자갈 산출표</v>
          </cell>
        </row>
      </sheetData>
      <sheetData sheetId="4861">
        <row r="1">
          <cell r="A1" t="str">
            <v>시멘트,모래,자갈 산출표</v>
          </cell>
        </row>
      </sheetData>
      <sheetData sheetId="4862">
        <row r="1">
          <cell r="A1" t="str">
            <v>시멘트,모래,자갈 산출표</v>
          </cell>
        </row>
      </sheetData>
      <sheetData sheetId="4863">
        <row r="1">
          <cell r="A1" t="str">
            <v>시멘트,모래,자갈 산출표</v>
          </cell>
        </row>
      </sheetData>
      <sheetData sheetId="4864">
        <row r="1">
          <cell r="A1" t="str">
            <v>시멘트,모래,자갈 산출표</v>
          </cell>
        </row>
      </sheetData>
      <sheetData sheetId="4865">
        <row r="1">
          <cell r="A1" t="str">
            <v>시멘트,모래,자갈 산출표</v>
          </cell>
        </row>
      </sheetData>
      <sheetData sheetId="4866">
        <row r="1">
          <cell r="A1" t="str">
            <v>시멘트,모래,자갈 산출표</v>
          </cell>
        </row>
      </sheetData>
      <sheetData sheetId="4867">
        <row r="1">
          <cell r="A1" t="str">
            <v>시멘트,모래,자갈 산출표</v>
          </cell>
        </row>
      </sheetData>
      <sheetData sheetId="4868">
        <row r="1">
          <cell r="A1" t="str">
            <v>시멘트,모래,자갈 산출표</v>
          </cell>
        </row>
      </sheetData>
      <sheetData sheetId="4869">
        <row r="1">
          <cell r="A1" t="str">
            <v>시멘트,모래,자갈 산출표</v>
          </cell>
        </row>
      </sheetData>
      <sheetData sheetId="4870">
        <row r="1">
          <cell r="A1" t="str">
            <v>시멘트,모래,자갈 산출표</v>
          </cell>
        </row>
      </sheetData>
      <sheetData sheetId="4871">
        <row r="1">
          <cell r="A1" t="str">
            <v>시멘트,모래,자갈 산출표</v>
          </cell>
        </row>
      </sheetData>
      <sheetData sheetId="4872">
        <row r="1">
          <cell r="A1" t="str">
            <v>시멘트,모래,자갈 산출표</v>
          </cell>
        </row>
      </sheetData>
      <sheetData sheetId="4873">
        <row r="1">
          <cell r="A1" t="str">
            <v>시멘트,모래,자갈 산출표</v>
          </cell>
        </row>
      </sheetData>
      <sheetData sheetId="4874">
        <row r="1">
          <cell r="A1" t="str">
            <v>시멘트,모래,자갈 산출표</v>
          </cell>
        </row>
      </sheetData>
      <sheetData sheetId="4875">
        <row r="1">
          <cell r="A1" t="str">
            <v>시멘트,모래,자갈 산출표</v>
          </cell>
        </row>
      </sheetData>
      <sheetData sheetId="4876">
        <row r="1">
          <cell r="A1" t="str">
            <v>시멘트,모래,자갈 산출표</v>
          </cell>
        </row>
      </sheetData>
      <sheetData sheetId="4877">
        <row r="1">
          <cell r="A1" t="str">
            <v>시멘트,모래,자갈 산출표</v>
          </cell>
        </row>
      </sheetData>
      <sheetData sheetId="4878">
        <row r="1">
          <cell r="A1" t="str">
            <v>시멘트,모래,자갈 산출표</v>
          </cell>
        </row>
      </sheetData>
      <sheetData sheetId="4879">
        <row r="1">
          <cell r="A1" t="str">
            <v>시멘트,모래,자갈 산출표</v>
          </cell>
        </row>
      </sheetData>
      <sheetData sheetId="4880">
        <row r="1">
          <cell r="A1" t="str">
            <v>시멘트,모래,자갈 산출표</v>
          </cell>
        </row>
      </sheetData>
      <sheetData sheetId="4881">
        <row r="1">
          <cell r="A1" t="str">
            <v>시멘트,모래,자갈 산출표</v>
          </cell>
        </row>
      </sheetData>
      <sheetData sheetId="4882">
        <row r="1">
          <cell r="A1" t="str">
            <v>시멘트,모래,자갈 산출표</v>
          </cell>
        </row>
      </sheetData>
      <sheetData sheetId="4883">
        <row r="1">
          <cell r="A1" t="str">
            <v>시멘트,모래,자갈 산출표</v>
          </cell>
        </row>
      </sheetData>
      <sheetData sheetId="4884">
        <row r="1">
          <cell r="A1" t="str">
            <v>시멘트,모래,자갈 산출표</v>
          </cell>
        </row>
      </sheetData>
      <sheetData sheetId="4885">
        <row r="1">
          <cell r="A1" t="str">
            <v>시멘트,모래,자갈 산출표</v>
          </cell>
        </row>
      </sheetData>
      <sheetData sheetId="4886">
        <row r="1">
          <cell r="A1" t="str">
            <v>시멘트,모래,자갈 산출표</v>
          </cell>
        </row>
      </sheetData>
      <sheetData sheetId="4887">
        <row r="1">
          <cell r="A1" t="str">
            <v>시멘트,모래,자갈 산출표</v>
          </cell>
        </row>
      </sheetData>
      <sheetData sheetId="4888">
        <row r="1">
          <cell r="A1" t="str">
            <v>시멘트,모래,자갈 산출표</v>
          </cell>
        </row>
      </sheetData>
      <sheetData sheetId="4889">
        <row r="1">
          <cell r="A1" t="str">
            <v>시멘트,모래,자갈 산출표</v>
          </cell>
        </row>
      </sheetData>
      <sheetData sheetId="4890">
        <row r="1">
          <cell r="A1" t="str">
            <v>시멘트,모래,자갈 산출표</v>
          </cell>
        </row>
      </sheetData>
      <sheetData sheetId="4891">
        <row r="1">
          <cell r="A1" t="str">
            <v>시멘트,모래,자갈 산출표</v>
          </cell>
        </row>
      </sheetData>
      <sheetData sheetId="4892">
        <row r="1">
          <cell r="A1" t="str">
            <v>시멘트,모래,자갈 산출표</v>
          </cell>
        </row>
      </sheetData>
      <sheetData sheetId="4893">
        <row r="1">
          <cell r="A1" t="str">
            <v>시멘트,모래,자갈 산출표</v>
          </cell>
        </row>
      </sheetData>
      <sheetData sheetId="4894">
        <row r="1">
          <cell r="A1" t="str">
            <v>시멘트,모래,자갈 산출표</v>
          </cell>
        </row>
      </sheetData>
      <sheetData sheetId="4895">
        <row r="1">
          <cell r="A1" t="str">
            <v>시멘트,모래,자갈 산출표</v>
          </cell>
        </row>
      </sheetData>
      <sheetData sheetId="4896">
        <row r="1">
          <cell r="A1" t="str">
            <v>시멘트,모래,자갈 산출표</v>
          </cell>
        </row>
      </sheetData>
      <sheetData sheetId="4897">
        <row r="1">
          <cell r="A1" t="str">
            <v>시멘트,모래,자갈 산출표</v>
          </cell>
        </row>
      </sheetData>
      <sheetData sheetId="4898">
        <row r="1">
          <cell r="A1" t="str">
            <v>시멘트,모래,자갈 산출표</v>
          </cell>
        </row>
      </sheetData>
      <sheetData sheetId="4899">
        <row r="1">
          <cell r="A1" t="str">
            <v>시멘트,모래,자갈 산출표</v>
          </cell>
        </row>
      </sheetData>
      <sheetData sheetId="4900">
        <row r="1">
          <cell r="A1" t="str">
            <v>시멘트,모래,자갈 산출표</v>
          </cell>
        </row>
      </sheetData>
      <sheetData sheetId="4901">
        <row r="1">
          <cell r="A1" t="str">
            <v>시멘트,모래,자갈 산출표</v>
          </cell>
        </row>
      </sheetData>
      <sheetData sheetId="4902">
        <row r="1">
          <cell r="A1" t="str">
            <v>시멘트,모래,자갈 산출표</v>
          </cell>
        </row>
      </sheetData>
      <sheetData sheetId="4903">
        <row r="1">
          <cell r="A1" t="str">
            <v>시멘트,모래,자갈 산출표</v>
          </cell>
        </row>
      </sheetData>
      <sheetData sheetId="4904">
        <row r="1">
          <cell r="A1" t="str">
            <v>시멘트,모래,자갈 산출표</v>
          </cell>
        </row>
      </sheetData>
      <sheetData sheetId="4905">
        <row r="1">
          <cell r="A1" t="str">
            <v>시멘트,모래,자갈 산출표</v>
          </cell>
        </row>
      </sheetData>
      <sheetData sheetId="4906">
        <row r="1">
          <cell r="A1" t="str">
            <v>시멘트,모래,자갈 산출표</v>
          </cell>
        </row>
      </sheetData>
      <sheetData sheetId="4907">
        <row r="1">
          <cell r="A1" t="str">
            <v>시멘트,모래,자갈 산출표</v>
          </cell>
        </row>
      </sheetData>
      <sheetData sheetId="4908">
        <row r="1">
          <cell r="A1" t="str">
            <v>시멘트,모래,자갈 산출표</v>
          </cell>
        </row>
      </sheetData>
      <sheetData sheetId="4909">
        <row r="1">
          <cell r="A1" t="str">
            <v>시멘트,모래,자갈 산출표</v>
          </cell>
        </row>
      </sheetData>
      <sheetData sheetId="4910">
        <row r="1">
          <cell r="A1" t="str">
            <v>시멘트,모래,자갈 산출표</v>
          </cell>
        </row>
      </sheetData>
      <sheetData sheetId="4911">
        <row r="1">
          <cell r="A1" t="str">
            <v>시멘트,모래,자갈 산출표</v>
          </cell>
        </row>
      </sheetData>
      <sheetData sheetId="4912">
        <row r="1">
          <cell r="A1" t="str">
            <v>시멘트,모래,자갈 산출표</v>
          </cell>
        </row>
      </sheetData>
      <sheetData sheetId="4913">
        <row r="1">
          <cell r="A1" t="str">
            <v>시멘트,모래,자갈 산출표</v>
          </cell>
        </row>
      </sheetData>
      <sheetData sheetId="4914">
        <row r="1">
          <cell r="A1" t="str">
            <v>시멘트,모래,자갈 산출표</v>
          </cell>
        </row>
      </sheetData>
      <sheetData sheetId="4915">
        <row r="1">
          <cell r="A1" t="str">
            <v>시멘트,모래,자갈 산출표</v>
          </cell>
        </row>
      </sheetData>
      <sheetData sheetId="4916">
        <row r="1">
          <cell r="A1" t="str">
            <v>시멘트,모래,자갈 산출표</v>
          </cell>
        </row>
      </sheetData>
      <sheetData sheetId="4917">
        <row r="1">
          <cell r="A1" t="str">
            <v>시멘트,모래,자갈 산출표</v>
          </cell>
        </row>
      </sheetData>
      <sheetData sheetId="4918">
        <row r="1">
          <cell r="A1" t="str">
            <v>시멘트,모래,자갈 산출표</v>
          </cell>
        </row>
      </sheetData>
      <sheetData sheetId="4919">
        <row r="1">
          <cell r="A1" t="str">
            <v>시멘트,모래,자갈 산출표</v>
          </cell>
        </row>
      </sheetData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/>
      <sheetData sheetId="5143" refreshError="1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/>
      <sheetData sheetId="5247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/>
      <sheetData sheetId="5272" refreshError="1"/>
      <sheetData sheetId="5273" refreshError="1"/>
      <sheetData sheetId="5274" refreshError="1"/>
      <sheetData sheetId="5275"/>
      <sheetData sheetId="5276" refreshError="1"/>
      <sheetData sheetId="5277" refreshError="1"/>
      <sheetData sheetId="5278" refreshError="1"/>
      <sheetData sheetId="5279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 refreshError="1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 refreshError="1"/>
      <sheetData sheetId="5442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/>
      <sheetData sheetId="5454"/>
      <sheetData sheetId="5455"/>
      <sheetData sheetId="5456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/>
      <sheetData sheetId="5553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>
        <row r="1">
          <cell r="A1" t="str">
            <v>시멘트,모래,자갈 산출표</v>
          </cell>
        </row>
      </sheetData>
      <sheetData sheetId="5562" refreshError="1"/>
      <sheetData sheetId="5563" refreshError="1"/>
      <sheetData sheetId="5564" refreshError="1"/>
      <sheetData sheetId="5565">
        <row r="1">
          <cell r="A1" t="str">
            <v>시멘트,모래,자갈 산출표</v>
          </cell>
        </row>
      </sheetData>
      <sheetData sheetId="5566"/>
      <sheetData sheetId="5567"/>
      <sheetData sheetId="5568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/>
      <sheetData sheetId="5577" refreshError="1"/>
      <sheetData sheetId="5578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/>
      <sheetData sheetId="5857"/>
      <sheetData sheetId="5858" refreshError="1"/>
      <sheetData sheetId="5859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/>
      <sheetData sheetId="5938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>
        <row r="1">
          <cell r="A1" t="str">
            <v>시멘트,모래,자갈 산출표</v>
          </cell>
        </row>
      </sheetData>
      <sheetData sheetId="6154"/>
      <sheetData sheetId="6155"/>
      <sheetData sheetId="6156">
        <row r="1">
          <cell r="A1" t="str">
            <v>시멘트,모래,자갈 산출표</v>
          </cell>
        </row>
      </sheetData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>
        <row r="1">
          <cell r="A1" t="str">
            <v>시멘트,모래,자갈 산출표</v>
          </cell>
        </row>
      </sheetData>
      <sheetData sheetId="6402">
        <row r="1">
          <cell r="A1" t="str">
            <v>시멘트,모래,자갈 산출표</v>
          </cell>
        </row>
      </sheetData>
      <sheetData sheetId="6403">
        <row r="1">
          <cell r="A1" t="str">
            <v>시멘트,모래,자갈 산출표</v>
          </cell>
        </row>
      </sheetData>
      <sheetData sheetId="6404">
        <row r="1">
          <cell r="A1" t="str">
            <v>시멘트,모래,자갈 산출표</v>
          </cell>
        </row>
      </sheetData>
      <sheetData sheetId="6405">
        <row r="1">
          <cell r="A1" t="str">
            <v>시멘트,모래,자갈 산출표</v>
          </cell>
        </row>
      </sheetData>
      <sheetData sheetId="6406">
        <row r="1">
          <cell r="A1" t="str">
            <v>시멘트,모래,자갈 산출표</v>
          </cell>
        </row>
      </sheetData>
      <sheetData sheetId="6407">
        <row r="1">
          <cell r="A1" t="str">
            <v>시멘트,모래,자갈 산출표</v>
          </cell>
        </row>
      </sheetData>
      <sheetData sheetId="6408">
        <row r="1">
          <cell r="A1" t="str">
            <v>시멘트,모래,자갈 산출표</v>
          </cell>
        </row>
      </sheetData>
      <sheetData sheetId="6409">
        <row r="1">
          <cell r="A1" t="str">
            <v>시멘트,모래,자갈 산출표</v>
          </cell>
        </row>
      </sheetData>
      <sheetData sheetId="6410">
        <row r="1">
          <cell r="A1" t="str">
            <v>시멘트,모래,자갈 산출표</v>
          </cell>
        </row>
      </sheetData>
      <sheetData sheetId="6411">
        <row r="1">
          <cell r="A1" t="str">
            <v>시멘트,모래,자갈 산출표</v>
          </cell>
        </row>
      </sheetData>
      <sheetData sheetId="6412">
        <row r="1">
          <cell r="A1" t="str">
            <v>시멘트,모래,자갈 산출표</v>
          </cell>
        </row>
      </sheetData>
      <sheetData sheetId="6413">
        <row r="1">
          <cell r="A1" t="str">
            <v>시멘트,모래,자갈 산출표</v>
          </cell>
        </row>
      </sheetData>
      <sheetData sheetId="6414">
        <row r="1">
          <cell r="A1" t="str">
            <v>시멘트,모래,자갈 산출표</v>
          </cell>
        </row>
      </sheetData>
      <sheetData sheetId="6415">
        <row r="1">
          <cell r="A1" t="str">
            <v>시멘트,모래,자갈 산출표</v>
          </cell>
        </row>
      </sheetData>
      <sheetData sheetId="6416">
        <row r="1">
          <cell r="A1" t="str">
            <v>시멘트,모래,자갈 산출표</v>
          </cell>
        </row>
      </sheetData>
      <sheetData sheetId="6417">
        <row r="1">
          <cell r="A1" t="str">
            <v>시멘트,모래,자갈 산출표</v>
          </cell>
        </row>
      </sheetData>
      <sheetData sheetId="6418">
        <row r="1">
          <cell r="A1" t="str">
            <v>시멘트,모래,자갈 산출표</v>
          </cell>
        </row>
      </sheetData>
      <sheetData sheetId="6419"/>
      <sheetData sheetId="6420">
        <row r="1">
          <cell r="A1" t="str">
            <v>시멘트,모래,자갈 산출표</v>
          </cell>
        </row>
      </sheetData>
      <sheetData sheetId="6421">
        <row r="1">
          <cell r="A1" t="str">
            <v>시멘트,모래,자갈 산출표</v>
          </cell>
        </row>
      </sheetData>
      <sheetData sheetId="6422"/>
      <sheetData sheetId="6423">
        <row r="1">
          <cell r="A1" t="str">
            <v>시멘트,모래,자갈 산출표</v>
          </cell>
        </row>
      </sheetData>
      <sheetData sheetId="6424">
        <row r="1">
          <cell r="A1" t="str">
            <v>시멘트,모래,자갈 산출표</v>
          </cell>
        </row>
      </sheetData>
      <sheetData sheetId="6425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>
        <row r="1">
          <cell r="A1" t="str">
            <v>시멘트,모래,자갈 산출표</v>
          </cell>
        </row>
      </sheetData>
      <sheetData sheetId="6468">
        <row r="1">
          <cell r="A1" t="str">
            <v>시멘트,모래,자갈 산출표</v>
          </cell>
        </row>
      </sheetData>
      <sheetData sheetId="6469">
        <row r="1">
          <cell r="A1" t="str">
            <v>시멘트,모래,자갈 산출표</v>
          </cell>
        </row>
      </sheetData>
      <sheetData sheetId="6470">
        <row r="1">
          <cell r="A1" t="str">
            <v>시멘트,모래,자갈 산출표</v>
          </cell>
        </row>
      </sheetData>
      <sheetData sheetId="6471">
        <row r="1">
          <cell r="A1" t="str">
            <v>시멘트,모래,자갈 산출표</v>
          </cell>
        </row>
      </sheetData>
      <sheetData sheetId="6472">
        <row r="1">
          <cell r="A1" t="str">
            <v>시멘트,모래,자갈 산출표</v>
          </cell>
        </row>
      </sheetData>
      <sheetData sheetId="6473">
        <row r="1">
          <cell r="A1" t="str">
            <v>시멘트,모래,자갈 산출표</v>
          </cell>
        </row>
      </sheetData>
      <sheetData sheetId="6474">
        <row r="1">
          <cell r="A1" t="str">
            <v>시멘트,모래,자갈 산출표</v>
          </cell>
        </row>
      </sheetData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>
        <row r="1">
          <cell r="A1" t="str">
            <v>시멘트,모래,자갈 산출표</v>
          </cell>
        </row>
      </sheetData>
      <sheetData sheetId="6522">
        <row r="1">
          <cell r="A1" t="str">
            <v>시멘트,모래,자갈 산출표</v>
          </cell>
        </row>
      </sheetData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/>
      <sheetData sheetId="653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/>
      <sheetData sheetId="6596"/>
      <sheetData sheetId="6597"/>
      <sheetData sheetId="6598"/>
      <sheetData sheetId="6599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/>
      <sheetData sheetId="6702"/>
      <sheetData sheetId="6703"/>
      <sheetData sheetId="6704"/>
      <sheetData sheetId="6705"/>
      <sheetData sheetId="6706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>
        <row r="1">
          <cell r="A1" t="str">
            <v>시멘트,모래,자갈 산출표</v>
          </cell>
        </row>
      </sheetData>
      <sheetData sheetId="6749"/>
      <sheetData sheetId="6750"/>
      <sheetData sheetId="6751"/>
      <sheetData sheetId="6752">
        <row r="1">
          <cell r="A1" t="str">
            <v>시멘트,모래,자갈 산출표</v>
          </cell>
        </row>
      </sheetData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 refreshError="1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 refreshError="1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 refreshError="1"/>
      <sheetData sheetId="6918"/>
      <sheetData sheetId="6919"/>
      <sheetData sheetId="6920"/>
      <sheetData sheetId="6921"/>
      <sheetData sheetId="6922"/>
      <sheetData sheetId="6923"/>
      <sheetData sheetId="6924"/>
      <sheetData sheetId="6925" refreshError="1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 refreshError="1"/>
      <sheetData sheetId="6944" refreshError="1"/>
      <sheetData sheetId="6945" refreshError="1"/>
      <sheetData sheetId="6946" refreshError="1"/>
      <sheetData sheetId="6947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/>
      <sheetData sheetId="6959"/>
      <sheetData sheetId="6960"/>
      <sheetData sheetId="696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/>
      <sheetData sheetId="7300"/>
      <sheetData sheetId="7301"/>
      <sheetData sheetId="7302"/>
      <sheetData sheetId="7303"/>
      <sheetData sheetId="7304"/>
      <sheetData sheetId="7305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/>
      <sheetData sheetId="7313"/>
      <sheetData sheetId="7314"/>
      <sheetData sheetId="7315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/>
      <sheetData sheetId="7340" refreshError="1"/>
      <sheetData sheetId="734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/>
      <sheetData sheetId="7421" refreshError="1"/>
      <sheetData sheetId="7422" refreshError="1"/>
      <sheetData sheetId="7423" refreshError="1"/>
      <sheetData sheetId="7424" refreshError="1"/>
      <sheetData sheetId="7425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/>
      <sheetData sheetId="7657" refreshError="1"/>
      <sheetData sheetId="7658" refreshError="1"/>
      <sheetData sheetId="7659"/>
      <sheetData sheetId="7660"/>
      <sheetData sheetId="766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/>
      <sheetData sheetId="7674"/>
      <sheetData sheetId="7675"/>
      <sheetData sheetId="7676"/>
      <sheetData sheetId="7677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일위대가9803"/>
      <sheetName val="기계경비(시간당)"/>
      <sheetName val="램머"/>
      <sheetName val="용수량(생활용수)"/>
      <sheetName val="공구"/>
      <sheetName val="장비집계"/>
      <sheetName val="3BL공동구 수량"/>
      <sheetName val="자재집계표"/>
      <sheetName val="Sheet1"/>
      <sheetName val="가중치"/>
      <sheetName val="말뚝지지력산정"/>
      <sheetName val="#REF"/>
      <sheetName val="DATE"/>
      <sheetName val="수량산출"/>
      <sheetName val="신표지1"/>
      <sheetName val="산출금액내역"/>
      <sheetName val="한강운반비"/>
      <sheetName val="제-노임"/>
      <sheetName val="제직재"/>
      <sheetName val="조경내역서"/>
      <sheetName val="경산"/>
      <sheetName val="내역서"/>
      <sheetName val="Total"/>
      <sheetName val="구천"/>
      <sheetName val="자재단가"/>
      <sheetName val="Sheet5"/>
      <sheetName val="설계예산서"/>
      <sheetName val="연결관암거"/>
      <sheetName val="예총"/>
      <sheetName val="평가데이터"/>
      <sheetName val="집계표"/>
      <sheetName val="청천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터파기및재료"/>
      <sheetName val="연습"/>
      <sheetName val="ABUT수량-A1"/>
      <sheetName val="총괄"/>
      <sheetName val="동원인원"/>
      <sheetName val="자재대"/>
      <sheetName val="주차구획선수량"/>
      <sheetName val="요율"/>
      <sheetName val="명세서"/>
      <sheetName val="2공구하도급내역서"/>
      <sheetName val="내역"/>
      <sheetName val="포장공"/>
      <sheetName val="일위"/>
      <sheetName val="기계경비"/>
      <sheetName val="9GNG운반"/>
      <sheetName val="실행철강하도"/>
      <sheetName val="현장예산"/>
      <sheetName val="2000년1차"/>
      <sheetName val="2000전체분"/>
      <sheetName val="설계서을"/>
      <sheetName val="노임단가"/>
      <sheetName val="데이타"/>
      <sheetName val="3.공통공사대비"/>
      <sheetName val="TOTAL_BOQ"/>
      <sheetName val="범례표"/>
      <sheetName val="옹벽일반수량"/>
      <sheetName val="품셈집계표"/>
      <sheetName val="자재조사표"/>
      <sheetName val="3BL공동구_수량"/>
      <sheetName val="총투입계"/>
      <sheetName val="교각1"/>
      <sheetName val="6PILE  (돌출)"/>
      <sheetName val="96보완계획7.12"/>
      <sheetName val="파형강관집계"/>
      <sheetName val="토적표"/>
      <sheetName val="공제수량총집계표"/>
      <sheetName val="임금단가"/>
      <sheetName val="신우"/>
      <sheetName val="원본(갑지)"/>
      <sheetName val="단열-자재"/>
      <sheetName val="공사개요"/>
      <sheetName val="설계예산"/>
      <sheetName val="수량3"/>
      <sheetName val="공사품의서"/>
      <sheetName val="99노임단가"/>
      <sheetName val="구조물터파기수량집계"/>
      <sheetName val="1"/>
      <sheetName val="측구터파기공수량집계"/>
      <sheetName val="배수공 시멘트 및 골재량 산출"/>
      <sheetName val="일위대가목록"/>
      <sheetName val="설계내역서"/>
      <sheetName val="환경기계공정표 (3)"/>
      <sheetName val="심사공종"/>
      <sheetName val="조명율표"/>
      <sheetName val="견적"/>
      <sheetName val="철근량"/>
      <sheetName val="설비"/>
      <sheetName val="공량(1월22일)"/>
      <sheetName val="가압장(토목)"/>
      <sheetName val="배관배선 단가조사"/>
      <sheetName val="일위대가집계"/>
      <sheetName val="대치판정"/>
      <sheetName val="본선차로수량집계표"/>
      <sheetName val="을"/>
      <sheetName val="SG"/>
      <sheetName val="12호기내역서(건축분)"/>
      <sheetName val="bid"/>
      <sheetName val="빙장비사양"/>
      <sheetName val="비교1"/>
      <sheetName val="물량표"/>
      <sheetName val="Sheet4"/>
      <sheetName val="구의33고"/>
      <sheetName val="할증"/>
      <sheetName val="날개벽수량표"/>
      <sheetName val="덕전리"/>
      <sheetName val="코드표"/>
      <sheetName val="SANBAISU"/>
      <sheetName val="원가"/>
      <sheetName val="현장경비"/>
      <sheetName val="방배동내역(리라)"/>
      <sheetName val="건축공사집계표"/>
      <sheetName val="방배동내역 (총괄)"/>
      <sheetName val="부대공사총괄"/>
      <sheetName val="우수맨홀공제단위수량"/>
      <sheetName val="노임이"/>
      <sheetName val="부하계산서"/>
      <sheetName val="전선 및 전선관"/>
      <sheetName val="총괄내역서"/>
      <sheetName val="준공평가"/>
      <sheetName val="H-PILE수량집계"/>
      <sheetName val="토목검측서"/>
      <sheetName val="입력란"/>
      <sheetName val="97노임단가"/>
      <sheetName val="준검 내역서"/>
      <sheetName val="Sheet1 (2)"/>
      <sheetName val="내역서(전기)"/>
      <sheetName val="초기화면"/>
      <sheetName val="관급자재"/>
      <sheetName val="목차"/>
      <sheetName val="70%"/>
      <sheetName val="입찰안"/>
      <sheetName val="자료입력"/>
      <sheetName val="배수철근"/>
      <sheetName val="Sheet3"/>
      <sheetName val="시선유도표지집계표"/>
      <sheetName val="현금흐름"/>
      <sheetName val="N賃率-職"/>
      <sheetName val="Sheet2"/>
      <sheetName val="토공(우물통,기타) "/>
      <sheetName val="연결임시"/>
      <sheetName val="차액보증"/>
      <sheetName val="신호등일위대가"/>
      <sheetName val="9.정착구 보강"/>
      <sheetName val="CTEMCOST"/>
      <sheetName val="TYPE-A"/>
      <sheetName val="흙쌓기도수로설치현황"/>
      <sheetName val="시점교대"/>
      <sheetName val="계수시트"/>
      <sheetName val="공사기본내용입력"/>
      <sheetName val="흄관기초"/>
      <sheetName val="11.1 단면hwp"/>
      <sheetName val="안정검토"/>
      <sheetName val="단면설계"/>
      <sheetName val="맨홀수량"/>
      <sheetName val="INPUT"/>
      <sheetName val="실행내역서"/>
      <sheetName val="시설물단가표"/>
      <sheetName val="노무비단가표"/>
      <sheetName val="기초자료입력"/>
      <sheetName val="대창(함평)"/>
      <sheetName val="대창(장성)"/>
      <sheetName val="대창(함평)-창열"/>
      <sheetName val="WORK"/>
      <sheetName val="교각계산"/>
      <sheetName val="우각부보강"/>
      <sheetName val="단가조사-2"/>
      <sheetName val="현장경상비"/>
      <sheetName val="COPING"/>
      <sheetName val="증감내역서"/>
      <sheetName val="실행간접비용"/>
      <sheetName val="설계명세서"/>
      <sheetName val="설계예시"/>
      <sheetName val="식재인부"/>
      <sheetName val="s"/>
      <sheetName val="토사(PE)"/>
      <sheetName val="날개벽"/>
      <sheetName val="하조서"/>
      <sheetName val="절대삭제금지"/>
      <sheetName val="시운전연료"/>
      <sheetName val="노임"/>
      <sheetName val="b_balju"/>
      <sheetName val="조건"/>
      <sheetName val="간지"/>
      <sheetName val="database"/>
      <sheetName val="2002하반기노임기준"/>
      <sheetName val="단가 (2)"/>
      <sheetName val="DATA 입력란"/>
      <sheetName val="1. 설계조건 2.단면가정 3. 하중계산"/>
      <sheetName val="15"/>
      <sheetName val="98NS-N"/>
      <sheetName val="집수정(600-700)"/>
      <sheetName val="내역서단가산출용"/>
      <sheetName val="단가산출"/>
      <sheetName val="교대(A1)"/>
      <sheetName val="몰탈"/>
      <sheetName val="일반수량"/>
      <sheetName val="프랜트면허"/>
      <sheetName val="98수문일위"/>
      <sheetName val="수량증감표"/>
      <sheetName val="터파기운반비산출"/>
      <sheetName val="산적토운반비산출"/>
      <sheetName val="적용단가"/>
      <sheetName val="VXXXXXX"/>
      <sheetName val="빗물받이(910-510-410)"/>
      <sheetName val="200"/>
      <sheetName val="파일의이용"/>
      <sheetName val="배수공"/>
      <sheetName val="본사공가현황"/>
      <sheetName val="GI-LIST"/>
      <sheetName val="설계"/>
      <sheetName val="실행내역"/>
      <sheetName val="EACT10"/>
      <sheetName val="해평견적"/>
      <sheetName val="총집계표"/>
      <sheetName val="전기단가조사서"/>
      <sheetName val="용산1(해보)"/>
      <sheetName val="(A)내역서"/>
      <sheetName val="실행견적"/>
      <sheetName val="건축공사"/>
      <sheetName val="실행대비"/>
      <sheetName val="고유코드_설계"/>
      <sheetName val="데리네이타현황"/>
      <sheetName val="수량집계"/>
      <sheetName val="T13(P68~72,78)"/>
      <sheetName val="다곡2교"/>
      <sheetName val="하수급견적대비"/>
      <sheetName val="1차 내역서"/>
      <sheetName val="slurrywall설계가"/>
      <sheetName val="을지"/>
      <sheetName val="대로근거"/>
      <sheetName val="중로근거"/>
      <sheetName val="공사비집계"/>
      <sheetName val="남양내역"/>
      <sheetName val="MAIN_TABLE"/>
      <sheetName val="1.설계조건"/>
      <sheetName val="상 부"/>
      <sheetName val="원가서"/>
      <sheetName val="Customer Databas"/>
      <sheetName val="마산방향"/>
      <sheetName val="진주방향"/>
      <sheetName val="DATA"/>
      <sheetName val="도기류"/>
      <sheetName val="건축내역"/>
      <sheetName val="부대내역"/>
      <sheetName val="설계가"/>
      <sheetName val="이토변실(A3-LINE)"/>
      <sheetName val="교대철근집계"/>
      <sheetName val="단가조정표"/>
      <sheetName val="수입"/>
      <sheetName val="단가(1)"/>
      <sheetName val="내역(신례)"/>
      <sheetName val="SORCE1"/>
      <sheetName val="기초코드"/>
      <sheetName val="도장수량(하1)"/>
      <sheetName val="주형"/>
      <sheetName val="unitpric"/>
      <sheetName val="noyim"/>
      <sheetName val="우수공"/>
      <sheetName val="내역서1999.8최종"/>
      <sheetName val="전기"/>
      <sheetName val="오수주요자재"/>
      <sheetName val="guard(mac)"/>
      <sheetName val="이름정의"/>
      <sheetName val="Macro1"/>
      <sheetName val="단가조건(02년)"/>
      <sheetName val="총괄서"/>
      <sheetName val="수량산출서-2"/>
      <sheetName val="원형1호맨홀토공수량"/>
      <sheetName val="중요"/>
      <sheetName val="총내역서"/>
      <sheetName val="2호맨홀공제수량"/>
      <sheetName val="내역갑지"/>
      <sheetName val="일위대가표"/>
      <sheetName val="내역_FILE"/>
      <sheetName val="danga"/>
      <sheetName val="ilch"/>
      <sheetName val="8.PILE  (돌출)"/>
      <sheetName val="확약서"/>
      <sheetName val="물가대비표"/>
      <sheetName val="Sheet2 (2)"/>
      <sheetName val="단위단가"/>
      <sheetName val="변경비교-을"/>
      <sheetName val="수주추정"/>
      <sheetName val="9-1차이내역"/>
      <sheetName val="직노"/>
      <sheetName val="환율CHANGE"/>
      <sheetName val="원형맨홀수량"/>
      <sheetName val="BSD (2)"/>
      <sheetName val="옹벽공 수량집계표"/>
      <sheetName val="일반수량총괄집계"/>
      <sheetName val="추가예산"/>
      <sheetName val="단중표"/>
      <sheetName val="현장관리비참조"/>
      <sheetName val="포장복구집계"/>
      <sheetName val="9811"/>
      <sheetName val="위치조서"/>
      <sheetName val="수산(당)"/>
      <sheetName val="물가시세"/>
      <sheetName val="공내역"/>
      <sheetName val="7.PILE  (돌출)"/>
      <sheetName val="사  업  비  수  지  예  산  서"/>
      <sheetName val="간접"/>
      <sheetName val="맨홀수량산출(A-LINE)"/>
      <sheetName val="시설일위"/>
      <sheetName val="조명일위"/>
      <sheetName val="도급내역"/>
      <sheetName val="내역서01"/>
      <sheetName val="물집"/>
      <sheetName val="도급금액"/>
      <sheetName val="재노경"/>
      <sheetName val="화설내"/>
      <sheetName val="내역서 (2)"/>
      <sheetName val="wall"/>
      <sheetName val="품셈"/>
      <sheetName val="인부임"/>
      <sheetName val="원가+내역"/>
      <sheetName val="선정요령"/>
      <sheetName val="중기사용료"/>
      <sheetName val="갑지"/>
      <sheetName val="연장및면적(좌측)"/>
      <sheetName val="조경"/>
      <sheetName val="수로단위수량"/>
      <sheetName val="금액"/>
      <sheetName val="공사비증감"/>
      <sheetName val="PI"/>
      <sheetName val="건축내역서 (경제상무실)"/>
      <sheetName val="단가"/>
      <sheetName val="공사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단양 00 아파트-세부내역"/>
      <sheetName val="일위대가_가설_"/>
      <sheetName val="정부노임단가"/>
      <sheetName val="입찰견적보고서"/>
      <sheetName val="pier-1"/>
      <sheetName val="차선도색-연장,수량(1)"/>
      <sheetName val="배수공 주요자재 집계표"/>
      <sheetName val="관접합및부설"/>
      <sheetName val="대비"/>
      <sheetName val="산출내역서집계표"/>
      <sheetName val="계양가시설"/>
      <sheetName val="일위단위"/>
      <sheetName val="MAT"/>
      <sheetName val="역T형교대(말뚝기초)"/>
      <sheetName val="공사설명서"/>
      <sheetName val="앵커구조계산"/>
      <sheetName val="예가표"/>
      <sheetName val="수안보-MBR1"/>
      <sheetName val="단위수량산출"/>
      <sheetName val="음성방향"/>
      <sheetName val="산출기준자료"/>
      <sheetName val="구역화물"/>
      <sheetName val="단위목록"/>
      <sheetName val="시험비"/>
      <sheetName val="각형맨홀"/>
      <sheetName val="지중자재단가"/>
      <sheetName val="날개벽(시점좌측)"/>
      <sheetName val="견적서"/>
      <sheetName val="교사기준면적(중)"/>
      <sheetName val="기초단가"/>
      <sheetName val="1.수인터널"/>
      <sheetName val="표지"/>
      <sheetName val="토목(용인)"/>
      <sheetName val="노무비"/>
      <sheetName val="재료비단가"/>
      <sheetName val="마산월령동골조물량변경"/>
      <sheetName val="설계내역"/>
      <sheetName val="공량산출서"/>
      <sheetName val="해외(원화)"/>
      <sheetName val="단면가정"/>
      <sheetName val="설계조건"/>
      <sheetName val="갑지(추정)"/>
      <sheetName val="용역비내역-진짜"/>
      <sheetName val="표지 (2)"/>
      <sheetName val="시화점실행"/>
      <sheetName val="기본일위"/>
      <sheetName val="갑지1"/>
      <sheetName val="PROJECT BRIEF(EX.NEW)"/>
      <sheetName val="Site Expenses"/>
      <sheetName val="공용(현대건설공구)"/>
      <sheetName val="현대건설공구(UNIT)"/>
      <sheetName val="낙석방지수량"/>
      <sheetName val="연도별cash"/>
      <sheetName val="전 기"/>
      <sheetName val="대림경상68억"/>
      <sheetName val="포장물량집계"/>
      <sheetName val="토목공사"/>
      <sheetName val="효성CB 1P기초"/>
      <sheetName val="조견표"/>
      <sheetName val="전차선로 물량표"/>
      <sheetName val="6호기"/>
      <sheetName val="세부내역서"/>
      <sheetName val="감액총괄표"/>
      <sheetName val="입력시트"/>
      <sheetName val="옹벽수량집계"/>
      <sheetName val="4.내진설계"/>
      <sheetName val=" ｹ-ﾌﾞﾙ"/>
      <sheetName val="노임단가 (2)"/>
      <sheetName val="총괄표"/>
      <sheetName val="슬래브수량"/>
      <sheetName val="날개벽(TYPE2)"/>
      <sheetName val="일위대가(1)"/>
      <sheetName val="VII-2현장경비"/>
      <sheetName val="Ⅴ-2.공종별내역"/>
      <sheetName val="단"/>
      <sheetName val="원유_BANK"/>
      <sheetName val="공사분석"/>
      <sheetName val="뚝토공"/>
      <sheetName val="단면 (2)"/>
      <sheetName val="금액내역서"/>
      <sheetName val="1000 DB구축 부표"/>
      <sheetName val="Baby일위대가"/>
      <sheetName val="1차설계변경내역"/>
      <sheetName val="관경별내역서"/>
      <sheetName val="내역표지"/>
      <sheetName val="배수통관(좌)"/>
      <sheetName val="INPUT(덕도방향-시점)"/>
      <sheetName val="기초일위"/>
      <sheetName val="수목단가"/>
      <sheetName val="시설수량표"/>
      <sheetName val="식재수량표"/>
      <sheetName val="tggwan(mac)"/>
      <sheetName val="총괄내역"/>
      <sheetName val="터파기단면도(보도)"/>
      <sheetName val="호프"/>
      <sheetName val="06 일위대가목록"/>
      <sheetName val="공사현황"/>
      <sheetName val="토목주소"/>
      <sheetName val="내역전기"/>
      <sheetName val="평내중"/>
      <sheetName val="콘크리트타설집계표"/>
      <sheetName val="포장공자재집계표"/>
      <sheetName val="특수선일위대가"/>
      <sheetName val="개요"/>
      <sheetName val="A-8 PD(도로중앙)"/>
      <sheetName val="인원투입"/>
      <sheetName val="포장공수량집계표"/>
      <sheetName val="출장내역"/>
      <sheetName val="코드"/>
      <sheetName val="경영상태"/>
      <sheetName val="CAT_5"/>
      <sheetName val="직접경비"/>
      <sheetName val="직접인건비"/>
      <sheetName val="사통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산근"/>
      <sheetName val="우수"/>
      <sheetName val="입력"/>
      <sheetName val="계림(함평)"/>
      <sheetName val="계림(장성)"/>
      <sheetName val="산수배수"/>
      <sheetName val="유림골조"/>
      <sheetName val="수목표준대가"/>
      <sheetName val="출력X"/>
      <sheetName val="GR"/>
      <sheetName val="가로등내역서"/>
      <sheetName val="nys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부표총괄"/>
      <sheetName val="내역서적용수량"/>
      <sheetName val="입력DATA"/>
      <sheetName val="바닥판"/>
      <sheetName val="폐기물"/>
      <sheetName val="구조물공집계"/>
      <sheetName val="45,46"/>
      <sheetName val="2공구산출내역"/>
      <sheetName val="(당평)자재"/>
      <sheetName val="당초명세(평)"/>
      <sheetName val="부대tu"/>
      <sheetName val="ELECTRIC"/>
      <sheetName val="수질정화시설"/>
      <sheetName val="연속벽현황"/>
      <sheetName val="-몰탈콘크리트"/>
      <sheetName val="-배수구조물공토공"/>
      <sheetName val="계산서(직선부)"/>
      <sheetName val="횡배수관재료-"/>
      <sheetName val="포장재료집계표"/>
      <sheetName val="콘크리트측구연장"/>
      <sheetName val="반포2차"/>
      <sheetName val="첨"/>
      <sheetName val="6공구(당초)"/>
      <sheetName val="배수공수집"/>
      <sheetName val="개별직종노임단가(2005.1)"/>
      <sheetName val="1.CB"/>
      <sheetName val="변수"/>
      <sheetName val="보도포장연장조서-표준차도부"/>
      <sheetName val="표준차도부연장조서-ASP"/>
      <sheetName val="시점경사로"/>
      <sheetName val="setup"/>
      <sheetName val="전체내역서"/>
      <sheetName val="업무처리전"/>
      <sheetName val="노단"/>
      <sheetName val="단산"/>
      <sheetName val="명세"/>
      <sheetName val="일대"/>
      <sheetName val="법면단"/>
      <sheetName val="고창방향"/>
      <sheetName val="1차"/>
      <sheetName val="중기사용료산출근거"/>
      <sheetName val="상행-교대(A1-A2)"/>
      <sheetName val="기기리스트"/>
      <sheetName val="03전반노무비"/>
      <sheetName val="시설물기초"/>
      <sheetName val="SLAB&quot;1&quot;"/>
      <sheetName val="도로경계단위"/>
      <sheetName val="토공개요"/>
      <sheetName val="토공(1)"/>
      <sheetName val="2_단면가정"/>
      <sheetName val="우수받이"/>
      <sheetName val="도체종-상수표"/>
      <sheetName val="원하도급내역서(당초)"/>
      <sheetName val="품셈TABLE"/>
      <sheetName val="낙찰표"/>
      <sheetName val="단 box"/>
      <sheetName val="사유서제출현황-2"/>
      <sheetName val="중강당 내역"/>
      <sheetName val="자재"/>
      <sheetName val="경비_원본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수량간지코드"/>
      <sheetName val="수량목차코드"/>
      <sheetName val="횡배수관집현황(2공구)"/>
      <sheetName val="I一般比"/>
      <sheetName val="집수A"/>
      <sheetName val="포장공수량집계"/>
      <sheetName val="2"/>
      <sheetName val="GAEYO"/>
      <sheetName val="수량집계표"/>
      <sheetName val="탄성1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산근(1)"/>
      <sheetName val="가설"/>
      <sheetName val="일람표"/>
      <sheetName val="참고사항"/>
      <sheetName val="기둥(원형)"/>
      <sheetName val="상호참고자료"/>
      <sheetName val="발주처자료입력"/>
      <sheetName val="회사기본자료"/>
      <sheetName val="하자보증자료"/>
      <sheetName val="기술자관련자료"/>
      <sheetName val="05-원가계산"/>
      <sheetName val="인건비"/>
      <sheetName val="1.설계기준"/>
      <sheetName val="보차도경계석"/>
      <sheetName val="건축공사실행"/>
      <sheetName val="관급자재대"/>
      <sheetName val="단가 및 재료비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4.2.1 마루높이 검토"/>
      <sheetName val="일위대가(가설)"/>
      <sheetName val="1.우편집중내역서"/>
      <sheetName val="사각맨홀"/>
      <sheetName val="결과조달"/>
      <sheetName val="1,2공구원가계산서"/>
      <sheetName val="1공구산출내역서"/>
      <sheetName val="공비현2"/>
      <sheetName val="APT"/>
      <sheetName val="J형측구단위수량"/>
      <sheetName val="하도급 검토"/>
      <sheetName val="Y-WORK"/>
      <sheetName val="BJJIN"/>
      <sheetName val="가열로SW"/>
      <sheetName val="3.하중계산"/>
      <sheetName val=" 상부공통집계(총괄)"/>
      <sheetName val="순공사비"/>
      <sheetName val="List"/>
      <sheetName val="기존포장깨기"/>
      <sheetName val="석축헐기"/>
      <sheetName val="기계"/>
      <sheetName val="sub"/>
      <sheetName val="sst,stl창호"/>
      <sheetName val="역T형"/>
      <sheetName val="ETC"/>
      <sheetName val="A4"/>
      <sheetName val="기안"/>
      <sheetName val="2-1. 경관조명 내역총괄표"/>
      <sheetName val="ⴭⴭⴭⴭⴭ"/>
      <sheetName val="노면및방향"/>
      <sheetName val="총 원가계산"/>
      <sheetName val="단면치수"/>
      <sheetName val="인부노임"/>
      <sheetName val="예산명세서"/>
      <sheetName val="돌담교 상부수량"/>
      <sheetName val="쇠(1)"/>
      <sheetName val="가격(3)"/>
      <sheetName val="특별교실"/>
      <sheetName val="관경"/>
      <sheetName val="전기혼잡제경비(45)"/>
      <sheetName val="안전시설"/>
      <sheetName val="세금자료"/>
      <sheetName val="철근단면적"/>
      <sheetName val="계산서(곡선부)"/>
      <sheetName val="일위대가-1"/>
      <sheetName val="토공"/>
      <sheetName val="단가산출서(기계)"/>
      <sheetName val="배관단가조사서"/>
      <sheetName val="DB"/>
      <sheetName val="설계명세서(종합)"/>
      <sheetName val="소요자재"/>
      <sheetName val="노무산출서"/>
      <sheetName val="건축내역서"/>
      <sheetName val="설-원가"/>
      <sheetName val="수량명세서"/>
      <sheetName val="가계부"/>
      <sheetName val="제품목록"/>
      <sheetName val="매입매출관리"/>
      <sheetName val="Sheet22"/>
      <sheetName val="-치수표(곡선부)"/>
      <sheetName val="이음개소"/>
      <sheetName val="3"/>
      <sheetName val="4"/>
      <sheetName val="6"/>
      <sheetName val="가도공"/>
      <sheetName val="구조물철거타공정이월"/>
      <sheetName val="공통비(전체)"/>
      <sheetName val="5수지"/>
      <sheetName val="유림총괄"/>
      <sheetName val="90.03실행 "/>
      <sheetName val="1차기성"/>
      <sheetName val="단위수량"/>
      <sheetName val="몰탈재료산출"/>
      <sheetName val="공사설계"/>
      <sheetName val="배수관토공산출"/>
      <sheetName val="1.3.1절점좌표"/>
      <sheetName val="1.1설계기준"/>
      <sheetName val="집수정"/>
      <sheetName val="1공구내역서(1)"/>
      <sheetName val="여과지동"/>
      <sheetName val="기초자료"/>
      <sheetName val="08-공사비총괄표"/>
      <sheetName val="01-적용기준"/>
      <sheetName val="골막이(야매)"/>
      <sheetName val="달서천-대비"/>
      <sheetName val="현장관리비"/>
      <sheetName val="소방"/>
      <sheetName val="원가계산서 "/>
      <sheetName val="일위집계표"/>
      <sheetName val="견적대비"/>
      <sheetName val="적용(기계)"/>
      <sheetName val="토공정보"/>
      <sheetName val="관로토공"/>
      <sheetName val="1-1평균터파기고(1)"/>
      <sheetName val="말뚝기초(안정검토)-외측"/>
      <sheetName val="지장물 철거 물량 산출서"/>
      <sheetName val="민감도"/>
      <sheetName val="P4-C"/>
      <sheetName val="일위_파일"/>
      <sheetName val="산출내역(K2)"/>
      <sheetName val="본체"/>
      <sheetName val="투찰추정"/>
      <sheetName val="토목"/>
      <sheetName val="영동(D)"/>
      <sheetName val="협력업체"/>
      <sheetName val="HRSG SMALL07220"/>
      <sheetName val="구성비"/>
      <sheetName val="단위중량"/>
      <sheetName val="계측제어설비"/>
      <sheetName val="코스모공장 (어음)"/>
      <sheetName val="옥룡잡비"/>
      <sheetName val="약전설비"/>
      <sheetName val="원가계산"/>
      <sheetName val="별표 "/>
      <sheetName val="금호"/>
      <sheetName val="가로등설치"/>
      <sheetName val="제잡비"/>
      <sheetName val="설계기준"/>
      <sheetName val="내역1"/>
      <sheetName val="99노임기준"/>
      <sheetName val="단가대비표"/>
      <sheetName val="단가조사표"/>
      <sheetName val="설계내역서(기계)"/>
      <sheetName val="공통가설"/>
      <sheetName val="공사비_NDE"/>
      <sheetName val="단가목록"/>
      <sheetName val="J直材4"/>
      <sheetName val="기자재비"/>
      <sheetName val="수토공단위당"/>
      <sheetName val="예산"/>
      <sheetName val="단가비교표_공통1"/>
      <sheetName val="약품공급2"/>
      <sheetName val="접지수량"/>
      <sheetName val="자재테이블"/>
      <sheetName val="원가계산서"/>
      <sheetName val="울산자동제어"/>
      <sheetName val="단가산출서"/>
      <sheetName val="99총공사내역서"/>
      <sheetName val="교대(A1-A2)"/>
      <sheetName val="화해(함평)"/>
      <sheetName val="화해(장성)"/>
      <sheetName val="중기손료"/>
      <sheetName val="97년 추정"/>
      <sheetName val="인건비 "/>
      <sheetName val="6차2회변경내역서"/>
      <sheetName val="미드수량"/>
      <sheetName val="아파트 내역"/>
      <sheetName val="공정data"/>
      <sheetName val="공통가설(기준안)"/>
      <sheetName val="A4288"/>
      <sheetName val="투입비"/>
      <sheetName val="pier(각형)"/>
      <sheetName val="기본"/>
      <sheetName val="견적대비표"/>
      <sheetName val="설계내역2"/>
      <sheetName val="공종단가"/>
      <sheetName val="증감대비"/>
      <sheetName val="형질변경"/>
      <sheetName val="본문"/>
      <sheetName val="화전내"/>
      <sheetName val="중단원본"/>
      <sheetName val="업체별담당"/>
      <sheetName val="난방방식분류"/>
      <sheetName val="공사정보입력"/>
      <sheetName val="설비내역서"/>
      <sheetName val="전기내역서"/>
      <sheetName val="건축명"/>
      <sheetName val="기계명"/>
      <sheetName val="전기명"/>
      <sheetName val="개산공사비"/>
      <sheetName val="지급(1)"/>
      <sheetName val="집행안"/>
      <sheetName val="7-2"/>
      <sheetName val="중기손료집계(1209)"/>
      <sheetName val="암거단위-1련"/>
      <sheetName val="도급"/>
      <sheetName val="A 견적"/>
      <sheetName val="금속및금속창호"/>
      <sheetName val="실행"/>
      <sheetName val="적용토목"/>
      <sheetName val="기계경비및산출근거서"/>
      <sheetName val="신축(단위)"/>
      <sheetName val="공종집계"/>
      <sheetName val="하도급계획"/>
      <sheetName val="물가시세표"/>
      <sheetName val="노임 및 중기단가"/>
      <sheetName val="4차원가계산서"/>
      <sheetName val="TOSHIBA-Structure"/>
      <sheetName val="포집"/>
      <sheetName val="은행"/>
      <sheetName val="3.하중산정4.지지력"/>
      <sheetName val="흙막이 개산견적"/>
      <sheetName val="예정공정표"/>
      <sheetName val="일위목록"/>
      <sheetName val="8.석축단위(H=1.5M)"/>
      <sheetName val="단가산출2"/>
      <sheetName val="이름"/>
      <sheetName val="급여표"/>
      <sheetName val="직원투입계획"/>
      <sheetName val="소방사항"/>
      <sheetName val="품종별월계"/>
      <sheetName val="전신환매도율"/>
      <sheetName val="배지거총재료집계표"/>
      <sheetName val="자재비"/>
      <sheetName val="FAB별"/>
      <sheetName val="cal"/>
      <sheetName val="보안등"/>
      <sheetName val="교통대책내역"/>
      <sheetName val="gyun"/>
      <sheetName val="일위대가 "/>
      <sheetName val="사본 _ b_balju"/>
      <sheetName val="직재"/>
      <sheetName val="재집"/>
      <sheetName val="관일"/>
      <sheetName val="앵커설치(590)"/>
      <sheetName val="inputdata"/>
      <sheetName val="DATA입력"/>
      <sheetName val="A-4"/>
      <sheetName val="마산방향철근집계"/>
      <sheetName val="내역서1999_8최종"/>
      <sheetName val="단가조사"/>
      <sheetName val="심사물량"/>
      <sheetName val="목록"/>
      <sheetName val="단가산출서 (2)"/>
      <sheetName val="공사품旼ã"/>
      <sheetName val="철거산출근거"/>
      <sheetName val="절대건들지마시오"/>
      <sheetName val="포장공총괄수량집계표"/>
      <sheetName val="자재 집계표"/>
      <sheetName val="정부노임"/>
      <sheetName val="1_CB"/>
      <sheetName val="옹벽공_수량집계표"/>
      <sheetName val="A-8_PD(도로중앙)"/>
      <sheetName val="Flaer_Area"/>
      <sheetName val="1_설계기준"/>
      <sheetName val="단가_및_재료비"/>
      <sheetName val="건축내역서_(경제상무실)"/>
      <sheetName val="설내역서_"/>
      <sheetName val="자재표"/>
      <sheetName val="배수관산출"/>
      <sheetName val="옹벽"/>
      <sheetName val="전통건설"/>
      <sheetName val="산출"/>
      <sheetName val="시중노임단가"/>
      <sheetName val="어음수표추가테스트"/>
      <sheetName val="비품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15-1)VE제안서(유형2,4)"/>
      <sheetName val="포장면적산출"/>
      <sheetName val="포장수량집계"/>
      <sheetName val="(2)자금(신용)"/>
      <sheetName val="FOOTING단면력"/>
      <sheetName val="설계명세"/>
      <sheetName val="01"/>
      <sheetName val="연부97-1"/>
      <sheetName val="골조시행"/>
      <sheetName val="토공사B동추가"/>
      <sheetName val="준공정산"/>
      <sheetName val="중기조종사 단위단가"/>
      <sheetName val="분전함신설"/>
      <sheetName val="접지1종"/>
      <sheetName val="2.대외공문"/>
      <sheetName val="spiral"/>
      <sheetName val="견적보고"/>
      <sheetName val="투입비분석표"/>
      <sheetName val="주요재료비(원본)"/>
      <sheetName val="2000.05"/>
      <sheetName val="4 공통갑지"/>
      <sheetName val="골조"/>
      <sheetName val="물량표S"/>
      <sheetName val="PAINT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부대공"/>
      <sheetName val="구조물공"/>
      <sheetName val="중기일위대가"/>
      <sheetName val="배수공1"/>
      <sheetName val="일반부표"/>
      <sheetName val="전기일위대가"/>
      <sheetName val="토목품셈"/>
      <sheetName val="음료실행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찍기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공사비예산서(토목분)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집계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견적단가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준공조서"/>
      <sheetName val="공사준공계"/>
      <sheetName val="준공검사보고서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수량산출서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실행(ALT1)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일위산출"/>
      <sheetName val="종단계산"/>
      <sheetName val="細目"/>
      <sheetName val="토공(본관-토사)"/>
      <sheetName val="토공(분기관-토사)"/>
      <sheetName val="토공(분기관-암)"/>
      <sheetName val="토공(본관-암)"/>
      <sheetName val="깨기"/>
      <sheetName val="지장물헐기조서"/>
      <sheetName val="입출재고현황 (2)"/>
      <sheetName val="제경비최종"/>
      <sheetName val="1.RAMP-A"/>
      <sheetName val="대총괄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S.중기사용료"/>
      <sheetName val="공사내역서(을)실행"/>
      <sheetName val="국공유지및사유지"/>
      <sheetName val="인사자료총집계"/>
      <sheetName val="ESC (공정표기준)"/>
      <sheetName val="물류최종8월7"/>
      <sheetName val="36+45-113-18+19+20I"/>
      <sheetName val="작성"/>
      <sheetName val="용소리교"/>
      <sheetName val="서울대규장각(가시설흙막이)"/>
      <sheetName val="기초입력 DATA"/>
      <sheetName val="값"/>
      <sheetName val="입력장소"/>
      <sheetName val="공통갑지"/>
      <sheetName val="기성청구조서"/>
      <sheetName val="10동"/>
      <sheetName val="203"/>
      <sheetName val="단가표"/>
      <sheetName val="49"/>
      <sheetName val="2.건축"/>
      <sheetName val="터널조도"/>
      <sheetName val="Requirement(Work Crew)"/>
      <sheetName val="위치"/>
      <sheetName val="2.관대집계표"/>
      <sheetName val="대포2교접속"/>
      <sheetName val="천방교접속"/>
      <sheetName val="지수980731이후"/>
      <sheetName val="일위(PN)"/>
      <sheetName val="형식 - 1-2-3"/>
      <sheetName val="적요"/>
      <sheetName val="수리결과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계정"/>
      <sheetName val="수불계획서(전체)"/>
      <sheetName val="1. 총괄 집계표"/>
      <sheetName val="CONCRETE"/>
      <sheetName val="표지(예시)"/>
      <sheetName val="주소"/>
      <sheetName val="나.설계조건"/>
      <sheetName val="5.2.6~7공사요율"/>
      <sheetName val="전국현황"/>
      <sheetName val="취수탑"/>
      <sheetName val="사본___b_balju"/>
      <sheetName val="개별직종노임단가(2005_1)"/>
      <sheetName val="공종목록표"/>
      <sheetName val="기계설비품셈"/>
      <sheetName val="판매시설"/>
      <sheetName val="유효폭의 계산"/>
      <sheetName val="5.장비(안)"/>
      <sheetName val="길어깨단위"/>
      <sheetName val="역T형옹벽(3.0)"/>
      <sheetName val="9509"/>
      <sheetName val="토목내역서(변경1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EEL BOX 단면설계(SEC.8)"/>
      <sheetName val="식생블럭"/>
      <sheetName val="부경대총괄내역서"/>
      <sheetName val="케이블트레이"/>
      <sheetName val="DHEQSUPT"/>
      <sheetName val="99노임단_x0007_"/>
      <sheetName val="99노임단쌇"/>
      <sheetName val="본선 토공 분배표"/>
      <sheetName val="신푝지1"/>
      <sheetName val="CABLE SIZE-1"/>
      <sheetName val="CABLE"/>
      <sheetName val="입찰품의서"/>
      <sheetName val="스파이더산출근거"/>
      <sheetName val="기시공토적"/>
      <sheetName val="목표세부명세"/>
      <sheetName val="모래기초"/>
      <sheetName val="2012노임단가"/>
      <sheetName val="한일양산"/>
      <sheetName val="점검총괄"/>
      <sheetName val="표준내역"/>
      <sheetName val="차수공개요"/>
      <sheetName val="PILE"/>
      <sheetName val="3.2주형지지보"/>
      <sheetName val="상수도내역서"/>
      <sheetName val="본댐설계"/>
      <sheetName val="SCHE"/>
      <sheetName val="공사내역서"/>
      <sheetName val="설계서"/>
      <sheetName val="(참고)지급수수료"/>
      <sheetName val="C.배수관공"/>
      <sheetName val="전력간선(신설)"/>
      <sheetName val="LOPCALC"/>
      <sheetName val="수주현황2월"/>
      <sheetName val="PIPE(UG)내역"/>
      <sheetName val="견적가"/>
      <sheetName val="자동제어"/>
      <sheetName val="화산경계"/>
      <sheetName val="스톱로그내역"/>
      <sheetName val="잡비계산"/>
      <sheetName val="공조기휀"/>
      <sheetName val="변경당시노임단가표"/>
      <sheetName val="작업 반복"/>
      <sheetName val="HC-04"/>
      <sheetName val="개소별수량산출"/>
      <sheetName val="2_단면_x0000__x0000_"/>
      <sheetName val="상수구조화편집부표"/>
      <sheetName val="품목납기"/>
      <sheetName val="공정자료2"/>
      <sheetName val="아파트"/>
      <sheetName val="실행내역서 "/>
      <sheetName val="1.취수장"/>
      <sheetName val="총괄-1"/>
      <sheetName val="신평리 권리자명부"/>
      <sheetName val="구분자"/>
      <sheetName val=" "/>
      <sheetName val="현장청취복명서"/>
      <sheetName val="전산output"/>
      <sheetName val="도면명"/>
      <sheetName val="설계공통자료입력"/>
      <sheetName val="품셈표"/>
      <sheetName val="공사개별자료입력"/>
      <sheetName val="공사비예산서"/>
      <sheetName val="총수량집계표"/>
      <sheetName val="콘크스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상부"/>
      <sheetName val="설계총괄표"/>
      <sheetName val="협력업체기성(첨부)"/>
      <sheetName val="내역단위"/>
      <sheetName val="단면A-A(TR)"/>
      <sheetName val="설계예산서(2_소천우회토목)"/>
      <sheetName val="계획집계"/>
      <sheetName val="상하차비용(기계상차)"/>
      <sheetName val="수간보호"/>
      <sheetName val="운반비"/>
      <sheetName val="SANTOGO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Quantity"/>
      <sheetName val="변수값"/>
      <sheetName val="인건-측정"/>
      <sheetName val="노䀜"/>
      <sheetName val="노飔"/>
      <sheetName val="노뛰"/>
      <sheetName val="설계비"/>
      <sheetName val="공구원가계산"/>
      <sheetName val="SR97-1"/>
      <sheetName val="노임산출서"/>
      <sheetName val="돈암사업"/>
      <sheetName val="單價表단가표"/>
      <sheetName val="FAB消防报警"/>
      <sheetName val="工程量计算书"/>
      <sheetName val="FAB计算式"/>
      <sheetName val="0"/>
      <sheetName val="상세"/>
      <sheetName val="2006계약"/>
      <sheetName val="당진1,2호기전선관설치및접지4차공사내역서-을지"/>
      <sheetName val="100만평"/>
      <sheetName val="U형개거"/>
      <sheetName val="포장절단"/>
      <sheetName val="개비온집계"/>
      <sheetName val="개비온 단위"/>
      <sheetName val="내역서 (변경단가)"/>
      <sheetName val="1SPAN"/>
      <sheetName val="(당氐⿾_x0000__x0000_"/>
      <sheetName val="(당_x0000__x0000__x0005__x0000_"/>
      <sheetName val="상촌2교-일반수량집계"/>
      <sheetName val="일 위 대 가 표"/>
      <sheetName val="고상실행"/>
      <sheetName val="분전반계산서(석관)"/>
      <sheetName val="토공유동표"/>
      <sheetName val="현황판"/>
      <sheetName val="제잡비계산"/>
      <sheetName val="토공 total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노무비지급명세"/>
      <sheetName val="기성내역서"/>
      <sheetName val="경비2내역"/>
      <sheetName val="일용직내역"/>
      <sheetName val="1袼ࣉ"/>
      <sheetName val="시멘,골재"/>
      <sheetName val="콘크집계"/>
      <sheetName val="낙차공"/>
      <sheetName val="자재집계1"/>
      <sheetName val="측구날개벽"/>
      <sheetName val="적용단가표"/>
      <sheetName val="설계서(7)"/>
      <sheetName val="참고"/>
      <sheetName val="SLAB"/>
      <sheetName val="배수공 내역서 적용수량"/>
      <sheetName val="맨홀공수량집계"/>
      <sheetName val="1호맨홀수량집계"/>
      <sheetName val="2호맨홀수량집계"/>
      <sheetName val="3호맨홀수량집계"/>
      <sheetName val="맨홀뚜껑단위수량"/>
      <sheetName val="조_x0000__x0000__x0005_"/>
      <sheetName val="매출현황"/>
      <sheetName val="입력정보"/>
      <sheetName val="일위집계"/>
      <sheetName val="90.0_x0000_"/>
      <sheetName val="퇴직금(울산천상)"/>
      <sheetName val="공종구간"/>
      <sheetName val="13후반노무비"/>
      <sheetName val="제수변수량"/>
      <sheetName val="국소별공정"/>
      <sheetName val="sum1 (2)"/>
      <sheetName val="도급양식"/>
      <sheetName val="건공요율"/>
      <sheetName val="정산"/>
      <sheetName val="광장"/>
      <sheetName val="BEND LOSS"/>
      <sheetName val="공정율"/>
      <sheetName val="1.설계기준 "/>
      <sheetName val="본장"/>
      <sheetName val="지지력"/>
      <sheetName val="간지1"/>
      <sheetName val="1.사유서"/>
      <sheetName val="간지2"/>
      <sheetName val="간지3"/>
      <sheetName val="부재별집계표"/>
      <sheetName val="도면"/>
      <sheetName val="5"/>
      <sheetName val="재료값"/>
      <sheetName val="연속벽¼_x0000_"/>
      <sheetName val="부대집계"/>
      <sheetName val="Project Brief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이름표"/>
      <sheetName val="투자비"/>
      <sheetName val="사업비"/>
      <sheetName val="조성원가DATA"/>
      <sheetName val="마포토정"/>
      <sheetName val="공문"/>
      <sheetName val="수자재단위당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산출근거#2-3"/>
      <sheetName val="중사"/>
      <sheetName val="C1.공사개요"/>
      <sheetName val="A1.스케쥴"/>
      <sheetName val="의뢰서"/>
      <sheetName val="수목데이타"/>
      <sheetName val="말뚝물량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  <sheetName val="보고"/>
      <sheetName val="우배수"/>
      <sheetName val="직접시공계획서"/>
      <sheetName val="공사기본자료"/>
      <sheetName val="5.2코핑"/>
      <sheetName val="A"/>
      <sheetName val="5월급여"/>
      <sheetName val="시설물일위"/>
      <sheetName val="10"/>
      <sheetName val="11"/>
      <sheetName val="12"/>
      <sheetName val="13"/>
      <sheetName val="14"/>
      <sheetName val="16"/>
      <sheetName val="7"/>
      <sheetName val="8"/>
      <sheetName val="9"/>
      <sheetName val="자재집게표 "/>
      <sheetName val="기단"/>
      <sheetName val="포장(수량)-관로부"/>
      <sheetName val="사업량총괄"/>
      <sheetName val="백호우계수"/>
      <sheetName val="3_공통공사_x0000_隒"/>
      <sheetName val="Elec LG"/>
      <sheetName val="TOYO"/>
      <sheetName val="D_MUC"/>
      <sheetName val="Cst Pkg-Eden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전차선로_물량표1"/>
      <sheetName val="배수공_주요자재_집계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98지급계획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단가(마감)"/>
      <sheetName val="15)VE제안서(유형1)"/>
      <sheetName val="12)아이디어 목록 및 개략평가"/>
      <sheetName val="11)VE 예비검토서"/>
      <sheetName val="15-3)VE제안서(가치향상 등)"/>
      <sheetName val="FORM-0"/>
      <sheetName val="BM"/>
      <sheetName val="Bldg Brkdown"/>
      <sheetName val="수배전반"/>
      <sheetName val="전체공내역서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지장물_철거_물량_산출서1"/>
      <sheetName val="HRSG_SMALL072201"/>
      <sheetName val="인건비_1"/>
      <sheetName val="8_석축단위(H=1_5M)1"/>
      <sheetName val="단가산출서_(2)"/>
      <sheetName val="3_하중산정4_지지력1"/>
      <sheetName val="아파트_내역1"/>
      <sheetName val="노임_및_중기단가1"/>
      <sheetName val="내역서_2"/>
      <sheetName val="내역서_제출1"/>
      <sheetName val="설명서_1"/>
      <sheetName val="2_대외공문1"/>
      <sheetName val="1_RAMP-A"/>
      <sheetName val="별표_1"/>
      <sheetName val="2_관대집계표"/>
      <sheetName val="S_중기사용료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★도급내역"/>
      <sheetName val="keyword"/>
      <sheetName val=" 갑  지 "/>
      <sheetName val="일H35Y4"/>
      <sheetName val="01후반노무비"/>
      <sheetName val="Code03"/>
      <sheetName val="Constant"/>
      <sheetName val="명단"/>
      <sheetName val="교대"/>
      <sheetName val="2_단면ﾈȋ"/>
      <sheetName val="단가결정"/>
      <sheetName val="Ⅶ-2.현장경비산출"/>
      <sheetName val="입력그림"/>
      <sheetName val="그레이더"/>
      <sheetName val="상부집계표"/>
      <sheetName val="관급"/>
      <sheetName val="초기화면1"/>
      <sheetName val="archi(본사)"/>
      <sheetName val="유별자산배수"/>
      <sheetName val="2.2.2입적표"/>
      <sheetName val="배수공_시멘트_및_골재량__x0000_辴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기본자료"/>
      <sheetName val="매원개착터널총괄"/>
      <sheetName val="공정분류"/>
      <sheetName val="물건조서"/>
      <sheetName val="공사설계서"/>
      <sheetName val="3_공통공사_x0000_庘"/>
      <sheetName val="3국민주택채권_부동산등기"/>
      <sheetName val="건설기술표준원"/>
      <sheetName val="각형우수맨홀"/>
      <sheetName val="하부철근수량"/>
      <sheetName val="하도급Ć_x0000__x0000_"/>
      <sheetName val="사기성 (2)"/>
      <sheetName val="토질조사"/>
      <sheetName val="CODE(2)"/>
      <sheetName val="내역서(폐기물) "/>
      <sheetName val="1.시험비"/>
      <sheetName val="1호인버트수량"/>
      <sheetName val="석축설면"/>
      <sheetName val="배관배선__x0000__x0000_Ԁ_x0000_"/>
      <sheetName val="공수관리"/>
      <sheetName val="작업지시"/>
      <sheetName val="부대공수량산출"/>
      <sheetName val="unitx_x0000__x0000__x0000_"/>
      <sheetName val="공사예산하조서(O.K)"/>
      <sheetName val="Summary Sheets"/>
      <sheetName val="조"/>
      <sheetName val="(당"/>
      <sheetName val="3_공통공사"/>
      <sheetName val="대림산업"/>
      <sheetName val="PARAMETER"/>
      <sheetName val="신고분기설정참고"/>
      <sheetName val="건축원가"/>
      <sheetName val="내역서-토목"/>
      <sheetName val="건축내역(동해조인)"/>
      <sheetName val="별표집계"/>
      <sheetName val="도로경계ꆾᶩ"/>
      <sheetName val="입력데이타"/>
      <sheetName val="계획금액"/>
      <sheetName val="분석대장"/>
      <sheetName val="base"/>
      <sheetName val="___________hb___1_____________2"/>
      <sheetName val="회사정보"/>
      <sheetName val="문10"/>
      <sheetName val="용수간선"/>
      <sheetName val="4.장비손료"/>
      <sheetName val="___________hb___1_____________3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JJ"/>
      <sheetName val="밀양(투찰)"/>
      <sheetName val="총공사내역서"/>
      <sheetName val="3차토목내역"/>
      <sheetName val="DK-KH"/>
      <sheetName val="NNgung"/>
      <sheetName val="SPL4"/>
      <sheetName val="BIDDING-SUM"/>
      <sheetName val="Cash2"/>
      <sheetName val="공종별예산조서"/>
      <sheetName val="공종별 집계표"/>
      <sheetName val="11.인공산출"/>
      <sheetName val="6.일위대가목록"/>
      <sheetName val="수정시산표"/>
      <sheetName val="발안전력구"/>
      <sheetName val="조건입력"/>
      <sheetName val="조건입력(2)"/>
      <sheetName val="장비선정"/>
      <sheetName val="아주기계"/>
      <sheetName val="3_2_집기비품교체주기"/>
      <sheetName val="가스내역서"/>
      <sheetName val="내역서을지"/>
      <sheetName val="15 문제점"/>
      <sheetName val="건물"/>
      <sheetName val="지급어음(일별)"/>
      <sheetName val="상반기손익차2총괄"/>
      <sheetName val="범한여행"/>
      <sheetName val="변실"/>
      <sheetName val="이음부"/>
      <sheetName val="배수개거"/>
      <sheetName val="종배수관"/>
      <sheetName val="주소록2000(전화번호부)"/>
      <sheetName val="중간간지 (2)"/>
      <sheetName val="기초수량산출서"/>
      <sheetName val="ANCHOR1단"/>
      <sheetName val="일위대가9803.xls"/>
      <sheetName val="구조해석"/>
      <sheetName val="산출서"/>
      <sheetName val="선금급신청서"/>
      <sheetName val="기준"/>
      <sheetName val="공사현황표"/>
      <sheetName val="1차 매출원가"/>
      <sheetName val="石炭性状"/>
      <sheetName val=" 안전관리비 작성(협력사용).xlsx"/>
      <sheetName val="가시설상세수량"/>
      <sheetName val="산출근거-배전"/>
      <sheetName val="공정자료"/>
      <sheetName val="unitx_x0000_Ԁ_x0000_"/>
      <sheetName val="신평리_권리자명부"/>
      <sheetName val="추정공사비_산출내역1_xlsx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IMPEADENCE_MAP_취수장"/>
      <sheetName val="일위대가_호표_(계약)"/>
      <sheetName val="2__공원조도"/>
      <sheetName val="대3류_"/>
      <sheetName val="건설사업관리_공제요율"/>
      <sheetName val="건설공사_감리원_배치기준"/>
      <sheetName val="책임감리_공제요율"/>
      <sheetName val="1~9_하중계산"/>
      <sheetName val="_"/>
      <sheetName val="개비온_단위"/>
      <sheetName val="내역서_(변경단가)"/>
      <sheetName val="5_2_6~7공사요율"/>
      <sheetName val="재료할증"/>
      <sheetName val="48전력선로일위"/>
      <sheetName val="율촌법률사무소2내역"/>
      <sheetName val="원가계산서구조조정"/>
      <sheetName val="AIR SHOWER(3인용)"/>
      <sheetName val="기타 정보통신공사"/>
      <sheetName val="노임,기계경비"/>
      <sheetName val="재료단가"/>
      <sheetName val="기존단가 (2)"/>
      <sheetName val="우수공,맨홀,집수정"/>
      <sheetName val="일위-1"/>
      <sheetName val="중기근거"/>
      <sheetName val="특별땅고르기"/>
      <sheetName val="노무비명세서"/>
      <sheetName val="교수설계"/>
      <sheetName val="국도접속 차도부수량"/>
      <sheetName val="암거날개벽"/>
      <sheetName val="연결관수량 (2)"/>
      <sheetName val="사다리"/>
      <sheetName val="철집"/>
      <sheetName val="앵커(3안)"/>
      <sheetName val="차압계산"/>
      <sheetName val="봉방동근생"/>
      <sheetName val="CALCULATION"/>
      <sheetName val="상수도토공집계표"/>
      <sheetName val="1.수량집계"/>
      <sheetName val="알맹이"/>
      <sheetName val="수습"/>
      <sheetName val="40총괄"/>
      <sheetName val="40집계"/>
      <sheetName val="영창26"/>
      <sheetName val="산출근거1"/>
      <sheetName val="대전(세창동)"/>
      <sheetName val="주차장(T4)"/>
      <sheetName val="공사직종별노임"/>
      <sheetName val="라멘수량"/>
      <sheetName val="면적산출근거(실측)"/>
      <sheetName val="내역기준"/>
      <sheetName val="변경내역"/>
      <sheetName val="포장공사"/>
      <sheetName val="토공집계(rp)"/>
      <sheetName val="입상내역"/>
      <sheetName val="FAB4생산"/>
      <sheetName val="직원자료입력"/>
      <sheetName val="환경보전비B"/>
      <sheetName val="가옥철거(지장물조서)"/>
      <sheetName val="도근좌표"/>
      <sheetName val="보도공제면적"/>
      <sheetName val="계약서"/>
      <sheetName val="수량산출표"/>
      <sheetName val="자재일람"/>
      <sheetName val="1호토공"/>
      <sheetName val="증감대비표"/>
      <sheetName val="4.하중산정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검사원"/>
      <sheetName val="주공 갑지"/>
      <sheetName val="3-구교-오리지날"/>
      <sheetName val="단가(자재)"/>
      <sheetName val="단가(노임)"/>
      <sheetName val="기초목록"/>
      <sheetName val="자재단가_사급"/>
      <sheetName val="중기적산목록"/>
      <sheetName val="1.토공"/>
      <sheetName val="01노임적용기준"/>
      <sheetName val="피벗테이블데이터분석"/>
      <sheetName val="특수기호강도거푸집"/>
      <sheetName val="소야공정계획표"/>
      <sheetName val="내역서(우)"/>
      <sheetName val="D7(1)"/>
      <sheetName val="교각(P1)수량"/>
      <sheetName val="근로자자료_x0000__x0000_"/>
      <sheetName val="9902"/>
      <sheetName val="조선용암면"/>
      <sheetName val="WELDING"/>
      <sheetName val="임대료산정(자동계산)"/>
      <sheetName val="식자재사용량(4월20일)"/>
      <sheetName val="(당평)자_x0000_"/>
      <sheetName val="(당평)자ꙭ"/>
      <sheetName val="공사일위대가"/>
      <sheetName val="차선도색수량집계"/>
      <sheetName val="FRP PIPING 일위대가"/>
      <sheetName val="부대"/>
      <sheetName val="99노임단_x005f_x0007_"/>
      <sheetName val="일위대가(당초)"/>
      <sheetName val="시설장비"/>
      <sheetName val="토공사(흙막이)"/>
      <sheetName val="실행예산-변경분"/>
      <sheetName val="사당"/>
      <sheetName val="설계기별"/>
      <sheetName val="공비대비"/>
      <sheetName val="배수공_시멘트_및_골재량_"/>
      <sheetName val="배명(단가)"/>
      <sheetName val="확인서"/>
      <sheetName val="배합비(99-05-25)"/>
      <sheetName val="Field2"/>
      <sheetName val="Field1"/>
      <sheetName val="150227 Master"/>
      <sheetName val="재무가정"/>
      <sheetName val="기준데이타"/>
      <sheetName val="현장식당(1)"/>
      <sheetName val="총괄집계표(통합)"/>
      <sheetName val="일식견적목록표"/>
      <sheetName val="합계"/>
      <sheetName val="공기압축기실"/>
      <sheetName val="6월 출고 일일보고"/>
      <sheetName val="기성부분 내역집계표-기계공사"/>
      <sheetName val="하도급원가계산총괄표(식재)"/>
      <sheetName val="목차_"/>
      <sheetName val="4__주형설계"/>
      <sheetName val="세골재__T2_변경_현황"/>
      <sheetName val="0_단가"/>
      <sheetName val="8설7발"/>
      <sheetName val="제수변 수량집계표(보통)"/>
      <sheetName val="현장설명"/>
      <sheetName val="중간"/>
      <sheetName val="수량분배표"/>
      <sheetName val="지역"/>
      <sheetName val="7-1.인건비"/>
      <sheetName val="건축공사집계"/>
      <sheetName val="7급줄떼공"/>
      <sheetName val="노면표지 수량"/>
      <sheetName val="토공사"/>
      <sheetName val="DATA 입력부"/>
      <sheetName val="1Month+Sheet2!"/>
      <sheetName val="내역서(중수)"/>
      <sheetName val="접합수량(피벗)"/>
      <sheetName val="지하"/>
      <sheetName val="당정동공통이수"/>
      <sheetName val="당정동경상이수"/>
      <sheetName val="양수장(기계)"/>
      <sheetName val="전기내역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Toolbox"/>
      <sheetName val="(C)원내역"/>
      <sheetName val="Eq. Mobilization"/>
      <sheetName val="전동기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옥외등신설"/>
      <sheetName val="저케CV22신설"/>
      <sheetName val="저케CV38신설"/>
      <sheetName val="저케CV8신설"/>
      <sheetName val="접지3종"/>
      <sheetName val="1단계 (2)"/>
      <sheetName val="(1)본선수량집계"/>
      <sheetName val="기초도면제작"/>
      <sheetName val="기본파일"/>
      <sheetName val="일위총괄"/>
      <sheetName val="신림자금"/>
      <sheetName val="직접노무"/>
      <sheetName val="직접재료"/>
      <sheetName val="오수공수량집계표"/>
      <sheetName val="지하시설물작성"/>
      <sheetName val="자재집계 (2)"/>
      <sheetName val="제경비산출서"/>
      <sheetName val="환경평가"/>
      <sheetName val="인구"/>
      <sheetName val="인공산출"/>
      <sheetName val="정거장 설계조건"/>
      <sheetName val="load"/>
      <sheetName val="원"/>
      <sheetName val="교통안전시설집계표"/>
      <sheetName val="#4 PSV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목내역서_(도급단가)"/>
      <sheetName val="내역_ver1_0"/>
      <sheetName val="RAMP_단면(R2)"/>
      <sheetName val="바닥판의_설계"/>
      <sheetName val="노무비_근거"/>
      <sheetName val="_총괄표"/>
      <sheetName val="토공_total"/>
      <sheetName val="암거_제원표"/>
      <sheetName val="암거_제원표-1단계"/>
      <sheetName val="AIR_SHOWER(3인용)"/>
      <sheetName val="시간당중기사용료"/>
      <sheetName val="asd"/>
      <sheetName val="안양동교 1안"/>
      <sheetName val="진입로 지세할증산출(다사분기)"/>
      <sheetName val=" FURNACE현설"/>
      <sheetName val="물푸기"/>
      <sheetName val="eq_data"/>
      <sheetName val="실행(1)"/>
      <sheetName val="C3"/>
      <sheetName val="유림콘도"/>
      <sheetName val="SHEET"/>
      <sheetName val="직종표"/>
      <sheetName val="인원배치"/>
      <sheetName val="선수금"/>
      <sheetName val="부하자료"/>
      <sheetName val="Manmonth(입력)"/>
      <sheetName val="집"/>
      <sheetName val="총괄BOQ"/>
      <sheetName val="16-1"/>
      <sheetName val="인입관수량총괄"/>
      <sheetName val="집 계 표"/>
      <sheetName val="내역서1"/>
      <sheetName val="직접경비호표"/>
      <sheetName val="1공구원가계산서"/>
      <sheetName val="5사남"/>
      <sheetName val="기초수량자료"/>
      <sheetName val="노임DB"/>
      <sheetName val="노임자재단가"/>
      <sheetName val="내역서(도급)"/>
      <sheetName val="BS2"/>
      <sheetName val="1.견적보고서"/>
      <sheetName val="검사원"/>
      <sheetName val="준공조서갑지"/>
      <sheetName val="경율산정.XLS"/>
      <sheetName val="GT 1050x650"/>
      <sheetName val="지역별수출"/>
      <sheetName val="효동종합건설(주)"/>
      <sheetName val="공사비예"/>
      <sheetName val="6.간접공사비 外"/>
      <sheetName val="RE9604"/>
      <sheetName val="토목-물가"/>
      <sheetName val="산출서양식01"/>
      <sheetName val="일용노무비지급명세서(7)"/>
      <sheetName val="중기가동(7)"/>
      <sheetName val="Detail"/>
      <sheetName val="유입량"/>
      <sheetName val="직접재료비데이타"/>
      <sheetName val="부대단위수량"/>
      <sheetName val="조경수목"/>
      <sheetName val="퇴직공제부금"/>
      <sheetName val="평균노임"/>
      <sheetName val="기본가정"/>
      <sheetName val="기별(종합)"/>
      <sheetName val="참조 (2)"/>
      <sheetName val="지장물조서"/>
      <sheetName val="1공구 건정토건 토공"/>
      <sheetName val="발주참고#"/>
      <sheetName val="기준단가현황"/>
      <sheetName val="공사개요(입력)"/>
      <sheetName val="마스터"/>
      <sheetName val="출자한도"/>
      <sheetName val="산출근거(수정)"/>
      <sheetName val="간접비 총괄표"/>
      <sheetName val="옥외외등집계표"/>
      <sheetName val="1안"/>
      <sheetName val="2004일위대가"/>
      <sheetName val="일용노임단가"/>
      <sheetName val="기본사항"/>
      <sheetName val="터파기_x0000__x0000_료"/>
      <sheetName val="출력표-본사"/>
      <sheetName val="기계경비집계"/>
      <sheetName val="단가산출 (2)"/>
      <sheetName val="시중노임"/>
      <sheetName val="설비비3"/>
      <sheetName val="본실행경비"/>
      <sheetName val="건축일"/>
      <sheetName val="수납장배치도"/>
      <sheetName val="울산자금"/>
      <sheetName val="현관비DATA"/>
      <sheetName val="2@ BOX"/>
      <sheetName val="DB구축"/>
      <sheetName val="배수관토공"/>
      <sheetName val="맨홀접합조서"/>
      <sheetName val="TOTAL3"/>
      <sheetName val="2월 노임대장"/>
      <sheetName val="강관 및 부속"/>
      <sheetName val="REACTION(USE평시)"/>
      <sheetName val="REACTION(USD지진시)"/>
      <sheetName val="배력철근"/>
      <sheetName val="소분류목록"/>
      <sheetName val="Output"/>
      <sheetName val="기자재수량"/>
      <sheetName val="설비비4"/>
      <sheetName val="48일위"/>
      <sheetName val="타공종포장공제집계표"/>
      <sheetName val="공틀공사"/>
      <sheetName val="5-3.지급자재수불현황"/>
      <sheetName val="유리"/>
      <sheetName val="공통"/>
      <sheetName val="옹벽1"/>
      <sheetName val="건축(을)"/>
      <sheetName val="조직"/>
      <sheetName val="중기목록"/>
      <sheetName val="설치자재"/>
      <sheetName val="단중"/>
      <sheetName val="산근1"/>
      <sheetName val="L집(수평부)"/>
      <sheetName val="L집(성토부)"/>
      <sheetName val="비탈면보호공수량산출"/>
      <sheetName val="STAND20"/>
      <sheetName val="기성부분액내역서(국고)"/>
      <sheetName val="관로수량총괄집계표"/>
      <sheetName val="준공정산보고서"/>
      <sheetName val="도로구조물산근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터파기"/>
      <sheetName val="FPA"/>
      <sheetName val="순수개발"/>
      <sheetName val="자단"/>
      <sheetName val="L_RPTB~1"/>
      <sheetName val="견적기준"/>
      <sheetName val="E총"/>
      <sheetName val="SKETCH"/>
      <sheetName val="내역(중앙)"/>
      <sheetName val="내역(창신)"/>
      <sheetName val="건축토목내역"/>
      <sheetName val="기타_정보통신공사"/>
      <sheetName val="단가산출_(2)"/>
      <sheetName val="A1"/>
      <sheetName val="터파기_x005f_x0000__x005f_x0000_료"/>
      <sheetName val="보완토적"/>
      <sheetName val="설계변경내역서"/>
      <sheetName val="공사내역(2003년)"/>
      <sheetName val="CCS"/>
      <sheetName val="역T형옹벽단위수량"/>
      <sheetName val="슬래브(PF)(하류)"/>
      <sheetName val="본공사"/>
      <sheetName val="수로교"/>
      <sheetName val="지수적용공사비내역서"/>
      <sheetName val="가설공사"/>
      <sheetName val="심사"/>
      <sheetName val="현금및현금등가물1"/>
      <sheetName val="지장물총괄표"/>
      <sheetName val="BG"/>
      <sheetName val="7월천안현장 집계표"/>
      <sheetName val="장비.자재"/>
      <sheetName val="장비명세서"/>
      <sheetName val=" 노무집계"/>
      <sheetName val="일용노무비"/>
      <sheetName val="Multi-dims"/>
      <sheetName val="2.단면가정 "/>
      <sheetName val="제수"/>
      <sheetName val="252K444"/>
      <sheetName val="수문보고"/>
      <sheetName val="6.단면검토"/>
      <sheetName val="dnc4"/>
      <sheetName val="D-철근총괄"/>
      <sheetName val="PAINT (2)"/>
      <sheetName val="노임단가기준"/>
      <sheetName val="암거공"/>
      <sheetName val="성곽내역서"/>
      <sheetName val="수로교총재료집계"/>
      <sheetName val="자재단가대비표"/>
      <sheetName val="Bìa"/>
      <sheetName val="Bảng KLHT"/>
      <sheetName val="RC WORK"/>
      <sheetName val="2_2_S-Curve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Thuc_thanh"/>
      <sheetName val="D&amp;W_def_"/>
      <sheetName val="4-Lane_bridge"/>
      <sheetName val="PKKK"/>
      <sheetName val="Kính"/>
      <sheetName val="Bảng Phân Tích Chi Phí"/>
      <sheetName val="AILC004"/>
      <sheetName val="STRA2"/>
      <sheetName val="단가산출총괄표"/>
      <sheetName val="BOX"/>
      <sheetName val="1.폐기물집계표"/>
      <sheetName val="CAUDIT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计算稿"/>
      <sheetName val="EQUIP-H"/>
      <sheetName val="내역서(토목)"/>
      <sheetName val="판"/>
      <sheetName val="5지구단위"/>
      <sheetName val="배수공BOQ"/>
      <sheetName val="1.일반수량산출근거"/>
      <sheetName val="공사계약현황"/>
      <sheetName val="97 사업추정(WEKI)"/>
      <sheetName val="RCMinput"/>
      <sheetName val="일반수량산출"/>
      <sheetName val="노임단가표"/>
      <sheetName val="총정리"/>
      <sheetName val="간이(갑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가로등"/>
      <sheetName val="단위집계표"/>
      <sheetName val="15-2)VE제안서(유형3)"/>
      <sheetName val="설계서(동안동)"/>
      <sheetName val="대창토공"/>
      <sheetName val="노임단가(직종번호 순)"/>
      <sheetName val="과거자료"/>
      <sheetName val="포장수량"/>
      <sheetName val="산출서-1"/>
      <sheetName val="산출서-수식"/>
      <sheetName val="상부수량"/>
      <sheetName val="시설국장자료"/>
      <sheetName val="산출집계표"/>
      <sheetName val="참조자료"/>
      <sheetName val="출력"/>
      <sheetName val="근로자명단"/>
      <sheetName val="기계경비산출기준"/>
      <sheetName val="기계경비목록"/>
      <sheetName val="건설기계가격1"/>
      <sheetName val="회사기초자료"/>
      <sheetName val="횡배수관수량집계"/>
      <sheetName val="횡배수관기초"/>
      <sheetName val="수량산출(음암)"/>
      <sheetName val="내역(포장)"/>
      <sheetName val="직접비"/>
      <sheetName val="48수량"/>
      <sheetName val="22수량"/>
      <sheetName val="49일위"/>
      <sheetName val="22일위"/>
      <sheetName val="49수량"/>
      <sheetName val="노임목록"/>
      <sheetName val="01 Summary"/>
      <sheetName val="CW,HW,NW"/>
      <sheetName val="SAN"/>
      <sheetName val="03 Rev.Log"/>
      <sheetName val="설비(제출)"/>
      <sheetName val="친환경주택"/>
      <sheetName val="식재(예송)"/>
      <sheetName val="산업"/>
      <sheetName val="Lr"/>
      <sheetName val="주요자재집계"/>
      <sheetName val="6.7현장운영"/>
      <sheetName val="건설기계"/>
      <sheetName val="결재란"/>
      <sheetName val="2.견적조건 정보"/>
      <sheetName val="공간분류체계"/>
      <sheetName val="부위별항목"/>
      <sheetName val="영향요인"/>
      <sheetName val="동일대내"/>
      <sheetName val="1호맨홀수량산출"/>
      <sheetName val="2.재료비"/>
      <sheetName val="12.보오링"/>
      <sheetName val="18.공내수압탄성자연"/>
      <sheetName val="NN"/>
      <sheetName val="매인"/>
      <sheetName val="97(US,EP,PCT,KR)"/>
      <sheetName val="공사요율"/>
      <sheetName val="PIER토수량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ELEC"/>
      <sheetName val="관로조서"/>
      <sheetName val="한성교회 신축공사(050713)_CheckList"/>
      <sheetName val="건축공사이월"/>
      <sheetName val="중기기초자료"/>
      <sheetName val="2__x0000__x0000_Ԁ_x0000_"/>
      <sheetName val="토목순공사비1차분"/>
      <sheetName val="6동"/>
      <sheetName val="-흄관က_x0000_"/>
      <sheetName val="중강당 내跀"/>
      <sheetName val="제1장"/>
      <sheetName val="내역(총)"/>
      <sheetName val="2__x0000__x0000__x0000__x0000_"/>
      <sheetName val="설계서SC"/>
      <sheetName val="공유"/>
      <sheetName val="DC DIST"/>
      <sheetName val="RTU-DI"/>
      <sheetName val="RTU-DO"/>
      <sheetName val="모자익"/>
      <sheetName val="73BF"/>
      <sheetName val="74BF"/>
      <sheetName val="4379VCB"/>
      <sheetName val="4375DS"/>
      <sheetName val="AC DIST"/>
      <sheetName val="6065BUS-PRO"/>
      <sheetName val="6344BAY(#3MTR)"/>
      <sheetName val="6PT집"/>
      <sheetName val="변압기절체반"/>
      <sheetName val="43GPT"/>
      <sheetName val="70BUS-PRO"/>
      <sheetName val="75BUS-PRO"/>
      <sheetName val="7CT집"/>
      <sheetName val="74BAY"/>
      <sheetName val="7FR"/>
      <sheetName val="7PT집"/>
      <sheetName val="RTU-TD"/>
      <sheetName val="MTR3-TCC"/>
      <sheetName val="MTR3"/>
      <sheetName val="MTR3-PRO3"/>
      <sheetName val="MTR SP"/>
      <sheetName val="2)관접합"/>
      <sheetName val="슬래브일반"/>
      <sheetName val="배관배선_"/>
      <sheetName val="BREAKDOWN(철거설치)"/>
      <sheetName val="앉음벽 (2)"/>
      <sheetName val="전체_1설계"/>
      <sheetName val="단가비교"/>
      <sheetName val="공정증감대ㅈ표"/>
      <sheetName val="단면계수(상부)"/>
      <sheetName val="휴지통"/>
      <sheetName val="Resource2"/>
      <sheetName val="표준건축비"/>
      <sheetName val="우석문틀"/>
      <sheetName val="토사절취"/>
      <sheetName val="수량산출서집계"/>
      <sheetName val="4.전기"/>
      <sheetName val="작성방법"/>
      <sheetName val="기성갑지"/>
      <sheetName val="P.M 별"/>
      <sheetName val="인버트단위수량"/>
      <sheetName val="치수표"/>
      <sheetName val="옹벽철근집계표"/>
      <sheetName val="내역서2안"/>
      <sheetName val="패널"/>
      <sheetName val="2.1  노무비 평균단가산출"/>
      <sheetName val="반중력식옹벽"/>
      <sheetName val="적점"/>
      <sheetName val="접속도수량집계표"/>
      <sheetName val="동물이동통로"/>
      <sheetName val="편입토지조서"/>
      <sheetName val="내역(가지)"/>
      <sheetName val="YOEMAGUM"/>
      <sheetName val="포장공집"/>
      <sheetName val="8.3해석단면 선정"/>
      <sheetName val="관경결정"/>
      <sheetName val="관보호공단위수량"/>
      <sheetName val="공사원가 (3)"/>
      <sheetName val="내역서-2"/>
      <sheetName val="오수표시테이프단위수량"/>
      <sheetName val="공사비증감(P4) "/>
      <sheetName val="기구조직"/>
      <sheetName val="TOTAL1"/>
      <sheetName val=" 토목 처리장도급내역서 "/>
      <sheetName val="수목보호틀연장조서"/>
      <sheetName val="콘크리트포장철거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도로포장면적산출(1)"/>
      <sheetName val="제원입력"/>
      <sheetName val="인상효1"/>
      <sheetName val="재"/>
      <sheetName val="자"/>
      <sheetName val="실적(휴양)"/>
      <sheetName val="투찰내역서"/>
      <sheetName val="터널패턴구성"/>
      <sheetName val="Macro(조도)"/>
      <sheetName val="받이700"/>
      <sheetName val="분기관표식단위수량"/>
      <sheetName val="sand토적"/>
      <sheetName val="토목수량(공정)"/>
      <sheetName val="자금청구"/>
      <sheetName val="5정거장"/>
      <sheetName val="1-3길내기"/>
      <sheetName val="新철폐복2"/>
      <sheetName val="新철폐복3"/>
      <sheetName val="주공기준"/>
      <sheetName val="99 조정금액"/>
      <sheetName val="동일리 권리자명부"/>
      <sheetName val="면적평당공사비"/>
      <sheetName val="말고개터널조명전압강하"/>
      <sheetName val="부관맨홀조서"/>
      <sheetName val="신대방33(적용)"/>
      <sheetName val="터널전기"/>
      <sheetName val="시멘트 및 골재량산출"/>
      <sheetName val="노견단위수량"/>
      <sheetName val="영업권조서"/>
      <sheetName val="토지조서"/>
      <sheetName val="배수량"/>
      <sheetName val="변압기 및 발전기 용량"/>
      <sheetName val="노임단"/>
      <sheetName val="증명지번목록"/>
      <sheetName val="3연box"/>
      <sheetName val="계정별실적"/>
      <sheetName val="투찰금액"/>
      <sheetName val="BDATA"/>
      <sheetName val="추정설계"/>
      <sheetName val="2설계 (웅촌고연)"/>
      <sheetName val="토목내역서"/>
      <sheetName val="작업금지"/>
      <sheetName val="가압장구체수량산출서"/>
      <sheetName val="우수받이수량산출"/>
      <sheetName val="집수정수량집계"/>
      <sheetName val="각종측구수량집계"/>
      <sheetName val="401"/>
      <sheetName val="유입수문철근집계"/>
      <sheetName val="7급줄떼"/>
      <sheetName val="별첨4_전담운영PM(1)"/>
      <sheetName val="보호공"/>
      <sheetName val="7단가"/>
      <sheetName val="부안일위"/>
      <sheetName val="원가계산 (2)"/>
      <sheetName val="주현(해보)"/>
      <sheetName val="주현(영광)"/>
      <sheetName val="포장총괄집계표"/>
      <sheetName val="이설도로유용토"/>
      <sheetName val="1호맨홀가감수량"/>
      <sheetName val="구간별"/>
      <sheetName val="자가"/>
      <sheetName val="공양식"/>
      <sheetName val="토지가격산출기초"/>
      <sheetName val="공시지가"/>
      <sheetName val="내역서(기성청구)"/>
      <sheetName val="5지진시"/>
      <sheetName val="여비"/>
      <sheetName val="규격"/>
      <sheetName val="교각"/>
      <sheetName val="2공종별예산조서"/>
      <sheetName val="노무단가"/>
      <sheetName val="호안공재료집계표"/>
      <sheetName val="A1(토공)"/>
      <sheetName val="A1(구조물)"/>
      <sheetName val="수량집계(1)"/>
      <sheetName val="철근집계표"/>
      <sheetName val="토공산근"/>
      <sheetName val="봉산운반"/>
      <sheetName val="24분기"/>
      <sheetName val="현황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부재치수입력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static.cal"/>
      <sheetName val="Total Progress (2)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¥ "/>
      <sheetName val="KLall"/>
      <sheetName val="DTTC CHI TIET"/>
      <sheetName val="SP10"/>
      <sheetName val="BechLab"/>
      <sheetName val="Rates"/>
      <sheetName val="Currency Rate"/>
      <sheetName val="MTO REV.2(ARMOR)"/>
      <sheetName val="TEN CONG TRINH"/>
      <sheetName val="D+W"/>
      <sheetName val="INFOR-ST"/>
      <sheetName val="kpxlc"/>
      <sheetName val="kpxld"/>
      <sheetName val="VTu"/>
      <sheetName val="Unit price"/>
      <sheetName val="p"/>
      <sheetName val="Define finishing"/>
      <sheetName val="SEX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DANHMUC"/>
      <sheetName val="電気設備表"/>
      <sheetName val="1.R18 BF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Costmaster"/>
      <sheetName val="Cash Flow bulanan"/>
      <sheetName val="Isolasi Luar Dalam"/>
      <sheetName val="Isolasi Luar"/>
      <sheetName val="8521"/>
      <sheetName val="Y_WORK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배수관접합및부설  "/>
      <sheetName val="남양시작동자105노65기1.3화1.2"/>
      <sheetName val="카니발(자105노60)"/>
      <sheetName val="FAB"/>
      <sheetName val="백암비스타내역"/>
      <sheetName val="Hydrant"/>
      <sheetName val="총괄설계내역서"/>
      <sheetName val="노동부"/>
      <sheetName val="Financial impact"/>
      <sheetName val="Sch7a (토요일)"/>
      <sheetName val="거래처자료등록"/>
      <sheetName val="1.일위대가"/>
      <sheetName val="절단표"/>
      <sheetName val="총괄내역서(도급)"/>
      <sheetName val="설명"/>
      <sheetName val="산근cad용"/>
      <sheetName val="산근(계단)"/>
      <sheetName val="12)아이디어_목록_및_개략평가"/>
      <sheetName val="11)VE_예비검토서"/>
      <sheetName val="15-3)VE제안서(가치향상_등)"/>
      <sheetName val="건설기계가격"/>
      <sheetName val="보고서"/>
      <sheetName val="현장관리비 산출내역"/>
      <sheetName val="중기가격"/>
      <sheetName val="RDP2"/>
      <sheetName val="신공항A-9(원가수정)"/>
      <sheetName val="산출근거(9)"/>
      <sheetName val="산림조사비"/>
      <sheetName val="요율표"/>
      <sheetName val="폐기물발생(처리)내역-1"/>
      <sheetName val="신당동집계표"/>
      <sheetName val="UNIT"/>
      <sheetName val="결재"/>
      <sheetName val="00임금"/>
      <sheetName val="설원"/>
      <sheetName val="복주일위대가"/>
      <sheetName val="8.1.에너지"/>
      <sheetName val="규준틀"/>
      <sheetName val="덧씌우기구간수량산출1"/>
      <sheetName val="Xunit (단위환산)"/>
      <sheetName val="고객사 관리 코드"/>
      <sheetName val="Xunit_(단위환산)"/>
      <sheetName val="고객사_관리_코드"/>
      <sheetName val="DTCT"/>
      <sheetName val="2.1 受電設備棟"/>
      <sheetName val="2.2 受・防火水槽"/>
      <sheetName val="新철폐복"/>
      <sheetName val="2.3 排水処理設備棟"/>
      <sheetName val="깨기수량집계"/>
      <sheetName val="Tool"/>
      <sheetName val="TOWER 12TON"/>
      <sheetName val="JIB CRANE,HOIST"/>
      <sheetName val="TOWER 10TON"/>
      <sheetName val="재료집계(분수관)"/>
      <sheetName val="폐기물집계표"/>
      <sheetName val="Cover (x)"/>
      <sheetName val="SORT"/>
      <sheetName val="Cor Apt"/>
      <sheetName val="2.4 倉庫棟"/>
      <sheetName val="2.5 守衛棟"/>
      <sheetName val="daf-3(OK)"/>
      <sheetName val="daf-7(OK)"/>
      <sheetName val="Cash Flow"/>
      <sheetName val="Yield"/>
      <sheetName val="CPBTXM-THUONG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설명서_2"/>
      <sheetName val="COMPARISON_TABLE2"/>
      <sheetName val="crude_SLAB_RE-bar2"/>
      <sheetName val="CRUDE_RE-bar2"/>
      <sheetName val="신규_수주분(사용자_정의)2"/>
      <sheetName val="1_2_1_마루높이결정2"/>
      <sheetName val="3_하중산정4_지지력2"/>
      <sheetName val="표지_(2)2"/>
      <sheetName val="2_입력sheet2"/>
      <sheetName val="1_우편집중내역서2"/>
      <sheetName val="Pier_32"/>
      <sheetName val="2_가정단면2"/>
      <sheetName val="pile_bearing_capa_&amp;_arrenge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Cash_Flow_bulanan"/>
      <sheetName val="Currency_Rate"/>
      <sheetName val="MU"/>
      <sheetName val="tra VL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Cấu tạo giá"/>
      <sheetName val="Cover page"/>
      <sheetName val="Phu cap"/>
      <sheetName val="CE(E)"/>
      <sheetName val="CE(M)"/>
      <sheetName val="Project Data"/>
      <sheetName val="GI"/>
      <sheetName val="EE (3)"/>
      <sheetName val="PAVEMENT"/>
      <sheetName val="TRAFFIC"/>
      <sheetName val="Lookups"/>
      <sheetName val="NOTE"/>
      <sheetName val="StaffList-OLD"/>
      <sheetName val="Budget Code"/>
      <sheetName val="마감사양"/>
      <sheetName val="KUNGDEVI"/>
      <sheetName val="Add cost08"/>
      <sheetName val="SumBricks08"/>
      <sheetName val="SCOPE OF WORK"/>
      <sheetName val="Gia"/>
      <sheetName val="PH 5"/>
      <sheetName val="Dầm -4.7m"/>
      <sheetName val="삼홍테크"/>
      <sheetName val="DFA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Inputs_Sens"/>
      <sheetName val="IS_Sum_CM"/>
      <sheetName val="Daf 1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표 지"/>
      <sheetName val="도장수량"/>
      <sheetName val="안정성검토"/>
      <sheetName val="조은나오스빌"/>
      <sheetName val="당초토량산출서"/>
      <sheetName val="변경토량산출서"/>
      <sheetName val="INTRO.(X)"/>
      <sheetName val="2000_x0000__x0000__x0005__x0000_"/>
      <sheetName val="공사원가"/>
      <sheetName val="수량이동"/>
      <sheetName val="허용전류"/>
      <sheetName val="일반수량총괄집계표"/>
      <sheetName val="견적및기타"/>
      <sheetName val="단가산출목록"/>
      <sheetName val="정화조"/>
      <sheetName val="Item-DATA"/>
      <sheetName val="NSA fr Revit"/>
      <sheetName val="PTdam"/>
      <sheetName val="Bang gia"/>
      <sheetName val="HRG BHN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2. 2공구"/>
      <sheetName val="PROCURE"/>
      <sheetName val="공조"/>
      <sheetName val="L_RPTB16_05"/>
      <sheetName val="맨홀토_x0000__x0000__x0005_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광통신 견적내역서1"/>
      <sheetName val="투찰(하수)"/>
      <sheetName val="케이블수량재료"/>
      <sheetName val="Actual data"/>
      <sheetName val="4.경비 5.영업외수지"/>
      <sheetName val="IW-LIST"/>
      <sheetName val="8. 안정검토"/>
      <sheetName val="산근(목록)"/>
      <sheetName val="이형관중량"/>
      <sheetName val="5CHBDC"/>
      <sheetName val="수량분개내역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BOX(1_5X1_5)2"/>
      <sheetName val="표__지2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Currency_Rate1"/>
      <sheetName val="Cash_Flow_bulanan1"/>
      <sheetName val="Isolasi_Luar_Dalam"/>
      <sheetName val="Isolasi_Luar"/>
      <sheetName val="Cash_Flow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1000_DB구축_부표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97년_추정1"/>
      <sheetName val="내역_ver1_01"/>
      <sheetName val="RAMP_단면(R2)1"/>
      <sheetName val="토목내역서_(도급단가)1"/>
      <sheetName val="목차_1"/>
      <sheetName val="세골재__T2_변경_현황1"/>
      <sheetName val="0_단가1"/>
      <sheetName val="토공_total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공사개요-C"/>
      <sheetName val="노무DB"/>
      <sheetName val="Variable"/>
      <sheetName val="정보매체A동"/>
      <sheetName val="N10(미지급)_2"/>
      <sheetName val="1_폐기물집계표"/>
      <sheetName val="PAINT_(2)"/>
      <sheetName val="static_cal"/>
      <sheetName val="Total_Progress_(2)"/>
      <sheetName val="1_일반수량산출근거"/>
      <sheetName val="DI_전처리_단가집(GP1_실적가)"/>
      <sheetName val="Financial_impact"/>
      <sheetName val="Sch7a_(토요일)"/>
      <sheetName val="남양시작동자105노65기1_3화1_2"/>
      <sheetName val="97_사업추정(WEKI)"/>
      <sheetName val="HSA"/>
      <sheetName val="VXXXXXXX"/>
      <sheetName val="CAP"/>
      <sheetName val="Var."/>
      <sheetName val="R"/>
      <sheetName val="정리"/>
      <sheetName val="dV&amp;Cl"/>
      <sheetName val="F4-F7"/>
      <sheetName val="출하생산일보"/>
      <sheetName val="COA-17"/>
      <sheetName val="C-18"/>
      <sheetName val="목공사품의서"/>
      <sheetName val="IMPEADENCE H_x0000_Ԁ_x0000_怀ȅ㨍"/>
      <sheetName val="IMPEADENCE é_x0000_Ԁ_x0000__x0000_ᛅ_xde17_"/>
      <sheetName val="DATA-2 장비LIST"/>
      <sheetName val="D200"/>
      <sheetName val="name"/>
      <sheetName val="PC, G.Slab"/>
      <sheetName val="documentation"/>
      <sheetName val="CB"/>
      <sheetName val="XZLC004_PART2"/>
      <sheetName val="자재(원원+원대)"/>
      <sheetName val="MATRLDATA"/>
      <sheetName val="INPUT_TABLE"/>
      <sheetName val="CODE1"/>
      <sheetName val="CODE2"/>
      <sheetName val="무근깨기"/>
      <sheetName val="견적의뢰"/>
      <sheetName val="CostDB"/>
      <sheetName val="계산중"/>
      <sheetName val="자  재"/>
      <sheetName val="건축외주"/>
      <sheetName val="electrical"/>
      <sheetName val="방송(체육관)"/>
      <sheetName val="전압강하"/>
      <sheetName val="상부공"/>
      <sheetName val="4.1DNR기계(공법)"/>
      <sheetName val="아스팔트 포장총괄집계표"/>
      <sheetName val="단가 "/>
      <sheetName val="일위총괄표"/>
      <sheetName val="간지(5.04)"/>
      <sheetName val="흄관수량"/>
      <sheetName val="식대장부"/>
      <sheetName val="부가세별도"/>
      <sheetName val="업체자료"/>
      <sheetName val="블록(들고리8개)"/>
      <sheetName val="CUB结算式"/>
      <sheetName val="FAB B01计算式"/>
      <sheetName val="室外计算式"/>
      <sheetName val="5.물량산출서"/>
      <sheetName val="입력용"/>
      <sheetName val="입력용집계"/>
      <sheetName val="단가조사표(노무비)"/>
      <sheetName val="주공_갑지"/>
      <sheetName val="경율산정_XLS"/>
      <sheetName val="1_토공"/>
      <sheetName val="GT_1050x650"/>
      <sheetName val="Bldg_Brkdown"/>
      <sheetName val="junggi"/>
      <sheetName val="수목조서 "/>
      <sheetName val="제수,우수,통신,소화전물건조서"/>
      <sheetName val="한전주물건조서"/>
      <sheetName val="지장물적용유무"/>
      <sheetName val="SP-B1"/>
      <sheetName val="기준비용"/>
      <sheetName val="MAT_N048"/>
      <sheetName val="견적(02.07)"/>
      <sheetName val="개인토지"/>
      <sheetName val="12CGOU"/>
      <sheetName val="IMF Code"/>
      <sheetName val="Gia VLNCMTC"/>
      <sheetName val="WT-LIST"/>
      <sheetName val="스케즐"/>
      <sheetName val="VALUATESheet13"/>
      <sheetName val="노임단가(직종번호_순)"/>
      <sheetName val="L형집계"/>
      <sheetName val="전도금정산집계"/>
      <sheetName val="은행코드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판매.DAT"/>
      <sheetName val="4.04건축(건축-주계약내역서)"/>
      <sheetName val="예정공정표 "/>
      <sheetName val="4.고용보험"/>
      <sheetName val="암센터"/>
      <sheetName val="수정계획3"/>
      <sheetName val="부재별산출서"/>
      <sheetName val="구체단위"/>
      <sheetName val="수목일위"/>
      <sheetName val="1호맨홀자연토공"/>
      <sheetName val="G2설비도급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15-3)VE제안서(가치향_x0000_隒_x0000__x0000_"/>
      <sheetName val="2F_회의실견적(5_14_일대)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YES"/>
      <sheetName val="DATA1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수목데이타 "/>
      <sheetName val="일위대가(목록)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설 계"/>
      <sheetName val="ASP포장"/>
      <sheetName val="에너지동"/>
      <sheetName val="견적조건(을지)"/>
      <sheetName val="3차설계"/>
      <sheetName val="3.바닥판설계"/>
      <sheetName val="일위대가표 (2)"/>
      <sheetName val="Testing"/>
      <sheetName val="IP좌표"/>
      <sheetName val="부재력정리"/>
      <sheetName val="NEYOK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자재단가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집1"/>
      <sheetName val="일반맨홀수량집계"/>
      <sheetName val="EUPDAT2"/>
      <sheetName val="공사비내역서"/>
      <sheetName val="공사비 내역 (가)"/>
      <sheetName val="Top PO"/>
      <sheetName val="공종"/>
      <sheetName val="방송노임"/>
      <sheetName val="날개벽(좌,우=45도,75도)"/>
      <sheetName val="모델링"/>
      <sheetName val="mcc일위대가"/>
      <sheetName val="원본"/>
      <sheetName val="2006기계경비산출표"/>
      <sheetName val="총괄집계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일위목록-기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공정"/>
      <sheetName val="보도경계블럭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2장"/>
      <sheetName val="제3장"/>
      <sheetName val="견적내역"/>
      <sheetName val="주관사업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배수문수량산출(3)"/>
      <sheetName val="기본단가"/>
      <sheetName val="LP-S"/>
      <sheetName val="보합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전기2005"/>
      <sheetName val="통신2005"/>
      <sheetName val="계산식"/>
      <sheetName val="1._x0018_변전설비"/>
      <sheetName val="Macro3"/>
      <sheetName val="대구-교대(A1-A2)"/>
      <sheetName val="3.자재비(총괄)"/>
      <sheetName val="실행갑지"/>
      <sheetName val="LD일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시멘트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실행(표지,갑,을)"/>
      <sheetName val="basic"/>
      <sheetName val="메서,변+증"/>
      <sheetName val="공사별 가중치 산출근거(건축)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2000년 공정표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강북라우터"/>
      <sheetName val="노무비산출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01AC"/>
      <sheetName val="평균높이산출근거"/>
      <sheetName val="횡배수관위치조서"/>
      <sheetName val="기본설계도급항목"/>
      <sheetName val="8.현장관리비"/>
      <sheetName val="7.안전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본부장"/>
      <sheetName val="공조기"/>
      <sheetName val="EKOG10건축"/>
      <sheetName val="내역서(전체)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투찰내역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장문교(대전)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퍼스트"/>
      <sheetName val="역집계1"/>
      <sheetName val="삼보지질"/>
      <sheetName val="7.전산해석결과"/>
      <sheetName val="4.하중"/>
      <sheetName val="우각부검토"/>
      <sheetName val="기초입력"/>
      <sheetName val="공주-교대(A1)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내역아"/>
      <sheetName val="울타리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콘_재료분리(1)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15100"/>
      <sheetName val="예산M6-B"/>
      <sheetName val="동원인원산출"/>
      <sheetName val="품셈기준"/>
      <sheetName val="총(신설)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원가총괄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-15.0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시행예산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자재목록표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가공2원도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정산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Macro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제조노임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공작물조직표(용배수)"/>
      <sheetName val="투찰가"/>
      <sheetName val="구조대가"/>
      <sheetName val="포설대가1"/>
      <sheetName val="부대대가"/>
      <sheetName val="철근총괄집계표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대가목록"/>
      <sheetName val="아수배전(1회)"/>
      <sheetName val="인건비_조사"/>
      <sheetName val="일위1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ndition"/>
      <sheetName val="choose"/>
      <sheetName val="별표(48~75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세부내역(직접인건비)"/>
      <sheetName val="현장지䀀ኀ㠀ኃ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교량전기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자판실행"/>
      <sheetName val="단위세대물량"/>
      <sheetName val="변경품셈"/>
      <sheetName val="OCT.FDN"/>
      <sheetName val="HANDHOLE(2)"/>
      <sheetName val="N頀ᚃ"/>
      <sheetName val="N"/>
      <sheetName val="AHU집계"/>
      <sheetName val="삼성전기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호표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장비명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변경후원본2"/>
      <sheetName val="LABTOTAL"/>
      <sheetName val="경성자금"/>
      <sheetName val="SUB일위대가"/>
      <sheetName val="평자재단가"/>
      <sheetName val="95년12월말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잡철물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무시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할증_"/>
      <sheetName val="PUMP_SHT"/>
      <sheetName val="FIN_TUBE"/>
      <sheetName val="HED__&amp;_PIPE"/>
      <sheetName val="0_Áý°è"/>
      <sheetName val="Ç¥Áö_(2)"/>
      <sheetName val="DATA_입력부"/>
      <sheetName val="기존단가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배수설비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건축2"/>
      <sheetName val="3-4호기 내역서"/>
      <sheetName val="인원계획-미화"/>
      <sheetName val="토공검토G"/>
      <sheetName val="미지급금"/>
      <sheetName val="CABdata"/>
      <sheetName val="기별수량산출서"/>
      <sheetName val="광양방향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배수및구조물공1"/>
      <sheetName val="앨범표지"/>
      <sheetName val="B1(반포1차)"/>
      <sheetName val="esc(건축)"/>
      <sheetName val="일위대가집계표"/>
      <sheetName val="공예을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______PROJECT_hb___1__________2"/>
      <sheetName val="설비원가"/>
      <sheetName val="집행내역(190403)"/>
      <sheetName val="환율및유가"/>
      <sheetName val="국도접속_차도부수량"/>
      <sheetName val="연결관수량_(2)"/>
      <sheetName val="99년하반기"/>
      <sheetName val="일반전기(가설, 접지)"/>
      <sheetName val="0. 인명부"/>
      <sheetName val="TEST1"/>
      <sheetName val="총괄철근집계표"/>
      <sheetName val="제조원가"/>
      <sheetName val="주안3차A-A"/>
      <sheetName val="A5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데이터"/>
      <sheetName val="사업총괄"/>
      <sheetName val="전등설비"/>
      <sheetName val="LD TX"/>
      <sheetName val="YANG"/>
      <sheetName val="Team 종합"/>
      <sheetName val="수량산출서 (2)"/>
      <sheetName val="동방설계서"/>
      <sheetName val="2-2.매출분석"/>
      <sheetName val="수수료율표"/>
      <sheetName val="총중목"/>
      <sheetName val="노임 단가"/>
      <sheetName val="비주거용"/>
      <sheetName val="load(지하층)"/>
      <sheetName val="우수공,맨홀,집수_x0000_"/>
      <sheetName val="콘크리트"/>
      <sheetName val="Rate Analysis"/>
      <sheetName val="산출내역서_IWC"/>
      <sheetName val="진단세부현황"/>
      <sheetName val="임대손익"/>
      <sheetName val="토지산정"/>
      <sheetName val="구조물집계"/>
      <sheetName val="토공집계"/>
      <sheetName val="제잡비(전체)"/>
      <sheetName val="배관단가"/>
      <sheetName val="이자율"/>
      <sheetName val="기본자료 "/>
      <sheetName val="      "/>
      <sheetName val="전기실-1"/>
      <sheetName val="경비대가"/>
      <sheetName val="0.9x0.9"/>
      <sheetName val="L측형구집계"/>
      <sheetName val="suk(mac)"/>
      <sheetName val="고양동1"/>
      <sheetName val="0.9토공"/>
      <sheetName val="광양 3기 유입수"/>
      <sheetName val="SHEET PILE단가"/>
      <sheetName val="노 무 비"/>
      <sheetName val="양식기준표"/>
      <sheetName val="자재_계약일(2013_09_16)"/>
      <sheetName val="공통_계약일(2013_09_16)"/>
      <sheetName val="암거_제원표-1단계1"/>
      <sheetName val="C_배수관공1"/>
      <sheetName val="1_수량집계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노임대장"/>
      <sheetName val="승인도Main"/>
      <sheetName val="철근(전기호)"/>
      <sheetName val="관세구분시트"/>
      <sheetName val="건설용"/>
      <sheetName val="구조물_x0000__x0000__x0005_"/>
      <sheetName val="일위대가(가설_x0005_"/>
      <sheetName val="노_x0000_"/>
      <sheetName val="2공구산출내ၒ"/>
      <sheetName val="-철근집푘"/>
      <sheetName val="-철근집"/>
      <sheetName val="-철근집쉨"/>
      <sheetName val="거리&amp;요금표"/>
      <sheetName val="4원가계산"/>
      <sheetName val="용집"/>
      <sheetName val="상호있는갑지"/>
      <sheetName val="1ၒ_x0000_"/>
      <sheetName val="내부마감"/>
      <sheetName val="노임단가 "/>
      <sheetName val="투찰판"/>
      <sheetName val="출급증"/>
      <sheetName val="현장조사"/>
      <sheetName val="토적단위"/>
      <sheetName val="뚝_x0000__x0000_"/>
      <sheetName val="공사비총"/>
      <sheetName val="대비2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우수관연장및터파기고"/>
      <sheetName val="구조물토적"/>
      <sheetName val="견적산출"/>
      <sheetName val="3.1.1 마루높이결정"/>
      <sheetName val="내역-1"/>
      <sheetName val="기성 (2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-1안전관리비상세"/>
      <sheetName val="8.간접노무비"/>
      <sheetName val="9.기타경비"/>
      <sheetName val="기타경비 세부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근로자자³_x0000_Ԁ"/>
      <sheetName val="SAL"/>
      <sheetName val="CAMPO &amp; PC_BC"/>
      <sheetName val="06년(예)"/>
      <sheetName val="수지예산서"/>
      <sheetName val="배수관조서"/>
      <sheetName val="측량요율"/>
      <sheetName val="착공계"/>
      <sheetName val="개별직종노임단가(2005_1)1"/>
      <sheetName val="사본___b_balju1"/>
      <sheetName val="C1_공사개요"/>
      <sheetName val="A1_스케쥴"/>
      <sheetName val="배수공_내역서_적용수량"/>
      <sheetName val="일_위_대_가_표"/>
      <sheetName val="1_사유서"/>
      <sheetName val="90_0"/>
      <sheetName val="1_설계기준_"/>
      <sheetName val="직접데이타입력"/>
      <sheetName val="바닥_x0000_"/>
      <sheetName val="2000"/>
      <sheetName val="맨홀토"/>
      <sheetName val="IMPEADENCE H"/>
      <sheetName val="IMPEADENCE é"/>
      <sheetName val="15-3)VE제안서(가치향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단가_x0005_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품셈단가"/>
      <sheetName val="④애자"/>
      <sheetName val="배수공_주요자재_집계표2"/>
      <sheetName val="Project_Brief1"/>
      <sheetName val="날개1_5"/>
      <sheetName val="날개토공1_5"/>
      <sheetName val="날개수량1_5"/>
      <sheetName val="노원열병합__건축공사기성내역서2"/>
      <sheetName val="변경실행(2차)_1"/>
      <sheetName val="5__차단기_용량계산1"/>
      <sheetName val="7_1유효폭1"/>
      <sheetName val="TRE_TABLE1"/>
      <sheetName val="입고장부_(4)1"/>
      <sheetName val="도담구내_개소별_명세1"/>
      <sheetName val="I_설계조건1"/>
      <sheetName val="Cost_bd-&quot;A&quot;1"/>
      <sheetName val="IMP_(REACTOR)1"/>
      <sheetName val="E_P_T수량산출서1"/>
      <sheetName val="설산1_나1"/>
      <sheetName val="가로등제어반_설치공사(수량)1"/>
      <sheetName val="단가표_1"/>
      <sheetName val="TYPE-B_평균H"/>
      <sheetName val="전동기_SPEC"/>
      <sheetName val="일반맨홀수량집계(A-7_LINE)"/>
      <sheetName val="토공산출_(아파트)"/>
      <sheetName val="8__내진해석"/>
      <sheetName val="PROJECT_COST_ESTIMATE_(cont)"/>
      <sheetName val="아파트_"/>
      <sheetName val="장비당단가_(1)"/>
      <sheetName val="nomi_"/>
      <sheetName val="SUM_(INQNO_"/>
      <sheetName val="99_6"/>
      <sheetName val="2_내역서"/>
      <sheetName val="6_교좌면보강"/>
      <sheetName val="Design_Q'ty"/>
      <sheetName val="BR_1(원)"/>
      <sheetName val="02_SLAB"/>
      <sheetName val="05_BOX"/>
      <sheetName val="G_R300경비"/>
      <sheetName val="_내역"/>
      <sheetName val="4b_Consolidated_PL"/>
      <sheetName val="Oper_Amount"/>
      <sheetName val="Sheet16_(2)"/>
      <sheetName val="5__설계명세서"/>
      <sheetName val="공종별_집계"/>
      <sheetName val="사토(발파)_(2)1"/>
      <sheetName val="10월철근공_1"/>
      <sheetName val="9월목공_1"/>
      <sheetName val="10월목공_1"/>
      <sheetName val="공사별_사정분석표-ㅌ1"/>
      <sheetName val="CI_GL_Mapping1"/>
      <sheetName val="운영_비용(Infra)-원가1"/>
      <sheetName val="영업_일"/>
      <sheetName val="제출내역_(2)"/>
      <sheetName val="영업_일1"/>
      <sheetName val="CC_Down_load_0716"/>
      <sheetName val="Macro1_(2)"/>
      <sheetName val="투입및미불현황"/>
      <sheetName val="그림모음"/>
      <sheetName val="직원"/>
      <sheetName val="물푸기(용수로) (소요시간)"/>
      <sheetName val="14灩"/>
      <sheetName val="작성기준"/>
      <sheetName val="3.보유토지 신규공급 조사표"/>
      <sheetName val="건설산출"/>
      <sheetName val="코스모공장_(어음)1"/>
      <sheetName val="원가계산서_1"/>
      <sheetName val="90_03실행_1"/>
      <sheetName val="1_1설계기준1"/>
      <sheetName val="입출재고현황_(2)1"/>
      <sheetName val="A_견적1"/>
      <sheetName val="흙막이_개산견적1"/>
      <sheetName val="1_3_1절점좌표1"/>
      <sheetName val="일위대가_1"/>
      <sheetName val="일위대가9803_xls"/>
      <sheetName val="2019_단가내역"/>
      <sheetName val="본관_관리동_공동구_1순위"/>
      <sheetName val="3계열_침전지_공동구_1순위"/>
      <sheetName val="착수정_공동구_1순위"/>
      <sheetName val="송수실_공동구_1순위"/>
      <sheetName val="선급금"/>
      <sheetName val="부대t薐"/>
      <sheetName val="변경조서"/>
      <sheetName val="공용부"/>
      <sheetName val="세대코킹"/>
      <sheetName val="2_단면穀&amp;"/>
      <sheetName val="2_단면헾⽧"/>
      <sheetName val="2_단면宔&amp;"/>
      <sheetName val="2_단면莈"/>
      <sheetName val="라인업-1"/>
      <sheetName val="라인업-2"/>
      <sheetName val="라인업-3"/>
      <sheetName val="96-08모음"/>
      <sheetName val="7IFS-5A"/>
      <sheetName val="10-Sewer"/>
      <sheetName val="9-Drains"/>
      <sheetName val="8A-Road"/>
      <sheetName val="6-DW &amp; SC"/>
      <sheetName val="Step-Down"/>
      <sheetName val="SECT15-N- Builder's W &amp; S"/>
      <sheetName val="SECT8-Upper Floor"/>
      <sheetName val="SECT9-Roof"/>
      <sheetName val="calc_menu_déroulant"/>
      <sheetName val="CBD-PRICE"/>
      <sheetName val="sub sturc"/>
      <sheetName val="steel works"/>
      <sheetName val="Key Assumptions"/>
      <sheetName val="PAYWORK"/>
      <sheetName val="Block"/>
      <sheetName val="Carparks"/>
      <sheetName val="Sp Wks (Sub)"/>
      <sheetName val="css_inpatient_day_surg_sub"/>
      <sheetName val="DW ok"/>
      <sheetName val="0000"/>
      <sheetName val="주요물량"/>
      <sheetName val="F 월별기성수금현황 "/>
      <sheetName val="受注エクセル作成クエリ（１月）"/>
      <sheetName val="解析データ（５月用の５月）"/>
      <sheetName val="受注エクセル作成クエリ（１２月）"/>
      <sheetName val="7.공정표"/>
      <sheetName val="予算実績データ"/>
      <sheetName val="Door&amp; Window"/>
      <sheetName val="업무량"/>
      <sheetName val="대비집계장(견적)"/>
      <sheetName val="평가대상조서"/>
      <sheetName val="하도급대비"/>
      <sheetName val="신설단가"/>
      <sheetName val="Production(New proj)"/>
      <sheetName val="Advertising(New proj)"/>
      <sheetName val="Editorial(New proj)"/>
      <sheetName val="Online(New proj)"/>
      <sheetName val="배치1"/>
      <sheetName val="보조부문비배부"/>
      <sheetName val="사용자입력"/>
      <sheetName val="미반영 목표"/>
      <sheetName val="외부EV"/>
      <sheetName val="가설사무실"/>
      <sheetName val="공토공단위당"/>
      <sheetName val="설계내역서(전체)"/>
      <sheetName val="보차도Hᬝ_xd900_"/>
      <sheetName val="보차도턠˩㥎"/>
      <sheetName val="예산내역서(총괄)"/>
      <sheetName val="기존배수구조물깨기-단위수량"/>
      <sheetName val="근로자자³"/>
      <sheetName val="손해배상공제"/>
      <sheetName val="4.2.1 º_x0000_꜀_x0000__x0000__x0000__x0000_"/>
      <sheetName val="공정표"/>
      <sheetName val="공구비품"/>
      <sheetName val="기계장치"/>
      <sheetName val="임차시설"/>
      <sheetName val="차량운반구"/>
      <sheetName val="시산표"/>
      <sheetName val="단재적표"/>
      <sheetName val="공문(신)"/>
      <sheetName val="명세서(소방전기)"/>
      <sheetName val="TmpSet1"/>
      <sheetName val="1-7(재가공내역)"/>
      <sheetName val="P4-3"/>
      <sheetName val="99노임단 "/>
      <sheetName val="03전반노무_x0000_"/>
      <sheetName val="03전반노무刀"/>
      <sheetName val="배수공_시멘트_및_골재량_x0000__x0000_Ā"/>
      <sheetName val="측량단가"/>
      <sheetName val="우ퟐ"/>
      <sheetName val="폐기물내역"/>
      <sheetName val="1차네트공정"/>
      <sheetName val="공정사진"/>
      <sheetName val="검성"/>
      <sheetName val="나곡"/>
      <sheetName val="부구"/>
      <sheetName val="월천"/>
      <sheetName val="사업예산상세(23년)('23.6.18.)"/>
      <sheetName val="실행실적 집계(안분)상세(23년)"/>
      <sheetName val="실행실적 집계(안분)상세(22년)"/>
      <sheetName val="1.설袰᧿㤂"/>
      <sheetName val="추진전략"/>
      <sheetName val="3지구단위"/>
      <sheetName val="DC-O-4-S(설명서)"/>
      <sheetName val="10월판관"/>
      <sheetName val="99선급비용"/>
      <sheetName val="04노무비"/>
      <sheetName val="연속벽¼_x005f_x0000_"/>
      <sheetName val="2_단면_x005f_x0000__x005f_x0000_"/>
      <sheetName val="조_x005f_x0000__x005f_x0000__x005f_x0005_"/>
      <sheetName val="(당氐⿾_x005f_x0000__x005f_x0000_"/>
      <sheetName val="(당_x005f_x0000__x005f_x0000__x005f_x0005__x005f_x0000_"/>
      <sheetName val="하도급Ć_x005f_x0000__x005f_x0000_"/>
      <sheetName val="3_공통공사_x005f_x0000_隒"/>
      <sheetName val="90.0_x005f_x0000_"/>
      <sheetName val="3_공통공사_x005f_x0000_庘"/>
      <sheetName val="Lumen"/>
      <sheetName val="입력_x0000__x0000_Ԁ_x0000_"/>
      <sheetName val="공수"/>
      <sheetName val="auto-PPN"/>
      <sheetName val="Daftar harga"/>
      <sheetName val="단가-"/>
      <sheetName val="길어깨(현황)"/>
      <sheetName val="하중조건(평상시)"/>
      <sheetName val="3BL공동구_수량6"/>
      <sheetName val="3_공통공사대비5"/>
      <sheetName val="6PILE__(돌출)6"/>
      <sheetName val="방배동내역_(총괄)5"/>
      <sheetName val="준검_내역서5"/>
      <sheetName val="1차_내역서3"/>
      <sheetName val="전선_및_전선관3"/>
      <sheetName val="배수공_시멘트_및_골재량_산출3"/>
      <sheetName val="96보완계획7_123"/>
      <sheetName val="배관배선_단가조사3"/>
      <sheetName val="BSD_(2)3"/>
      <sheetName val="환경기계공정표_(3)3"/>
      <sheetName val="9_정착구_보강3"/>
      <sheetName val="1_CB3"/>
      <sheetName val="단가_(2)3"/>
      <sheetName val="상_부3"/>
      <sheetName val="청_구3"/>
      <sheetName val="Sheet1_(2)4"/>
      <sheetName val="DATA_입력란5"/>
      <sheetName val="1__설계조건_2_단면가정_3__하중계산3"/>
      <sheetName val="옹벽공_수량집계표3"/>
      <sheetName val="7_PILE__(돌출)5"/>
      <sheetName val="8_PILE__(돌출)5"/>
      <sheetName val="사__업__비__수__지__예__산__서3"/>
      <sheetName val="1_수인터널3"/>
      <sheetName val="A-8_PD(도로중앙)3"/>
      <sheetName val="내역서_(2)2"/>
      <sheetName val="PROJECT_BRIEF(EX_NEW)3"/>
      <sheetName val="Site_Expenses3"/>
      <sheetName val="Sheet2_(2)3"/>
      <sheetName val="건축내역서_(경제상무실)3"/>
      <sheetName val="단면_(2)5"/>
      <sheetName val="내역서1999_8최종3"/>
      <sheetName val="1000_DB구축_부표3"/>
      <sheetName val="설내역서_3"/>
      <sheetName val="토공(우물통,기타)_4"/>
      <sheetName val="11_1_단면hwp2"/>
      <sheetName val="단양_00_아파트-세부내역2"/>
      <sheetName val="06_일위대가목록2"/>
      <sheetName val="Customer_Databas3"/>
      <sheetName val="4_내진설계2"/>
      <sheetName val="_ｹ-ﾌﾞﾙ2"/>
      <sheetName val="노임단가_(2)2"/>
      <sheetName val="단가_및_재료비3"/>
      <sheetName val="Flaer_Area3"/>
      <sheetName val="중강당_내역2"/>
      <sheetName val="1_설계조건6"/>
      <sheetName val="지구_리스트2"/>
      <sheetName val="효성CB_1P기초2"/>
      <sheetName val="전차선로_물량표3"/>
      <sheetName val="플랜트_설치5"/>
      <sheetName val="표지_(2)5"/>
      <sheetName val="Ⅴ-2_공종별내역2"/>
      <sheetName val="1_설계기준5"/>
      <sheetName val="공사비_증감_내역서3"/>
      <sheetName val="1_우편집중내역서5"/>
      <sheetName val="전_기2"/>
      <sheetName val="4_2_1_마루높이_검토2"/>
      <sheetName val="하도급_검토2"/>
      <sheetName val="4_공통갑지1"/>
      <sheetName val="3_하중계산2"/>
      <sheetName val="_상부공통집계(총괄)2"/>
      <sheetName val="단_box2"/>
      <sheetName val="2-1__경관조명_내역총괄표2"/>
      <sheetName val="1_1설계기준2"/>
      <sheetName val="개별직종노임단가(2005_1)2"/>
      <sheetName val="HRSG_SMALL072202"/>
      <sheetName val="총_원가계산2"/>
      <sheetName val="돌담교_상부수량6"/>
      <sheetName val="지장물_철거_물량_산출서2"/>
      <sheetName val="인건비_2"/>
      <sheetName val="단가산출서_(2)2"/>
      <sheetName val="3_하중산정4_지지력5"/>
      <sheetName val="원가계산서_2"/>
      <sheetName val="1_3_1절점좌표2"/>
      <sheetName val="90_03실행_2"/>
      <sheetName val="아파트_내역2"/>
      <sheetName val="사본___b_balju2"/>
      <sheetName val="97년_추정2"/>
      <sheetName val="코스모공장_(어음)2"/>
      <sheetName val="일위대가_2"/>
      <sheetName val="A_견적2"/>
      <sheetName val="노임_및_중기단가2"/>
      <sheetName val="별표_4"/>
      <sheetName val="흙막이_개산견적2"/>
      <sheetName val="나_설계조건1"/>
      <sheetName val="내역서_6"/>
      <sheetName val="내역서_제출2"/>
      <sheetName val="설명서_5"/>
      <sheetName val="8_석축단위(H=1_5M)5"/>
      <sheetName val="2_대외공문2"/>
      <sheetName val="자재_집계표2"/>
      <sheetName val="입출재고현황_(2)2"/>
      <sheetName val="중기조종사_단위단가1"/>
      <sheetName val="1_RAMP-A1"/>
      <sheetName val="역T형옹벽(3_0)1"/>
      <sheetName val="ESC_(공정표기준)1"/>
      <sheetName val="S_중기사용료1"/>
      <sheetName val="형식_-_1-2-31"/>
      <sheetName val="2_관대집계표1"/>
      <sheetName val="각사별공사비분개_3"/>
      <sheetName val="유효폭의_계산1"/>
      <sheetName val="실행내역서_4"/>
      <sheetName val="기초입력_DATA1"/>
      <sheetName val="신규_수주분(사용자_정의)5"/>
      <sheetName val="plan&amp;section_of_foundation5"/>
      <sheetName val="pile_bearing_capa_&amp;_arrenge5"/>
      <sheetName val="design_load5"/>
      <sheetName val="working_load_at_the_btm_ft_5"/>
      <sheetName val="stability_check5"/>
      <sheetName val="design_criteria5"/>
      <sheetName val="COMPARISON_TABLE5"/>
      <sheetName val="crude_SLAB_RE-bar5"/>
      <sheetName val="CRUDE_RE-bar5"/>
      <sheetName val="2_입력sheet5"/>
      <sheetName val="(3_품질관리_시험_총괄표)5"/>
      <sheetName val="2_가정단면5"/>
      <sheetName val="Pier_35"/>
      <sheetName val="수량산출서_갑지3"/>
      <sheetName val="1062-X방향_3"/>
      <sheetName val="표__지4"/>
      <sheetName val="BOX(1_5X1_5)4"/>
      <sheetName val="1_2_1_마루높이결정5"/>
      <sheetName val="단면__2_3"/>
      <sheetName val="Dike_for_49T03_&amp;_49T043"/>
      <sheetName val="Dike_for_49T02,_05~07,_19_(1)3"/>
      <sheetName val="_냉각수펌프3"/>
      <sheetName val="ENE-CAL_13"/>
      <sheetName val="ITB_COST3"/>
      <sheetName val="2011_(4)3"/>
      <sheetName val="설계기준_및_하중계산3"/>
      <sheetName val="11_자재단가3"/>
      <sheetName val="PAD_TR보호대기초5"/>
      <sheetName val="역T형(H=6_0)_(2)3"/>
      <sheetName val="2_토목공사2"/>
      <sheetName val="AS포장복구_2"/>
      <sheetName val="개별직종노임단가(2003_9)2"/>
      <sheetName val="3련_BOX2"/>
      <sheetName val="내역-_CCTV2"/>
      <sheetName val="EQUIP_LIST2"/>
      <sheetName val="실행내역(10_13)2"/>
      <sheetName val="기존건물_깨기원단위2"/>
      <sheetName val="철근량_산정2"/>
      <sheetName val="노_표-조2"/>
      <sheetName val="슬래브_-연속(3경간)2"/>
      <sheetName val="4_2유효폭의_계산2"/>
      <sheetName val="참여현황_(직원)2"/>
      <sheetName val="2000_051"/>
      <sheetName val="2_건축1"/>
      <sheetName val="1_취수장1"/>
      <sheetName val="간지03_)1"/>
      <sheetName val="1_레미콘1"/>
      <sheetName val="2_관집계1"/>
      <sheetName val="3_제수밸브1"/>
      <sheetName val="4_각종주철제1"/>
      <sheetName val="5_유량계1"/>
      <sheetName val="1_골재집계1"/>
      <sheetName val="2_철근집계1"/>
      <sheetName val="3_관세척1"/>
      <sheetName val="4_분기관1"/>
      <sheetName val="상수공_토공집계표1"/>
      <sheetName val="STEEL_BOX_단면설계(SEC_8)1"/>
      <sheetName val="1__총괄_집계표1"/>
      <sheetName val="본선_토공_분배표1"/>
      <sheetName val="Requirement(Work_Crew)1"/>
      <sheetName val="C_배수관공2"/>
      <sheetName val="CABLE_SIZE-11"/>
      <sheetName val="5_장비(안)1"/>
      <sheetName val="작업_반복1"/>
      <sheetName val="3_2주형지지보1"/>
      <sheetName val="신평리_권리자명부1"/>
      <sheetName val="추정공사비_산출내역1_xlsx3"/>
      <sheetName val="견적대비_견적서3"/>
      <sheetName val="1호-아(오)0_43"/>
      <sheetName val="CONSTRUCTION_COMPONENT3"/>
      <sheetName val="접속_SLAB,BRACKET_설계3"/>
      <sheetName val="빌딩_안내2"/>
      <sheetName val="공정별_수량산출서3"/>
      <sheetName val="자재_및_폐기물견적(2008)3"/>
      <sheetName val="화단_철거3"/>
      <sheetName val="CABLE_SIZE-33"/>
      <sheetName val="cable_data13"/>
      <sheetName val="wk_prgs3"/>
      <sheetName val="2_2_S-Curve5"/>
      <sheetName val="IMPEADENCE_MAP_취수장3"/>
      <sheetName val="일위대가_호표_(계약)3"/>
      <sheetName val="2__공원조도2"/>
      <sheetName val="2F_회의실견적(5_14_일대)2"/>
      <sheetName val="대3류_2"/>
      <sheetName val="건설사업관리_공제요율2"/>
      <sheetName val="건설공사_감리원_배치기준2"/>
      <sheetName val="책임감리_공제요율2"/>
      <sheetName val="1~9_하중계산2"/>
      <sheetName val="_1"/>
      <sheetName val="내역서_(변경단가)1"/>
      <sheetName val="개비온_단위1"/>
      <sheetName val="일_위_대_가_표1"/>
      <sheetName val="2019_단가내역1"/>
      <sheetName val="본관_관리동_공동구_1순위1"/>
      <sheetName val="3계열_침전지_공동구_1순위1"/>
      <sheetName val="착수정_공동구_1순위1"/>
      <sheetName val="송수실_공동구_1순위1"/>
      <sheetName val="1_설계기준_1"/>
      <sheetName val="RAMP_단면(R2)2"/>
      <sheetName val="목차_2"/>
      <sheetName val="토목내역서_(도급단가)2"/>
      <sheetName val="내역_ver1_02"/>
      <sheetName val="세골재__T2_변경_현황2"/>
      <sheetName val="0_단가2"/>
      <sheetName val="4__주형설계2"/>
      <sheetName val="바닥판의_설계2"/>
      <sheetName val="2_단면가정2"/>
      <sheetName val="Chiet_tinh_dz354"/>
      <sheetName val="TABLE_DB4"/>
      <sheetName val="쌍용_data_base4"/>
      <sheetName val="현장별계약현황('98_10_31)2"/>
      <sheetName val="배수내역_(2)3"/>
      <sheetName val="code_HTT_Thap4"/>
      <sheetName val="D&amp;W_def_4"/>
      <sheetName val="RAB_AR&amp;STR4"/>
      <sheetName val="4-Lane_bridge4"/>
      <sheetName val="dongia_(2)4"/>
      <sheetName val="t-h_HA_THE4"/>
      <sheetName val="THPDMoi__(2)4"/>
      <sheetName val="DON_GIA4"/>
      <sheetName val="CHITIET_VL-NC-TT_-1p4"/>
      <sheetName val="TONG_HOP_VL-NC_TT4"/>
      <sheetName val="TH_XL4"/>
      <sheetName val="CHITIET_VL-NC-TT-3p4"/>
      <sheetName val="KPVC-BD_4"/>
      <sheetName val="CHITIET_VL-NC4"/>
      <sheetName val="B3A_-_TOWER_A4"/>
      <sheetName val="Thuc_thanh4"/>
      <sheetName val="Civil__Sub-Station_14"/>
      <sheetName val="Coax_Designer4"/>
      <sheetName val="tong_du_toan4"/>
      <sheetName val="MAIN_GATE_HOUSE4"/>
      <sheetName val="Bảng_mã_VT4"/>
      <sheetName val="N10(미지급)_3"/>
      <sheetName val="노무비_근거2"/>
      <sheetName val="토공_total2"/>
      <sheetName val="_총괄표2"/>
      <sheetName val="암거_제원표-1단계2"/>
      <sheetName val="암거_제원표2"/>
      <sheetName val="5_2_6~7공사요율1"/>
      <sheetName val="배수공_내역서_적용수량1"/>
      <sheetName val="1_사유서1"/>
      <sheetName val="sum1_(2)1"/>
      <sheetName val="자재집게표_"/>
      <sheetName val="BEND_LOSS1"/>
      <sheetName val="날개1_51"/>
      <sheetName val="날개토공1_51"/>
      <sheetName val="날개수량1_51"/>
      <sheetName val="Elec_LG"/>
      <sheetName val="Cst_Pkg-Eden2"/>
      <sheetName val="C1_공사개요1"/>
      <sheetName val="A1_스케쥴1"/>
      <sheetName val="12)아이디어_목록_및_개략평가1"/>
      <sheetName val="11)VE_예비검토서1"/>
      <sheetName val="15-3)VE제안서(가치향상_등)1"/>
      <sheetName val="Bldg_Brkdown1"/>
      <sheetName val="조도계산서_(도서)2"/>
      <sheetName val="할증_1"/>
      <sheetName val="5_정산서1"/>
      <sheetName val="3-1_CB2"/>
      <sheetName val="BOX_본체1"/>
      <sheetName val="화재_탐지_설비1"/>
      <sheetName val="방음벽_기초_일반수량1"/>
      <sheetName val="5_2코핑"/>
      <sheetName val="_갑__지_1"/>
      <sheetName val="Ⅶ-2_현장경비산출"/>
      <sheetName val="내역서(폐기물)_"/>
      <sheetName val="11-1_주택공급(공공분양,공공임대)"/>
      <sheetName val="11-2_국민임대"/>
      <sheetName val="5-1_취득(간선정리)"/>
      <sheetName val="11-3_분양전환"/>
      <sheetName val="11-4_상가"/>
      <sheetName val="7-1_토지공급"/>
      <sheetName val="2_2_2입적표1"/>
      <sheetName val="일위대가9803_xls1"/>
      <sheetName val="1차_매출원가"/>
      <sheetName val="공사예산하조서(O_K)"/>
      <sheetName val="사기성_(2)"/>
      <sheetName val="1_시험비"/>
      <sheetName val="15_문제점"/>
      <sheetName val="Summary_Sheets1"/>
      <sheetName val="공종별_집계표"/>
      <sheetName val="11_인공산출"/>
      <sheetName val="6_일위대가목록"/>
      <sheetName val="내역_(7)"/>
      <sheetName val="내역_(3)"/>
      <sheetName val="내역_(4)"/>
      <sheetName val="내역_(5)"/>
      <sheetName val="4_장비손료"/>
      <sheetName val="AIR_SHOWER(3인용)2"/>
      <sheetName val="기타_정보통신공사1"/>
      <sheetName val="기존단가_(2)1"/>
      <sheetName val="국도접속_차도부수량1"/>
      <sheetName val="연결관수량_(2)1"/>
      <sheetName val="1_수량집계1"/>
      <sheetName val="4_하중산정1"/>
      <sheetName val="원가계산서_과기원1"/>
      <sheetName val="0_내역서__갑지1"/>
      <sheetName val="1_내역서_1"/>
      <sheetName val="2-1_수량산출근거1"/>
      <sheetName val="2-2_노무비산출근거1"/>
      <sheetName val="3_단가조사표1"/>
      <sheetName val="3_단가대비표1"/>
      <sheetName val="4_설변사유1"/>
      <sheetName val="2-7_인건비산출근거1"/>
      <sheetName val="3-1_설변사유1"/>
      <sheetName val="3-2_공사비증감1"/>
      <sheetName val="3-3_내역서1"/>
      <sheetName val="3-4_단가대비표(기존)1"/>
      <sheetName val="3-5_단가대비표(신규)1"/>
      <sheetName val="3-6_일위대가목록1"/>
      <sheetName val="3-7_일위대가1"/>
      <sheetName val="3-8_물량산출근거1"/>
      <sheetName val="3-9_인건비산출근거1"/>
      <sheetName val="고강도_지수판_스리브업체선정1"/>
      <sheetName val="3_단가대비표_1"/>
      <sheetName val="3_단가적용현황1"/>
      <sheetName val="주공_갑지1"/>
      <sheetName val="1_토공1"/>
      <sheetName val="_안전관리비_작성(협력사용)_xlsx"/>
      <sheetName val="중간간지_(2)2"/>
      <sheetName val="중강당_내跀"/>
      <sheetName val="FRP_PIPING_일위대가"/>
      <sheetName val="150227_Master"/>
      <sheetName val="DC_DIST"/>
      <sheetName val="AC_DIST"/>
      <sheetName val="MTR_SP"/>
      <sheetName val="2000년_공정표1"/>
      <sheetName val="8_3해석단면_선정2"/>
      <sheetName val="Level_22"/>
      <sheetName val="Du_toan3"/>
      <sheetName val="Define_finishing2"/>
      <sheetName val="Chi_tiết_cấu_tạo_giá_(2)2"/>
      <sheetName val="SUMMARY-HT_Thô2"/>
      <sheetName val="02_PHAT_SINH_TANG2"/>
      <sheetName val="Tiến_độ__Rev1_(phói_hợp)2"/>
      <sheetName val="Unit_price2"/>
      <sheetName val="1_R18_BF2"/>
      <sheetName val="6_External_works-R182"/>
      <sheetName val="bill_3_-_D_Wall2"/>
      <sheetName val="TONG_HOP_XIN_GIA2"/>
      <sheetName val="KHOI_LUONG15-42"/>
      <sheetName val="Tro_giup2"/>
      <sheetName val="Villa_A2"/>
      <sheetName val="Div26_-_Elect2"/>
      <sheetName val="Xuly_Data2"/>
      <sheetName val="CSVC_LD2"/>
      <sheetName val="Buy_vs__Lease_Car2"/>
      <sheetName val="Currency_Rate3"/>
      <sheetName val="dtct_cong2"/>
      <sheetName val="EE_(3)2"/>
      <sheetName val="공사원가_(3)"/>
      <sheetName val="tra_VL2"/>
      <sheetName val="Phu_cap2"/>
      <sheetName val="Project_Data2"/>
      <sheetName val="Gia_VL,NC,M4"/>
      <sheetName val="Phan_chung4"/>
      <sheetName val="Tom_tat_gia_du_thau4"/>
      <sheetName val="Bảng_Phân_Tích_Chi_Phí4"/>
      <sheetName val="Tien_do_TV4"/>
      <sheetName val="CP_Du_phong4"/>
      <sheetName val="THCP_Lap_dat4"/>
      <sheetName val="THCP_xay_dung4"/>
      <sheetName val="Tong_hop_kinh_phi4"/>
      <sheetName val="Bao_cao_hao_hut_VT-TR4"/>
      <sheetName val="Bảng_KLHT3"/>
      <sheetName val="RC_WORK3"/>
      <sheetName val="2_1_受電設備棟2"/>
      <sheetName val="2_2_受・防火水槽2"/>
      <sheetName val="2_3_排水処理設備棟2"/>
      <sheetName val="2_4_倉庫棟2"/>
      <sheetName val="2_5_守衛棟2"/>
      <sheetName val="¥_3"/>
      <sheetName val="DTTC_CHI_TIET3"/>
      <sheetName val="MTO_REV_2(ARMOR)3"/>
      <sheetName val="HRG_BHN"/>
      <sheetName val="Bang_gia"/>
      <sheetName val="Cash_Flow_bulanan3"/>
      <sheetName val="TEN_CONG_TRINH3"/>
      <sheetName val="HE_SO_DIEU_CHINH2"/>
      <sheetName val="Isolasi_Luar_Dalam2"/>
      <sheetName val="Isolasi_Luar2"/>
      <sheetName val="EARTH_WORKS"/>
      <sheetName val="Breakdown_(B)"/>
      <sheetName val="DeluxeVilla_4"/>
      <sheetName val="Bill_No_01"/>
      <sheetName val="Summary_-_Budget"/>
      <sheetName val="Khoi_luong"/>
      <sheetName val="public_area"/>
      <sheetName val="_03"/>
      <sheetName val="Cash_Flow2"/>
      <sheetName val="Xunit_(단위환산)3"/>
      <sheetName val="고객사_관리_코드3"/>
      <sheetName val="Cover_(x)2"/>
      <sheetName val="Cor_Apt2"/>
      <sheetName val="7월천안현장_집계표2"/>
      <sheetName val="장비_자재2"/>
      <sheetName val="_노무집계2"/>
      <sheetName val="KLDT_DIEN2"/>
      <sheetName val="PTVT_DIEN2"/>
      <sheetName val="6_단면검토2"/>
      <sheetName val="2_단면가정_2"/>
      <sheetName val="우수맨홀_수량_및_높이_집계"/>
      <sheetName val="강관_및_부속1"/>
      <sheetName val="2월_노임대장1"/>
      <sheetName val="2@_BOX1"/>
      <sheetName val="5-3_지급자재수불현황"/>
      <sheetName val="단가산출_(2)1"/>
      <sheetName val="CAL(1)_"/>
      <sheetName val="3_1_1_마루높이결정"/>
      <sheetName val="기성_(2)"/>
      <sheetName val="3_바닥판__"/>
      <sheetName val="작업내용_(종합)"/>
      <sheetName val="계좌입금의뢰서(장안)_(출력용)"/>
      <sheetName val="1_노무비(직영)-서암"/>
      <sheetName val="1_노무비(직영)-장안"/>
      <sheetName val="1_노무비_(대영)"/>
      <sheetName val="노무대장(직영)-장안_(직영)"/>
      <sheetName val="노무대장(직영)-장안_(제초_및_잔디)"/>
      <sheetName val="노무대장(직영)-장안_(예초)"/>
      <sheetName val="2_재료비1"/>
      <sheetName val="재료비(세부)_"/>
      <sheetName val="3_외주비"/>
      <sheetName val="4_운반비"/>
      <sheetName val="5_장비비"/>
      <sheetName val="6_현장관리비"/>
      <sheetName val="7_안전관리비"/>
      <sheetName val="8_간접노무비"/>
      <sheetName val="9_기타경비"/>
      <sheetName val="기타경비_세부"/>
      <sheetName val="CAL_"/>
      <sheetName val="7-1_인건비1"/>
      <sheetName val="6월_출고_일일보고1"/>
      <sheetName val="DATA_입력부1"/>
      <sheetName val="제수변_수량집계표(보통)1"/>
      <sheetName val="Eq__Mobilization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1단계_(2)"/>
      <sheetName val="기성부분_내역집계표-기계공사1"/>
      <sheetName val="자재집계_(2)1"/>
      <sheetName val="정거장_설계조건1"/>
      <sheetName val="노면표지_수량1"/>
      <sheetName val="집_계_표"/>
      <sheetName val="안양동교_1안"/>
      <sheetName val="#4_PSV1"/>
      <sheetName val="참조_(2)"/>
      <sheetName val="진입로_지세할증산출(다사분기)"/>
      <sheetName val="_FURNACE현설"/>
      <sheetName val="1_견적보고서1"/>
      <sheetName val="경율산정_XLS1"/>
      <sheetName val="GT_1050x6501"/>
      <sheetName val="1공구_건정토건_토공1"/>
      <sheetName val="6_간접공사비_外"/>
      <sheetName val="간접비_총괄표"/>
      <sheetName val="앉음벽_(2)"/>
      <sheetName val="4_전기"/>
      <sheetName val="P_M_별"/>
      <sheetName val="2_1__노무비_평균단가산출"/>
      <sheetName val="공사비증감(P4)_"/>
      <sheetName val="노임단가(직종번호_순)1"/>
      <sheetName val="_토목_처리장도급내역서_"/>
      <sheetName val="공종검토(4순위8공종)_"/>
      <sheetName val="99_조정금액"/>
      <sheetName val="동일리_권리자명부"/>
      <sheetName val="시멘트_및_골재량산출"/>
      <sheetName val="변압기_및_발전기_용량1"/>
      <sheetName val="2설계_(웅촌고연)"/>
      <sheetName val="아스콘포장(대로2_3류)"/>
      <sheetName val="L형_측구하부(대1류)"/>
      <sheetName val="L형_측구하부(대2_3류)"/>
      <sheetName val="L형_측구하부(중1_2_3류)"/>
      <sheetName val="L형_측구하부(소로)"/>
      <sheetName val="유도_점자블럭포장"/>
      <sheetName val="L형측구_대로(우수받이부)"/>
      <sheetName val="L형측구_중로(우수받이부)"/>
      <sheetName val="01_Summary1"/>
      <sheetName val="03_Rev_Log1"/>
      <sheetName val="12_보오링1"/>
      <sheetName val="18_공내수압탄성자연1"/>
      <sheetName val="슬래브일반(포항방향_B=12_3m)1"/>
      <sheetName val="원가계산_(2)"/>
      <sheetName val="PAINT_(2)1"/>
      <sheetName val="1_폐기물집계표1"/>
      <sheetName val="1_일반수량산출근거1"/>
      <sheetName val="DI_전처리_단가집(GP1_실적가)1"/>
      <sheetName val="97_사업추정(WEKI)1"/>
      <sheetName val="static_cal1"/>
      <sheetName val="Total_Progress_(2)1"/>
      <sheetName val="H-P＋토류판_수량산출"/>
      <sheetName val="총괄H-P수량집계_"/>
      <sheetName val="배수관접합및부설__"/>
      <sheetName val="남양시작동자105노65기1_3화1_22"/>
      <sheetName val="Financial_impact1"/>
      <sheetName val="Sch7a_(토요일)1"/>
      <sheetName val="1_일위대가"/>
      <sheetName val="2_견적조건_정보1"/>
      <sheetName val="6_7현장운영1"/>
      <sheetName val="현장관리비_산출내역"/>
      <sheetName val="8_1_에너지"/>
      <sheetName val="TOWER_12TON"/>
      <sheetName val="JIB_CRANE,HOIST"/>
      <sheetName val="TOWER_10TON"/>
      <sheetName val="Cấu_tạo_giá2"/>
      <sheetName val="Cover_page2"/>
      <sheetName val="Budget_Code2"/>
      <sheetName val="Add_cost082"/>
      <sheetName val="SCOPE_OF_WORK2"/>
      <sheetName val="PH_52"/>
      <sheetName val="Dầm_-4_7m2"/>
      <sheetName val="Thiet_Bi2"/>
      <sheetName val="Phan_tich2"/>
      <sheetName val="TH_Vat_tu2"/>
      <sheetName val="TH_Kinh_phi2"/>
      <sheetName val="TH_MTC2"/>
      <sheetName val="TH_N_Cong2"/>
      <sheetName val="Bang_KL2"/>
      <sheetName val="Daf_12"/>
      <sheetName val="Analisa_Gabungan"/>
      <sheetName val="SGC_RATE"/>
      <sheetName val="KINH_PHI_TONG_HOP"/>
      <sheetName val="Dinh_muc_CP_KTCB_khac"/>
      <sheetName val="TEN_HANG_MUC_"/>
      <sheetName val="표_지"/>
      <sheetName val="INTRO_(X)"/>
      <sheetName val="NSA_fr_Revit"/>
      <sheetName val="07_HT_PODIUM"/>
      <sheetName val="04_KC_HAM"/>
      <sheetName val="05_KC_THAN_OK"/>
      <sheetName val="08_HT_CANHO_OK"/>
      <sheetName val="BAOCHE_A"/>
      <sheetName val="Đơn_Giá_"/>
      <sheetName val="Drop_Down"/>
      <sheetName val="Hệ_số"/>
      <sheetName val="Động_cơ"/>
      <sheetName val="2__2공구"/>
      <sheetName val="전체_내역서(통합)"/>
      <sheetName val="ESTI_1"/>
      <sheetName val="Ma_TP"/>
      <sheetName val="Internal_Finish"/>
      <sheetName val="Project,_methods_&amp;_costs"/>
      <sheetName val="Ind__costs__&amp;_Closing"/>
      <sheetName val="Main_risks"/>
      <sheetName val="7__교좌받침부검토(연속교)"/>
      <sheetName val="광통신_견적내역서1"/>
      <sheetName val="Actual_data"/>
      <sheetName val="4_경비_5_영업외수지"/>
      <sheetName val="8__안정검토1"/>
      <sheetName val="Var_"/>
      <sheetName val="IMPEADENCE_HԀ怀ȅ㨍"/>
      <sheetName val="IMPEADENCE_éԀᛅ"/>
      <sheetName val="DATA-2_장비LIST"/>
      <sheetName val="PC,_G_Slab"/>
      <sheetName val="자__재"/>
      <sheetName val="4_1DNR기계(공법)"/>
      <sheetName val="아스팔트_포장총괄집계표"/>
      <sheetName val="단가_1"/>
      <sheetName val="간지(5_04)"/>
      <sheetName val="FAB_B01计算式1"/>
      <sheetName val="5_물량산출서1"/>
      <sheetName val="수목조서_"/>
      <sheetName val="견적(02_07)"/>
      <sheetName val="IMF_Code"/>
      <sheetName val="Gia_VLNCMTC"/>
      <sheetName val="배수관_날개벽"/>
      <sheetName val="판매_DAT"/>
      <sheetName val="4_04건축(건축-주계약내역서)"/>
      <sheetName val="예정공정표_"/>
      <sheetName val="4_고용보험"/>
      <sheetName val="k2_foundation"/>
      <sheetName val="1_수변전설비공사2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복구량산정_및_전용회선_사용2"/>
      <sheetName val="4월_실적추정(건축+토목)2"/>
      <sheetName val="4월_실적추정(건축)2"/>
      <sheetName val="수목데이타_1"/>
      <sheetName val="-_INFORMATION_-1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5호광장_(만점)1"/>
      <sheetName val="인천국제_(만점)_(2)1"/>
      <sheetName val="설_계1"/>
      <sheetName val="3_바닥판설계2"/>
      <sheetName val="일위대가표_(2)1"/>
      <sheetName val="원가계산서_(총괄)1"/>
      <sheetName val="원가계산서_(건축)1"/>
      <sheetName val="General_Data1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º¹±¸·®»êÁ¤_¹×_Àü¿ëÈ¸¼±_»ç¿ë1"/>
      <sheetName val="4¿ù_½ÇÀûÃßÁ¤(°ÇÃà+Åä¸ñ)1"/>
      <sheetName val="4¿ù_½ÇÀûÃßÁ¤(°ÇÃà)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외주대비_-석축1"/>
      <sheetName val="외주대비-구조물_(2)1"/>
      <sheetName val="견적표지_(3)1"/>
      <sheetName val="일위대가_집계표1"/>
      <sheetName val="제원_설계조건1"/>
      <sheetName val="공사비_내역_(가)1"/>
      <sheetName val="Top_PO"/>
      <sheetName val="임시급식_(2)1"/>
      <sheetName val="unit_41"/>
      <sheetName val="BASIC_(2)1"/>
      <sheetName val="1_노무비명세서(해동)1"/>
      <sheetName val="1_노무비명세서(토목)1"/>
      <sheetName val="2_노무비명세서(해동)1"/>
      <sheetName val="2_노무비명세서(수직보호망)1"/>
      <sheetName val="노원열병합__건축렀こ렀䡟ԯ缀"/>
      <sheetName val="노원열병합__건축렀䡟ԯ缀"/>
      <sheetName val="노원열병합__건축︀ᇕ԰缀"/>
      <sheetName val="노원열병합__건축ﻕᇕ԰缀"/>
      <sheetName val="2_노무비명세서(난간대)1"/>
      <sheetName val="2_사진대지1"/>
      <sheetName val="_견적서1"/>
      <sheetName val="3_사진대지1"/>
      <sheetName val="2000,9월_일위1"/>
      <sheetName val="2007일위_1"/>
      <sheetName val="토목일위_(83~)1"/>
      <sheetName val="노무비_1"/>
      <sheetName val="단위별_일위대가표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EQUIPMENT_-21"/>
      <sheetName val="3_자재비(총괄)"/>
      <sheetName val="소포내역_(2)"/>
      <sheetName val="공사별_가중치_산출근거(토목)"/>
      <sheetName val="1_범위"/>
      <sheetName val="2_편성"/>
      <sheetName val="6_GAS"/>
      <sheetName val="H_PILE수량1"/>
      <sheetName val="철근량_검토1"/>
      <sheetName val="Piping_Design_Data1"/>
      <sheetName val="Ampecity_Data1"/>
      <sheetName val="기성내역_진짜1"/>
      <sheetName val="현장관리비_"/>
      <sheetName val="공사별_가중치_산출근거(건축)"/>
      <sheetName val="목동1절주_bh01"/>
      <sheetName val="견적서(대외)_(2)1"/>
      <sheetName val="1_¼³°è±âÁØ1"/>
      <sheetName val="3_¹Ù´ÚÆÇ¼³°è1"/>
      <sheetName val="1_¼öº¯Àü¼³ºñ°ø»ç1"/>
      <sheetName val="2__µ¿·Â¼³ºñ_°ø»ç1"/>
      <sheetName val="3__Á¶¸í¼³ºñ°ø»ç1"/>
      <sheetName val="4__Á¢Áö¼³ºñ°ø»ç1"/>
      <sheetName val="5__Åë½Å¼³ºñ_°ø»ç1"/>
      <sheetName val="6__Àü±â¹æ½Ä¼³ºñ°ø»ç1"/>
      <sheetName val="6_Àü±â¹æ½Ä_¼³ºñ°ø»ç(2)1"/>
      <sheetName val="7_¹æÈ£¼³ºñ°ø»ç1"/>
      <sheetName val="8_°¡¼³Àü±â°ø»ç1"/>
      <sheetName val="8__¾ÈÁ¤°ËÅä1"/>
      <sheetName val="°ßÀû¼­(´ë¿Ü)_(2)1"/>
      <sheetName val="6PILE__(µ¹Ãâ)1"/>
      <sheetName val="산재_안전1"/>
      <sheetName val="노무비_경비1"/>
      <sheetName val="Upgrades_pricing1"/>
      <sheetName val="호봉_(2)1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설치_일위대가(46~78호)1"/>
      <sheetName val="단__가__대__비__표1"/>
      <sheetName val="일__위__대__가__목__록1"/>
      <sheetName val="const_1"/>
      <sheetName val="220_(2)1"/>
      <sheetName val="관기성공_내"/>
      <sheetName val="8_현장관리비"/>
      <sheetName val="Man_Power_&amp;_Comp1"/>
      <sheetName val="구조______"/>
      <sheetName val="5_공종별예산내역서1"/>
      <sheetName val="세부견적서(DAS_Call_Back)1"/>
      <sheetName val="1공구_건정토건_철콘"/>
      <sheetName val="Working(wo_WTs)"/>
      <sheetName val="단위ὗ␀"/>
      <sheetName val="수성페인트도장_내역서"/>
      <sheetName val="전화번호DATA_(2001)"/>
      <sheetName val="경산锼閄"/>
      <sheetName val="기초자료입력및_K치_확인"/>
      <sheetName val="AS"/>
      <sheetName val="7_전산해석결과"/>
      <sheetName val="4_하중"/>
      <sheetName val="기술자료_(연수)1"/>
      <sheetName val="영흥TL(UP,DOWN)_"/>
      <sheetName val="w't_table"/>
      <sheetName val="VENDOR_LIST"/>
      <sheetName val="도장_및_용접_수량"/>
      <sheetName val="Vari_by_Vendor"/>
      <sheetName val="9_1"/>
      <sheetName val="금긋기_및_절단"/>
      <sheetName val="내역_"/>
      <sheetName val="설계변경내역_98"/>
      <sheetName val="신규_품"/>
      <sheetName val="분수공별_면적"/>
      <sheetName val="전기_원가계산서"/>
      <sheetName val="수로교총재료齘"/>
      <sheetName val="적용(기尜"/>
      <sheetName val="96_12"/>
      <sheetName val="2000,退˘踇"/>
      <sheetName val="2000,蒘Ȭ踇"/>
      <sheetName val="2000,到剼徸"/>
      <sheetName val="2000,徸⽝"/>
      <sheetName val="2000,螨蟬헾"/>
      <sheetName val="2000,午꾈ૂ䡲"/>
      <sheetName val="2000,午ॢ䡲"/>
      <sheetName val="주관锼"/>
      <sheetName val="3련_B姨#"/>
      <sheetName val="AH-1_"/>
      <sheetName val="형식별_개략공사비"/>
      <sheetName val="01__원가계산서"/>
      <sheetName val="소상_&quot;1&quot;1"/>
      <sheetName val="수안보-헾】"/>
      <sheetName val="FIN_TUBE1"/>
      <sheetName val="HED__&amp;_PIPE1"/>
      <sheetName val="PUMP_SHT1"/>
      <sheetName val="-15_0"/>
      <sheetName val="36신丵〒"/>
      <sheetName val="DATA_입᠒ᎍ"/>
      <sheetName val="Despacho_(c_civil)"/>
      <sheetName val="설계睮め"/>
      <sheetName val="제조_경영"/>
      <sheetName val="화재_탐지"/>
      <sheetName val="0_Áý°è1"/>
      <sheetName val="Ç¥Áö_(2)1"/>
      <sheetName val="1_ÀüÂ÷¼±Á¶Á¤"/>
      <sheetName val="2_Á¶°¡¼±Á¶Á¤"/>
      <sheetName val="3_±ÞÀü¼±½Å¼³"/>
      <sheetName val="4_±ÞÀü¼±Ã¶°Å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_¼³°èÁ¶°Ç"/>
      <sheetName val="Pricelist_TAC_AB"/>
      <sheetName val="산#2-1_(2)"/>
      <sheetName val="69_03%1"/>
      <sheetName val="변경내역84_52%1"/>
      <sheetName val="5_공종별尜層闰"/>
      <sheetName val="2_펌프장(사급자재)1"/>
      <sheetName val="Summary_Sheet"/>
      <sheetName val="991029UTP용_M_D_F"/>
      <sheetName val="현장점검_1"/>
      <sheetName val="상가을_"/>
      <sheetName val="3_사용전검사(1000KW이상)(본동-수정)"/>
      <sheetName val="폐토수익화_"/>
      <sheetName val="RING_WALL"/>
      <sheetName val="full_(2)"/>
      <sheetName val="REINF_"/>
      <sheetName val="9-1차이내역_"/>
      <sheetName val="신_분"/>
      <sheetName val="하도기성내역_수정"/>
      <sheetName val="기성공제_동의서"/>
      <sheetName val="기성공제_합의서(쓰레기처리비)"/>
      <sheetName val="한화_둔산_내역서"/>
      <sheetName val="Cable_schedule"/>
      <sheetName val="Matériel_embarqué_PVC"/>
      <sheetName val="2000_11¿ù¼³餀㢘ԯ缀"/>
      <sheetName val="원내역서_그대로"/>
      <sheetName val="969910(_R)"/>
      <sheetName val="3_설계예산내역서(예산서)"/>
      <sheetName val="2_예정공정표"/>
      <sheetName val="4_설계예산내역서"/>
      <sheetName val="6_관급자재조서"/>
      <sheetName val="1_설계설명서"/>
      <sheetName val="3_예정공정표"/>
      <sheetName val="4_설계예산서"/>
      <sheetName val="5_일위대가"/>
      <sheetName val="6_철거발생품예정조서"/>
      <sheetName val="7_지급자재조서"/>
      <sheetName val="8_가격조사서"/>
      <sheetName val="울진항공등화_내역서"/>
      <sheetName val="수안보-"/>
      <sheetName val="수안보-徸〒"/>
      <sheetName val="입출재고현⩿〚"/>
      <sheetName val="백호헾】"/>
      <sheetName val="수안보-ꮸ⿥"/>
      <sheetName val="백호丵〒"/>
      <sheetName val="참조_DATA"/>
      <sheetName val="studbolt_no_"/>
      <sheetName val="studbolt_size"/>
      <sheetName val="item_sort_no"/>
      <sheetName val="조정"/>
      <sheetName val="기계경비(贘짘ࣅ"/>
      <sheetName val="자재_단가표"/>
      <sheetName val="총괄원가_1"/>
      <sheetName val="1995년_섹터별_매출"/>
      <sheetName val="3련_B"/>
      <sheetName val="설치_일위대가(4԰缀"/>
      <sheetName val="BOQ-Summary_Form_A1"/>
      <sheetName val="BOQ-Summary_Form_A2"/>
      <sheetName val="BOQ-Summary_Form_A3"/>
      <sheetName val="elect_QC"/>
      <sheetName val="제3장_기술업무"/>
      <sheetName val="공사비_내역"/>
      <sheetName val="매입내역_"/>
      <sheetName val="BOX_ꠀ፺"/>
      <sheetName val="1_외주공사"/>
      <sheetName val="2_직영공사"/>
      <sheetName val="점검내역서(data)_(2)"/>
      <sheetName val="2_주요계수총괄"/>
      <sheetName val="입찰사유서_제4공종_(흙깎기)"/>
      <sheetName val="OCT_FDN"/>
      <sheetName val="º¯°æ»çÀ_"/>
      <sheetName val="A(Rev_3)"/>
      <sheetName val="토_적_표"/>
      <sheetName val="노무비(DB)_이후_출력XXXXXX"/>
      <sheetName val="철거산출午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단가표_(2)"/>
      <sheetName val="공정량산출내역서_"/>
      <sheetName val="조정금액결과표_(차수별)"/>
      <sheetName val="Ext__Stone-P"/>
      <sheetName val="0_갑지"/>
      <sheetName val="건축공사_집계표"/>
      <sheetName val="B_O_M"/>
      <sheetName val="총괄갑_"/>
      <sheetName val="5_동별횡주관경"/>
      <sheetName val="하도내역_(철콘)"/>
      <sheetName val="대가_(보완)"/>
      <sheetName val="토목원가계窨"/>
      <sheetName val="신공항A-9헾】"/>
      <sheetName val="허용전류-IEC_DATA"/>
      <sheetName val="FCU_(2)"/>
      <sheetName val="을_2"/>
      <sheetName val="을_1"/>
      <sheetName val="CT_"/>
      <sheetName val="ring_wall_thickness"/>
      <sheetName val="Change_rate"/>
      <sheetName val="B3_PERSONEL-Ucret"/>
      <sheetName val="NOTE_ALL"/>
      <sheetName val="2_조명기구철거(일괄철거분)"/>
      <sheetName val="3_2_1_마루높이결정"/>
      <sheetName val="8_수량산출_(2)"/>
      <sheetName val="일위대가표_(⠋ᡏ"/>
      <sheetName val="일위대가표_(䀀⅒"/>
      <sheetName val="일위대가표_(ԯ"/>
      <sheetName val="관"/>
      <sheetName val="제수午ὐ"/>
      <sheetName val="5_3_단면가정"/>
      <sheetName val="[YES_XLS][YES_XLS]4/䠀"/>
      <sheetName val="[YES_XLS][YES_XLS]4쌇栅/"/>
      <sheetName val="GTG_TR_PIT"/>
      <sheetName val="1__x005f_x0018_변전설비"/>
      <sheetName val="_소방공사_산출근거"/>
      <sheetName val="YES_XLS"/>
      <sheetName val="방음벽_기초"/>
      <sheetName val="실頀▀"/>
      <sheetName val="주차구丵〒"/>
      <sheetName val="변경비丵〒"/>
      <sheetName val="식재-외주_(2)"/>
      <sheetName val="자(3_0m)"/>
      <sheetName val="옹벽수량萘"/>
      <sheetName val="신표鋐"/>
      <sheetName val="᱓"/>
      <sheetName val="[YES_XLS][YES_XLS]신표司/"/>
      <sheetName val="실행내역서_(조경)"/>
      <sheetName val="부대窨"/>
      <sheetName val="하수급견적대"/>
      <sheetName val="교대(A1"/>
      <sheetName val="[YES_XLS][YES_XLS][YES_XLS]신표司/"/>
      <sheetName val="[YES_XLS]신표司/"/>
      <sheetName val="총괄분_설계서용지"/>
      <sheetName val="업체별_금액"/>
      <sheetName val="5_전사투자계획종함안"/>
      <sheetName val="방음벽_기초_일반헾】"/>
      <sheetName val="단가비교표_(계측제어)"/>
      <sheetName val="세정탑_설계"/>
      <sheetName val="[YES_XLS][YES_XLS][YES_XLS]4/䠀"/>
      <sheetName val="[YES_XLS][YES_XLS][YES_XLS]4쌇栅/"/>
      <sheetName val="시공계"/>
      <sheetName val="변경비"/>
      <sheetName val="8__안"/>
      <sheetName val="VS_P-Q"/>
      <sheetName val="단가"/>
      <sheetName val="영구"/>
      <sheetName val="견적_(2)"/>
      <sheetName val="전체내역_(2)"/>
      <sheetName val="Formulas_&amp;_Tables"/>
      <sheetName val="일위대가_(PM)"/>
      <sheetName val="96_능제취입"/>
      <sheetName val="광,철광석_사용량(2000)"/>
      <sheetName val="포,철광석_사용량(2000)"/>
      <sheetName val="DRAIN_DRUM_PIT_D-301"/>
      <sheetName val="Architecture_Work"/>
      <sheetName val="6_2_1_지하차도_조도계산"/>
      <sheetName val="8공구_강재_수량"/>
      <sheetName val="Stem_Footing"/>
      <sheetName val="변경"/>
      <sheetName val="8__"/>
      <sheetName val="5_1"/>
      <sheetName val="12_1"/>
      <sheetName val="14_1"/>
      <sheetName val="7_1"/>
      <sheetName val="8_1"/>
      <sheetName val="10_1"/>
      <sheetName val="폐기물_(2)"/>
      <sheetName val="노임단가(08_01)"/>
      <sheetName val="5_단가대비표"/>
      <sheetName val="4_일위대가목차"/>
      <sheetName val="´"/>
      <sheetName val="D_B"/>
      <sheetName val="ÀÏÀ§´ë헾】"/>
      <sheetName val="⢉"/>
      <sheetName val="Cover_Sht"/>
      <sheetName val="[YES_XLS]4/䠀"/>
      <sheetName val="[YES_XLS]4쌇栅/"/>
      <sheetName val="총괄집계_"/>
      <sheetName val="입출재고현황_(2"/>
      <sheetName val="2_노무비명세서頀塔攀๦0뀀"/>
      <sheetName val="2_노무비명세서Çꨀ"/>
      <sheetName val="2_노무비명세서Ç렀砀"/>
      <sheetName val="귀래_설계_공내역서"/>
      <sheetName val="b_balju_ch"/>
      <sheetName val="SHUTDOWN_VALVE"/>
      <sheetName val="실退艬"/>
      <sheetName val="실頀몁"/>
      <sheetName val="단镊ἀ"/>
      <sheetName val="Summar헾】"/>
      <sheetName val="공사비집"/>
      <sheetName val="8_일위대가표(1)"/>
      <sheetName val="8_일위대가표(2)"/>
      <sheetName val="7_청제공기계기구조서"/>
      <sheetName val="2_노무비명세서(수직보垰7埼1"/>
      <sheetName val="7_경제성결과"/>
      <sheetName val="_갑지"/>
      <sheetName val="하도급선정의뢰恐"/>
      <sheetName val="하도급선정의뢰煘橂⿜"/>
      <sheetName val="하도급선정의뢰聸헾⾧"/>
      <sheetName val="하도급선정의뢰颙〒"/>
      <sheetName val="하도급선정의뢰ﻠֲ׃⽣"/>
      <sheetName val="하도급선정의뢰࡝׃⼫"/>
      <sheetName val="수안보-๿〚"/>
      <sheetName val="수안보-挔竖め"/>
      <sheetName val="1_동력공사"/>
      <sheetName val="선로의_%임피던스_"/>
      <sheetName val="REACTION芨_헾⿁"/>
      <sheetName val="REACTION鴘E鵜E헾⼼"/>
      <sheetName val="변경ᛅ⾒"/>
      <sheetName val="3-1_일위대가집계표(교통시설물1)"/>
      <sheetName val="직"/>
      <sheetName val="내역서_(1차)"/>
      <sheetName val="BH-1_(2)"/>
      <sheetName val="ÀÏÀ§´ë°¡Ç¥("/>
      <sheetName val="설치_일위대가(46~԰缀"/>
      <sheetName val="5_1단가조사"/>
      <sheetName val="7_3_1_전력간선_굵기"/>
      <sheetName val="15_공량산출근거서"/>
      <sheetName val="48전력선㣸"/>
      <sheetName val="¼ö·®»êÃ"/>
      <sheetName val="BOX_︀ᇕ"/>
      <sheetName val="BOX_저፺"/>
      <sheetName val="BOX_︀釕"/>
      <sheetName val="BOX_ᢝ"/>
      <sheetName val="BOX_᠀ᶛ"/>
      <sheetName val="BOX_︀鷕"/>
      <sheetName val="BOX_頀▀"/>
      <sheetName val="BOX_蠀⮂"/>
      <sheetName val="위치ᢘ"/>
      <sheetName val="유첨"/>
      <sheetName val="일"/>
      <sheetName val="PANEL_내역"/>
      <sheetName val="2219-SPOOL_BOM"/>
      <sheetName val="x주형보_설계(3차로)"/>
      <sheetName val="3-4호기_내역서"/>
      <sheetName val="도급및_실행내역"/>
      <sheetName val="9_2단가산출서"/>
      <sheetName val="General_DaS"/>
      <sheetName val="원가계산서_(2)"/>
      <sheetName val="원곡IC교_내진성능보강공사_실시설계_용역_xlsx"/>
      <sheetName val="1__x005f_x005f_x005f_x0018_변전설비"/>
      <sheetName val="1__가로등_설비_공사(산출)"/>
      <sheetName val="1_관로"/>
      <sheetName val="화재_颮㍓씀넖ԯ"/>
      <sheetName val="SPM(13_84)"/>
      <sheetName val="진행_DATA_(2)"/>
      <sheetName val="J直"/>
      <sheetName val="³²¾ç½ÃÀÛµ¿ÀÚ105³ë65±慀ȡ"/>
      <sheetName val="단__가__垨4奜4睮⿩"/>
      <sheetName val="1_변︀ᇕ԰"/>
      <sheetName val="상수도토공"/>
      <sheetName val="b_balju_(2)"/>
      <sheetName val="cross_beam"/>
      <sheetName val="수안보-丵〒"/>
      <sheetName val="수안보-橂】"/>
      <sheetName val="9-1차"/>
      <sheetName val="변경비懸颙"/>
      <sheetName val="변경비颙〒"/>
      <sheetName val="변경비窨竬"/>
      <sheetName val="8__안吐呜"/>
      <sheetName val="5_정산ﵠ"/>
      <sheetName val="실행내역_"/>
      <sheetName val="No_2LAB_Unit"/>
      <sheetName val="1_1_본체"/>
      <sheetName val="토목_(2)"/>
      <sheetName val="9G࠯"/>
      <sheetName val="Key_assumption"/>
      <sheetName val="토목嘘"/>
      <sheetName val="하도급선정의뢰吝"/>
      <sheetName val="하도급선정의뢰唈ᛅ⾠"/>
      <sheetName val="하도급선정의뢰ᛅ⼝"/>
      <sheetName val="Direct_(공사비대비)"/>
      <sheetName val="1_"/>
      <sheetName val="5_소모재료비"/>
      <sheetName val="공사별_가중치0ꀀâ鬀ӊ㰞"/>
      <sheetName val="제수午뺨"/>
      <sheetName val="제수午㸀"/>
      <sheetName val="제수午㐨"/>
      <sheetName val="제수午㺨"/>
      <sheetName val="제수午绠"/>
      <sheetName val="제수午떰"/>
      <sheetName val="제수午"/>
      <sheetName val="BID_FORM"/>
      <sheetName val="Form_of_Bid"/>
      <sheetName val="member_design"/>
      <sheetName val="soil_bearing_check"/>
      <sheetName val="도급,하도급_예정금액"/>
      <sheetName val="공사원가계산蚘"/>
      <sheetName val="Macrፈদ䑲⼚"/>
      <sheetName val="Macr㑘둠੆枵⿚"/>
      <sheetName val="Macr㑘ञ枵⿚"/>
      <sheetName val="일반전기(가설,_접지)"/>
      <sheetName val="0__인명부"/>
      <sheetName val="LD_TX"/>
      <sheetName val="Team_종합"/>
      <sheetName val="수량산출서_(2)"/>
      <sheetName val="2-2_매출분석"/>
      <sheetName val="노임_단가"/>
      <sheetName val="Rate_Analysis"/>
      <sheetName val="기본자료_"/>
      <sheetName val="______"/>
      <sheetName val="0_9x0_9"/>
      <sheetName val="0_9토공"/>
      <sheetName val="광양_3기_유입수"/>
      <sheetName val="SHEET_PILE단가"/>
      <sheetName val="노_무_비"/>
      <sheetName val="한성교회_신축공사(050713)_CheckList"/>
      <sheetName val="CAMPO_&amp;_PC_BC"/>
      <sheetName val="3_보유토지_신규공급_조사표"/>
      <sheetName val="6-DW_&amp;_SC"/>
      <sheetName val="SECT15-N-_Builder's_W_&amp;_S"/>
      <sheetName val="SECT8-Upper_Floor"/>
      <sheetName val="sub_sturc"/>
      <sheetName val="steel_works"/>
      <sheetName val="Key_Assumptions"/>
      <sheetName val="Sp_Wks_(Sub)"/>
      <sheetName val="DW_ok"/>
      <sheetName val="F_월별기성수금현황_"/>
      <sheetName val="7_공정표"/>
      <sheetName val="Door&amp;_Window"/>
      <sheetName val="1승인신청서"/>
      <sheetName val="Q827"/>
      <sheetName val="비산먼지방지계획"/>
      <sheetName val="소_x0000_"/>
      <sheetName val="한세A4PL"/>
      <sheetName val="6-1.보오링(1)"/>
      <sheetName val="6-8.공내수압탄성자연"/>
      <sheetName val="0Title"/>
      <sheetName val="D-3"/>
      <sheetName val="내역서적용수량집계표(가로)"/>
      <sheetName val="초곡1교(일반)"/>
      <sheetName val="4월분"/>
      <sheetName val="유수전환공사"/>
      <sheetName val="2__x0000__x0000__x0001_"/>
      <sheetName val="unitx_x005f_x0000__x005f_x0000__x005f_x0000_"/>
      <sheetName val="배관배선__x005f_x0000__x005f_x0000_Ԁ_x005f_x0000_"/>
      <sheetName val="배수공_시멘트_및_골재량__x005f_x0000_辴"/>
      <sheetName val="근로자자료_x005f_x0000__x005f_x0000_"/>
      <sheetName val="(당평)자_x005f_x0000_"/>
      <sheetName val="99노임단_x005f_x005f_x005f_x0007_"/>
      <sheetName val="1ၒ_x005f_x0000_"/>
      <sheetName val="터파기_x005f_x005f_x005f_x0000__x005f_x005f_x005f_x0000_료"/>
      <sheetName val="2__x005f_x0000__x005f_x0000_Ԁ_x005f_x0000_"/>
      <sheetName val="unitx_x005f_x0000_Ԁ_x005f_x0000_"/>
      <sheetName val="2__x005f_x0000__x005f_x0000__x005f_x0000__x005f_x0000_"/>
      <sheetName val="Regenerator  Concrete Structure"/>
      <sheetName val="예산실적전체당월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/>
      <sheetData sheetId="2003">
        <row r="1">
          <cell r="A1" t="str">
            <v>시멘트,모래,자갈 산출표</v>
          </cell>
        </row>
      </sheetData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>
        <row r="1">
          <cell r="A1" t="str">
            <v>시멘트,모래,자갈 산출표</v>
          </cell>
        </row>
      </sheetData>
      <sheetData sheetId="2047">
        <row r="1">
          <cell r="A1" t="str">
            <v>시멘트,모래,자갈 산출표</v>
          </cell>
        </row>
      </sheetData>
      <sheetData sheetId="2048">
        <row r="1">
          <cell r="A1" t="str">
            <v>시멘트,모래,자갈 산출표</v>
          </cell>
        </row>
      </sheetData>
      <sheetData sheetId="2049"/>
      <sheetData sheetId="2050"/>
      <sheetData sheetId="2051"/>
      <sheetData sheetId="2052"/>
      <sheetData sheetId="2053"/>
      <sheetData sheetId="2054">
        <row r="1">
          <cell r="A1" t="str">
            <v>시멘트,모래,자갈 산출표</v>
          </cell>
        </row>
      </sheetData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">
          <cell r="A1" t="str">
            <v>시멘트,모래,자갈 산출표</v>
          </cell>
        </row>
      </sheetData>
      <sheetData sheetId="2544">
        <row r="1">
          <cell r="A1" t="str">
            <v>시멘트,모래,자갈 산출표</v>
          </cell>
        </row>
      </sheetData>
      <sheetData sheetId="2545">
        <row r="1">
          <cell r="A1" t="str">
            <v>시멘트,모래,자갈 산출표</v>
          </cell>
        </row>
      </sheetData>
      <sheetData sheetId="2546">
        <row r="1">
          <cell r="A1" t="str">
            <v>시멘트,모래,자갈 산출표</v>
          </cell>
        </row>
      </sheetData>
      <sheetData sheetId="2547">
        <row r="1">
          <cell r="A1" t="str">
            <v>시멘트,모래,자갈 산출표</v>
          </cell>
        </row>
      </sheetData>
      <sheetData sheetId="2548">
        <row r="1">
          <cell r="A1" t="str">
            <v>시멘트,모래,자갈 산출표</v>
          </cell>
        </row>
      </sheetData>
      <sheetData sheetId="2549">
        <row r="1">
          <cell r="A1" t="str">
            <v>시멘트,모래,자갈 산출표</v>
          </cell>
        </row>
      </sheetData>
      <sheetData sheetId="2550">
        <row r="1">
          <cell r="A1" t="str">
            <v>시멘트,모래,자갈 산출표</v>
          </cell>
        </row>
      </sheetData>
      <sheetData sheetId="2551">
        <row r="1">
          <cell r="A1" t="str">
            <v>시멘트,모래,자갈 산출표</v>
          </cell>
        </row>
      </sheetData>
      <sheetData sheetId="2552">
        <row r="1">
          <cell r="A1" t="str">
            <v>시멘트,모래,자갈 산출표</v>
          </cell>
        </row>
      </sheetData>
      <sheetData sheetId="2553">
        <row r="1">
          <cell r="A1" t="str">
            <v>시멘트,모래,자갈 산출표</v>
          </cell>
        </row>
      </sheetData>
      <sheetData sheetId="2554">
        <row r="1">
          <cell r="A1" t="str">
            <v>시멘트,모래,자갈 산출표</v>
          </cell>
        </row>
      </sheetData>
      <sheetData sheetId="2555">
        <row r="1">
          <cell r="A1" t="str">
            <v>시멘트,모래,자갈 산출표</v>
          </cell>
        </row>
      </sheetData>
      <sheetData sheetId="2556">
        <row r="1">
          <cell r="A1" t="str">
            <v>시멘트,모래,자갈 산출표</v>
          </cell>
        </row>
      </sheetData>
      <sheetData sheetId="2557">
        <row r="1">
          <cell r="A1" t="str">
            <v>시멘트,모래,자갈 산출표</v>
          </cell>
        </row>
      </sheetData>
      <sheetData sheetId="2558">
        <row r="1">
          <cell r="A1" t="str">
            <v>시멘트,모래,자갈 산출표</v>
          </cell>
        </row>
      </sheetData>
      <sheetData sheetId="2559">
        <row r="1">
          <cell r="A1" t="str">
            <v>시멘트,모래,자갈 산출표</v>
          </cell>
        </row>
      </sheetData>
      <sheetData sheetId="2560">
        <row r="1">
          <cell r="A1" t="str">
            <v>시멘트,모래,자갈 산출표</v>
          </cell>
        </row>
      </sheetData>
      <sheetData sheetId="2561">
        <row r="1">
          <cell r="A1" t="str">
            <v>시멘트,모래,자갈 산출표</v>
          </cell>
        </row>
      </sheetData>
      <sheetData sheetId="2562">
        <row r="1">
          <cell r="A1" t="str">
            <v>시멘트,모래,자갈 산출표</v>
          </cell>
        </row>
      </sheetData>
      <sheetData sheetId="2563">
        <row r="1">
          <cell r="A1" t="str">
            <v>시멘트,모래,자갈 산출표</v>
          </cell>
        </row>
      </sheetData>
      <sheetData sheetId="2564">
        <row r="1">
          <cell r="A1" t="str">
            <v>시멘트,모래,자갈 산출표</v>
          </cell>
        </row>
      </sheetData>
      <sheetData sheetId="2565">
        <row r="1">
          <cell r="A1" t="str">
            <v>시멘트,모래,자갈 산출표</v>
          </cell>
        </row>
      </sheetData>
      <sheetData sheetId="2566">
        <row r="1">
          <cell r="A1" t="str">
            <v>시멘트,모래,자갈 산출표</v>
          </cell>
        </row>
      </sheetData>
      <sheetData sheetId="2567">
        <row r="1">
          <cell r="A1" t="str">
            <v>시멘트,모래,자갈 산출표</v>
          </cell>
        </row>
      </sheetData>
      <sheetData sheetId="2568">
        <row r="1">
          <cell r="A1" t="str">
            <v>시멘트,모래,자갈 산출표</v>
          </cell>
        </row>
      </sheetData>
      <sheetData sheetId="2569">
        <row r="1">
          <cell r="A1" t="str">
            <v>시멘트,모래,자갈 산출표</v>
          </cell>
        </row>
      </sheetData>
      <sheetData sheetId="2570">
        <row r="1">
          <cell r="A1" t="str">
            <v>시멘트,모래,자갈 산출표</v>
          </cell>
        </row>
      </sheetData>
      <sheetData sheetId="2571">
        <row r="1">
          <cell r="A1" t="str">
            <v>시멘트,모래,자갈 산출표</v>
          </cell>
        </row>
      </sheetData>
      <sheetData sheetId="2572">
        <row r="1">
          <cell r="A1" t="str">
            <v>시멘트,모래,자갈 산출표</v>
          </cell>
        </row>
      </sheetData>
      <sheetData sheetId="2573">
        <row r="1">
          <cell r="A1" t="str">
            <v>시멘트,모래,자갈 산출표</v>
          </cell>
        </row>
      </sheetData>
      <sheetData sheetId="2574">
        <row r="1">
          <cell r="A1" t="str">
            <v>시멘트,모래,자갈 산출표</v>
          </cell>
        </row>
      </sheetData>
      <sheetData sheetId="2575">
        <row r="1">
          <cell r="A1" t="str">
            <v>시멘트,모래,자갈 산출표</v>
          </cell>
        </row>
      </sheetData>
      <sheetData sheetId="2576">
        <row r="1">
          <cell r="A1" t="str">
            <v>시멘트,모래,자갈 산출표</v>
          </cell>
        </row>
      </sheetData>
      <sheetData sheetId="2577">
        <row r="1">
          <cell r="A1" t="str">
            <v>시멘트,모래,자갈 산출표</v>
          </cell>
        </row>
      </sheetData>
      <sheetData sheetId="2578">
        <row r="1">
          <cell r="A1" t="str">
            <v>시멘트,모래,자갈 산출표</v>
          </cell>
        </row>
      </sheetData>
      <sheetData sheetId="2579">
        <row r="1">
          <cell r="A1" t="str">
            <v>시멘트,모래,자갈 산출표</v>
          </cell>
        </row>
      </sheetData>
      <sheetData sheetId="2580">
        <row r="1">
          <cell r="A1" t="str">
            <v>시멘트,모래,자갈 산출표</v>
          </cell>
        </row>
      </sheetData>
      <sheetData sheetId="2581">
        <row r="1">
          <cell r="A1" t="str">
            <v>시멘트,모래,자갈 산출표</v>
          </cell>
        </row>
      </sheetData>
      <sheetData sheetId="2582">
        <row r="1">
          <cell r="A1" t="str">
            <v>시멘트,모래,자갈 산출표</v>
          </cell>
        </row>
      </sheetData>
      <sheetData sheetId="2583">
        <row r="1">
          <cell r="A1" t="str">
            <v>시멘트,모래,자갈 산출표</v>
          </cell>
        </row>
      </sheetData>
      <sheetData sheetId="2584">
        <row r="1">
          <cell r="A1" t="str">
            <v>시멘트,모래,자갈 산출표</v>
          </cell>
        </row>
      </sheetData>
      <sheetData sheetId="2585">
        <row r="1">
          <cell r="A1" t="str">
            <v>시멘트,모래,자갈 산출표</v>
          </cell>
        </row>
      </sheetData>
      <sheetData sheetId="2586">
        <row r="1">
          <cell r="A1" t="str">
            <v>시멘트,모래,자갈 산출표</v>
          </cell>
        </row>
      </sheetData>
      <sheetData sheetId="2587">
        <row r="1">
          <cell r="A1" t="str">
            <v>시멘트,모래,자갈 산출표</v>
          </cell>
        </row>
      </sheetData>
      <sheetData sheetId="2588">
        <row r="1">
          <cell r="A1" t="str">
            <v>시멘트,모래,자갈 산출표</v>
          </cell>
        </row>
      </sheetData>
      <sheetData sheetId="2589">
        <row r="1">
          <cell r="A1" t="str">
            <v>시멘트,모래,자갈 산출표</v>
          </cell>
        </row>
      </sheetData>
      <sheetData sheetId="2590">
        <row r="1">
          <cell r="A1" t="str">
            <v>시멘트,모래,자갈 산출표</v>
          </cell>
        </row>
      </sheetData>
      <sheetData sheetId="2591">
        <row r="1">
          <cell r="A1" t="str">
            <v>시멘트,모래,자갈 산출표</v>
          </cell>
        </row>
      </sheetData>
      <sheetData sheetId="2592">
        <row r="1">
          <cell r="A1" t="str">
            <v>시멘트,모래,자갈 산출표</v>
          </cell>
        </row>
      </sheetData>
      <sheetData sheetId="2593">
        <row r="1">
          <cell r="A1" t="str">
            <v>시멘트,모래,자갈 산출표</v>
          </cell>
        </row>
      </sheetData>
      <sheetData sheetId="2594">
        <row r="1">
          <cell r="A1" t="str">
            <v>시멘트,모래,자갈 산출표</v>
          </cell>
        </row>
      </sheetData>
      <sheetData sheetId="2595">
        <row r="1">
          <cell r="A1" t="str">
            <v>시멘트,모래,자갈 산출표</v>
          </cell>
        </row>
      </sheetData>
      <sheetData sheetId="2596">
        <row r="1">
          <cell r="A1" t="str">
            <v>시멘트,모래,자갈 산출표</v>
          </cell>
        </row>
      </sheetData>
      <sheetData sheetId="2597">
        <row r="1">
          <cell r="A1" t="str">
            <v>시멘트,모래,자갈 산출표</v>
          </cell>
        </row>
      </sheetData>
      <sheetData sheetId="2598">
        <row r="1">
          <cell r="A1" t="str">
            <v>시멘트,모래,자갈 산출표</v>
          </cell>
        </row>
      </sheetData>
      <sheetData sheetId="2599">
        <row r="1">
          <cell r="A1" t="str">
            <v>시멘트,모래,자갈 산출표</v>
          </cell>
        </row>
      </sheetData>
      <sheetData sheetId="2600">
        <row r="1">
          <cell r="A1" t="str">
            <v>시멘트,모래,자갈 산출표</v>
          </cell>
        </row>
      </sheetData>
      <sheetData sheetId="2601">
        <row r="1">
          <cell r="A1" t="str">
            <v>시멘트,모래,자갈 산출표</v>
          </cell>
        </row>
      </sheetData>
      <sheetData sheetId="2602">
        <row r="1">
          <cell r="A1" t="str">
            <v>시멘트,모래,자갈 산출표</v>
          </cell>
        </row>
      </sheetData>
      <sheetData sheetId="2603">
        <row r="1">
          <cell r="A1" t="str">
            <v>시멘트,모래,자갈 산출표</v>
          </cell>
        </row>
      </sheetData>
      <sheetData sheetId="2604">
        <row r="1">
          <cell r="A1" t="str">
            <v>시멘트,모래,자갈 산출표</v>
          </cell>
        </row>
      </sheetData>
      <sheetData sheetId="2605">
        <row r="1">
          <cell r="A1" t="str">
            <v>시멘트,모래,자갈 산출표</v>
          </cell>
        </row>
      </sheetData>
      <sheetData sheetId="2606">
        <row r="1">
          <cell r="A1" t="str">
            <v>시멘트,모래,자갈 산출표</v>
          </cell>
        </row>
      </sheetData>
      <sheetData sheetId="2607">
        <row r="1">
          <cell r="A1" t="str">
            <v>시멘트,모래,자갈 산출표</v>
          </cell>
        </row>
      </sheetData>
      <sheetData sheetId="2608">
        <row r="1">
          <cell r="A1" t="str">
            <v>시멘트,모래,자갈 산출표</v>
          </cell>
        </row>
      </sheetData>
      <sheetData sheetId="2609">
        <row r="1">
          <cell r="A1" t="str">
            <v>시멘트,모래,자갈 산출표</v>
          </cell>
        </row>
      </sheetData>
      <sheetData sheetId="2610">
        <row r="1">
          <cell r="A1" t="str">
            <v>시멘트,모래,자갈 산출표</v>
          </cell>
        </row>
      </sheetData>
      <sheetData sheetId="2611">
        <row r="1">
          <cell r="A1" t="str">
            <v>시멘트,모래,자갈 산출표</v>
          </cell>
        </row>
      </sheetData>
      <sheetData sheetId="2612">
        <row r="1">
          <cell r="A1" t="str">
            <v>시멘트,모래,자갈 산출표</v>
          </cell>
        </row>
      </sheetData>
      <sheetData sheetId="2613">
        <row r="1">
          <cell r="A1" t="str">
            <v>시멘트,모래,자갈 산출표</v>
          </cell>
        </row>
      </sheetData>
      <sheetData sheetId="2614">
        <row r="1">
          <cell r="A1" t="str">
            <v>시멘트,모래,자갈 산출표</v>
          </cell>
        </row>
      </sheetData>
      <sheetData sheetId="2615">
        <row r="1">
          <cell r="A1" t="str">
            <v>시멘트,모래,자갈 산출표</v>
          </cell>
        </row>
      </sheetData>
      <sheetData sheetId="2616">
        <row r="1">
          <cell r="A1" t="str">
            <v>시멘트,모래,자갈 산출표</v>
          </cell>
        </row>
      </sheetData>
      <sheetData sheetId="2617">
        <row r="1">
          <cell r="A1" t="str">
            <v>시멘트,모래,자갈 산출표</v>
          </cell>
        </row>
      </sheetData>
      <sheetData sheetId="2618">
        <row r="1">
          <cell r="A1" t="str">
            <v>시멘트,모래,자갈 산출표</v>
          </cell>
        </row>
      </sheetData>
      <sheetData sheetId="2619">
        <row r="1">
          <cell r="A1" t="str">
            <v>시멘트,모래,자갈 산출표</v>
          </cell>
        </row>
      </sheetData>
      <sheetData sheetId="2620">
        <row r="1">
          <cell r="A1" t="str">
            <v>시멘트,모래,자갈 산출표</v>
          </cell>
        </row>
      </sheetData>
      <sheetData sheetId="2621">
        <row r="1">
          <cell r="A1" t="str">
            <v>시멘트,모래,자갈 산출표</v>
          </cell>
        </row>
      </sheetData>
      <sheetData sheetId="2622">
        <row r="1">
          <cell r="A1" t="str">
            <v>시멘트,모래,자갈 산출표</v>
          </cell>
        </row>
      </sheetData>
      <sheetData sheetId="2623">
        <row r="1">
          <cell r="A1" t="str">
            <v>시멘트,모래,자갈 산출표</v>
          </cell>
        </row>
      </sheetData>
      <sheetData sheetId="2624">
        <row r="1">
          <cell r="A1" t="str">
            <v>시멘트,모래,자갈 산출표</v>
          </cell>
        </row>
      </sheetData>
      <sheetData sheetId="2625">
        <row r="1">
          <cell r="A1" t="str">
            <v>시멘트,모래,자갈 산출표</v>
          </cell>
        </row>
      </sheetData>
      <sheetData sheetId="2626">
        <row r="1">
          <cell r="A1" t="str">
            <v>시멘트,모래,자갈 산출표</v>
          </cell>
        </row>
      </sheetData>
      <sheetData sheetId="2627">
        <row r="1">
          <cell r="A1" t="str">
            <v>시멘트,모래,자갈 산출표</v>
          </cell>
        </row>
      </sheetData>
      <sheetData sheetId="2628">
        <row r="1">
          <cell r="A1" t="str">
            <v>시멘트,모래,자갈 산출표</v>
          </cell>
        </row>
      </sheetData>
      <sheetData sheetId="2629">
        <row r="1">
          <cell r="A1" t="str">
            <v>시멘트,모래,자갈 산출표</v>
          </cell>
        </row>
      </sheetData>
      <sheetData sheetId="2630">
        <row r="1">
          <cell r="A1" t="str">
            <v>시멘트,모래,자갈 산출표</v>
          </cell>
        </row>
      </sheetData>
      <sheetData sheetId="2631">
        <row r="1">
          <cell r="A1" t="str">
            <v>시멘트,모래,자갈 산출표</v>
          </cell>
        </row>
      </sheetData>
      <sheetData sheetId="2632">
        <row r="1">
          <cell r="A1" t="str">
            <v>시멘트,모래,자갈 산출표</v>
          </cell>
        </row>
      </sheetData>
      <sheetData sheetId="2633">
        <row r="1">
          <cell r="A1" t="str">
            <v>시멘트,모래,자갈 산출표</v>
          </cell>
        </row>
      </sheetData>
      <sheetData sheetId="2634">
        <row r="1">
          <cell r="A1" t="str">
            <v>시멘트,모래,자갈 산출표</v>
          </cell>
        </row>
      </sheetData>
      <sheetData sheetId="2635">
        <row r="1">
          <cell r="A1" t="str">
            <v>시멘트,모래,자갈 산출표</v>
          </cell>
        </row>
      </sheetData>
      <sheetData sheetId="2636">
        <row r="1">
          <cell r="A1" t="str">
            <v>시멘트,모래,자갈 산출표</v>
          </cell>
        </row>
      </sheetData>
      <sheetData sheetId="2637">
        <row r="1">
          <cell r="A1" t="str">
            <v>시멘트,모래,자갈 산출표</v>
          </cell>
        </row>
      </sheetData>
      <sheetData sheetId="2638">
        <row r="1">
          <cell r="A1" t="str">
            <v>시멘트,모래,자갈 산출표</v>
          </cell>
        </row>
      </sheetData>
      <sheetData sheetId="2639">
        <row r="1">
          <cell r="A1" t="str">
            <v>시멘트,모래,자갈 산출표</v>
          </cell>
        </row>
      </sheetData>
      <sheetData sheetId="2640">
        <row r="1">
          <cell r="A1" t="str">
            <v>시멘트,모래,자갈 산출표</v>
          </cell>
        </row>
      </sheetData>
      <sheetData sheetId="2641">
        <row r="1">
          <cell r="A1" t="str">
            <v>시멘트,모래,자갈 산출표</v>
          </cell>
        </row>
      </sheetData>
      <sheetData sheetId="2642">
        <row r="1">
          <cell r="A1" t="str">
            <v>시멘트,모래,자갈 산출표</v>
          </cell>
        </row>
      </sheetData>
      <sheetData sheetId="2643">
        <row r="1">
          <cell r="A1" t="str">
            <v>시멘트,모래,자갈 산출표</v>
          </cell>
        </row>
      </sheetData>
      <sheetData sheetId="2644">
        <row r="1">
          <cell r="A1" t="str">
            <v>시멘트,모래,자갈 산출표</v>
          </cell>
        </row>
      </sheetData>
      <sheetData sheetId="2645">
        <row r="1">
          <cell r="A1" t="str">
            <v>시멘트,모래,자갈 산출표</v>
          </cell>
        </row>
      </sheetData>
      <sheetData sheetId="2646">
        <row r="1">
          <cell r="A1" t="str">
            <v>시멘트,모래,자갈 산출표</v>
          </cell>
        </row>
      </sheetData>
      <sheetData sheetId="2647">
        <row r="1">
          <cell r="A1" t="str">
            <v>시멘트,모래,자갈 산출표</v>
          </cell>
        </row>
      </sheetData>
      <sheetData sheetId="2648">
        <row r="1">
          <cell r="A1" t="str">
            <v>시멘트,모래,자갈 산출표</v>
          </cell>
        </row>
      </sheetData>
      <sheetData sheetId="2649">
        <row r="1">
          <cell r="A1" t="str">
            <v>시멘트,모래,자갈 산출표</v>
          </cell>
        </row>
      </sheetData>
      <sheetData sheetId="2650">
        <row r="1">
          <cell r="A1" t="str">
            <v>시멘트,모래,자갈 산출표</v>
          </cell>
        </row>
      </sheetData>
      <sheetData sheetId="2651">
        <row r="1">
          <cell r="A1" t="str">
            <v>시멘트,모래,자갈 산출표</v>
          </cell>
        </row>
      </sheetData>
      <sheetData sheetId="2652">
        <row r="1">
          <cell r="A1" t="str">
            <v>시멘트,모래,자갈 산출표</v>
          </cell>
        </row>
      </sheetData>
      <sheetData sheetId="2653">
        <row r="1">
          <cell r="A1" t="str">
            <v>시멘트,모래,자갈 산출표</v>
          </cell>
        </row>
      </sheetData>
      <sheetData sheetId="2654">
        <row r="1">
          <cell r="A1" t="str">
            <v>시멘트,모래,자갈 산출표</v>
          </cell>
        </row>
      </sheetData>
      <sheetData sheetId="2655">
        <row r="1">
          <cell r="A1" t="str">
            <v>시멘트,모래,자갈 산출표</v>
          </cell>
        </row>
      </sheetData>
      <sheetData sheetId="2656">
        <row r="1">
          <cell r="A1" t="str">
            <v>시멘트,모래,자갈 산출표</v>
          </cell>
        </row>
      </sheetData>
      <sheetData sheetId="2657">
        <row r="1">
          <cell r="A1" t="str">
            <v>시멘트,모래,자갈 산출표</v>
          </cell>
        </row>
      </sheetData>
      <sheetData sheetId="2658">
        <row r="1">
          <cell r="A1" t="str">
            <v>시멘트,모래,자갈 산출표</v>
          </cell>
        </row>
      </sheetData>
      <sheetData sheetId="2659">
        <row r="1">
          <cell r="A1" t="str">
            <v>시멘트,모래,자갈 산출표</v>
          </cell>
        </row>
      </sheetData>
      <sheetData sheetId="2660">
        <row r="1">
          <cell r="A1" t="str">
            <v>시멘트,모래,자갈 산출표</v>
          </cell>
        </row>
      </sheetData>
      <sheetData sheetId="2661">
        <row r="1">
          <cell r="A1" t="str">
            <v>시멘트,모래,자갈 산출표</v>
          </cell>
        </row>
      </sheetData>
      <sheetData sheetId="2662">
        <row r="1">
          <cell r="A1" t="str">
            <v>시멘트,모래,자갈 산출표</v>
          </cell>
        </row>
      </sheetData>
      <sheetData sheetId="2663">
        <row r="1">
          <cell r="A1" t="str">
            <v>시멘트,모래,자갈 산출표</v>
          </cell>
        </row>
      </sheetData>
      <sheetData sheetId="2664">
        <row r="1">
          <cell r="A1" t="str">
            <v>시멘트,모래,자갈 산출표</v>
          </cell>
        </row>
      </sheetData>
      <sheetData sheetId="2665">
        <row r="1">
          <cell r="A1" t="str">
            <v>시멘트,모래,자갈 산출표</v>
          </cell>
        </row>
      </sheetData>
      <sheetData sheetId="2666">
        <row r="1">
          <cell r="A1" t="str">
            <v>시멘트,모래,자갈 산출표</v>
          </cell>
        </row>
      </sheetData>
      <sheetData sheetId="2667">
        <row r="1">
          <cell r="A1" t="str">
            <v>시멘트,모래,자갈 산출표</v>
          </cell>
        </row>
      </sheetData>
      <sheetData sheetId="2668">
        <row r="1">
          <cell r="A1" t="str">
            <v>시멘트,모래,자갈 산출표</v>
          </cell>
        </row>
      </sheetData>
      <sheetData sheetId="2669">
        <row r="1">
          <cell r="A1" t="str">
            <v>시멘트,모래,자갈 산출표</v>
          </cell>
        </row>
      </sheetData>
      <sheetData sheetId="2670">
        <row r="1">
          <cell r="A1" t="str">
            <v>시멘트,모래,자갈 산출표</v>
          </cell>
        </row>
      </sheetData>
      <sheetData sheetId="2671">
        <row r="1">
          <cell r="A1" t="str">
            <v>시멘트,모래,자갈 산출표</v>
          </cell>
        </row>
      </sheetData>
      <sheetData sheetId="2672">
        <row r="1">
          <cell r="A1" t="str">
            <v>시멘트,모래,자갈 산출표</v>
          </cell>
        </row>
      </sheetData>
      <sheetData sheetId="2673">
        <row r="1">
          <cell r="A1" t="str">
            <v>시멘트,모래,자갈 산출표</v>
          </cell>
        </row>
      </sheetData>
      <sheetData sheetId="2674">
        <row r="1">
          <cell r="A1" t="str">
            <v>시멘트,모래,자갈 산출표</v>
          </cell>
        </row>
      </sheetData>
      <sheetData sheetId="2675">
        <row r="1">
          <cell r="A1" t="str">
            <v>시멘트,모래,자갈 산출표</v>
          </cell>
        </row>
      </sheetData>
      <sheetData sheetId="2676">
        <row r="1">
          <cell r="A1" t="str">
            <v>시멘트,모래,자갈 산출표</v>
          </cell>
        </row>
      </sheetData>
      <sheetData sheetId="2677">
        <row r="1">
          <cell r="A1" t="str">
            <v>시멘트,모래,자갈 산출표</v>
          </cell>
        </row>
      </sheetData>
      <sheetData sheetId="2678">
        <row r="1">
          <cell r="A1" t="str">
            <v>시멘트,모래,자갈 산출표</v>
          </cell>
        </row>
      </sheetData>
      <sheetData sheetId="2679">
        <row r="1">
          <cell r="A1" t="str">
            <v>시멘트,모래,자갈 산출표</v>
          </cell>
        </row>
      </sheetData>
      <sheetData sheetId="2680">
        <row r="1">
          <cell r="A1" t="str">
            <v>시멘트,모래,자갈 산출표</v>
          </cell>
        </row>
      </sheetData>
      <sheetData sheetId="2681">
        <row r="1">
          <cell r="A1" t="str">
            <v>시멘트,모래,자갈 산출표</v>
          </cell>
        </row>
      </sheetData>
      <sheetData sheetId="2682">
        <row r="1">
          <cell r="A1" t="str">
            <v>시멘트,모래,자갈 산출표</v>
          </cell>
        </row>
      </sheetData>
      <sheetData sheetId="2683">
        <row r="1">
          <cell r="A1" t="str">
            <v>시멘트,모래,자갈 산출표</v>
          </cell>
        </row>
      </sheetData>
      <sheetData sheetId="2684">
        <row r="1">
          <cell r="A1" t="str">
            <v>시멘트,모래,자갈 산출표</v>
          </cell>
        </row>
      </sheetData>
      <sheetData sheetId="2685">
        <row r="1">
          <cell r="A1" t="str">
            <v>시멘트,모래,자갈 산출표</v>
          </cell>
        </row>
      </sheetData>
      <sheetData sheetId="2686">
        <row r="1">
          <cell r="A1" t="str">
            <v>시멘트,모래,자갈 산출표</v>
          </cell>
        </row>
      </sheetData>
      <sheetData sheetId="2687">
        <row r="1">
          <cell r="A1" t="str">
            <v>시멘트,모래,자갈 산출표</v>
          </cell>
        </row>
      </sheetData>
      <sheetData sheetId="2688">
        <row r="1">
          <cell r="A1" t="str">
            <v>시멘트,모래,자갈 산출표</v>
          </cell>
        </row>
      </sheetData>
      <sheetData sheetId="2689">
        <row r="1">
          <cell r="A1" t="str">
            <v>시멘트,모래,자갈 산출표</v>
          </cell>
        </row>
      </sheetData>
      <sheetData sheetId="2690">
        <row r="1">
          <cell r="A1" t="str">
            <v>시멘트,모래,자갈 산출표</v>
          </cell>
        </row>
      </sheetData>
      <sheetData sheetId="2691">
        <row r="1">
          <cell r="A1" t="str">
            <v>시멘트,모래,자갈 산출표</v>
          </cell>
        </row>
      </sheetData>
      <sheetData sheetId="2692">
        <row r="1">
          <cell r="A1" t="str">
            <v>시멘트,모래,자갈 산출표</v>
          </cell>
        </row>
      </sheetData>
      <sheetData sheetId="2693">
        <row r="1">
          <cell r="A1" t="str">
            <v>시멘트,모래,자갈 산출표</v>
          </cell>
        </row>
      </sheetData>
      <sheetData sheetId="2694">
        <row r="1">
          <cell r="A1" t="str">
            <v>시멘트,모래,자갈 산출표</v>
          </cell>
        </row>
      </sheetData>
      <sheetData sheetId="2695">
        <row r="1">
          <cell r="A1" t="str">
            <v>시멘트,모래,자갈 산출표</v>
          </cell>
        </row>
      </sheetData>
      <sheetData sheetId="2696">
        <row r="1">
          <cell r="A1" t="str">
            <v>시멘트,모래,자갈 산출표</v>
          </cell>
        </row>
      </sheetData>
      <sheetData sheetId="2697">
        <row r="1">
          <cell r="A1" t="str">
            <v>시멘트,모래,자갈 산출표</v>
          </cell>
        </row>
      </sheetData>
      <sheetData sheetId="2698">
        <row r="1">
          <cell r="A1" t="str">
            <v>시멘트,모래,자갈 산출표</v>
          </cell>
        </row>
      </sheetData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>
        <row r="1">
          <cell r="A1" t="str">
            <v>시멘트,모래,자갈 산출표</v>
          </cell>
        </row>
      </sheetData>
      <sheetData sheetId="2843">
        <row r="1">
          <cell r="A1" t="str">
            <v>시멘트,모래,자갈 산출표</v>
          </cell>
        </row>
      </sheetData>
      <sheetData sheetId="2844">
        <row r="1">
          <cell r="A1" t="str">
            <v>시멘트,모래,자갈 산출표</v>
          </cell>
        </row>
      </sheetData>
      <sheetData sheetId="2845">
        <row r="1">
          <cell r="A1" t="str">
            <v>시멘트,모래,자갈 산출표</v>
          </cell>
        </row>
      </sheetData>
      <sheetData sheetId="2846">
        <row r="1">
          <cell r="A1" t="str">
            <v>시멘트,모래,자갈 산출표</v>
          </cell>
        </row>
      </sheetData>
      <sheetData sheetId="2847">
        <row r="1">
          <cell r="A1" t="str">
            <v>시멘트,모래,자갈 산출표</v>
          </cell>
        </row>
      </sheetData>
      <sheetData sheetId="2848">
        <row r="1">
          <cell r="A1" t="str">
            <v>시멘트,모래,자갈 산출표</v>
          </cell>
        </row>
      </sheetData>
      <sheetData sheetId="2849">
        <row r="1">
          <cell r="A1" t="str">
            <v>시멘트,모래,자갈 산출표</v>
          </cell>
        </row>
      </sheetData>
      <sheetData sheetId="2850">
        <row r="1">
          <cell r="A1" t="str">
            <v>시멘트,모래,자갈 산출표</v>
          </cell>
        </row>
      </sheetData>
      <sheetData sheetId="2851">
        <row r="1">
          <cell r="A1" t="str">
            <v>시멘트,모래,자갈 산출표</v>
          </cell>
        </row>
      </sheetData>
      <sheetData sheetId="2852">
        <row r="1">
          <cell r="A1" t="str">
            <v>시멘트,모래,자갈 산출표</v>
          </cell>
        </row>
      </sheetData>
      <sheetData sheetId="2853">
        <row r="1">
          <cell r="A1" t="str">
            <v>시멘트,모래,자갈 산출표</v>
          </cell>
        </row>
      </sheetData>
      <sheetData sheetId="2854">
        <row r="1">
          <cell r="A1" t="str">
            <v>시멘트,모래,자갈 산출표</v>
          </cell>
        </row>
      </sheetData>
      <sheetData sheetId="2855">
        <row r="1">
          <cell r="A1" t="str">
            <v>시멘트,모래,자갈 산출표</v>
          </cell>
        </row>
      </sheetData>
      <sheetData sheetId="2856">
        <row r="1">
          <cell r="A1" t="str">
            <v>시멘트,모래,자갈 산출표</v>
          </cell>
        </row>
      </sheetData>
      <sheetData sheetId="2857">
        <row r="1">
          <cell r="A1" t="str">
            <v>시멘트,모래,자갈 산출표</v>
          </cell>
        </row>
      </sheetData>
      <sheetData sheetId="2858">
        <row r="1">
          <cell r="A1" t="str">
            <v>시멘트,모래,자갈 산출표</v>
          </cell>
        </row>
      </sheetData>
      <sheetData sheetId="2859">
        <row r="1">
          <cell r="A1" t="str">
            <v>시멘트,모래,자갈 산출표</v>
          </cell>
        </row>
      </sheetData>
      <sheetData sheetId="2860">
        <row r="1">
          <cell r="A1" t="str">
            <v>시멘트,모래,자갈 산출표</v>
          </cell>
        </row>
      </sheetData>
      <sheetData sheetId="2861">
        <row r="1">
          <cell r="A1" t="str">
            <v>시멘트,모래,자갈 산출표</v>
          </cell>
        </row>
      </sheetData>
      <sheetData sheetId="2862">
        <row r="1">
          <cell r="A1" t="str">
            <v>시멘트,모래,자갈 산출표</v>
          </cell>
        </row>
      </sheetData>
      <sheetData sheetId="2863">
        <row r="1">
          <cell r="A1" t="str">
            <v>시멘트,모래,자갈 산출표</v>
          </cell>
        </row>
      </sheetData>
      <sheetData sheetId="2864">
        <row r="1">
          <cell r="A1" t="str">
            <v>시멘트,모래,자갈 산출표</v>
          </cell>
        </row>
      </sheetData>
      <sheetData sheetId="2865">
        <row r="1">
          <cell r="A1" t="str">
            <v>시멘트,모래,자갈 산출표</v>
          </cell>
        </row>
      </sheetData>
      <sheetData sheetId="2866">
        <row r="1">
          <cell r="A1" t="str">
            <v>시멘트,모래,자갈 산출표</v>
          </cell>
        </row>
      </sheetData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>
        <row r="1">
          <cell r="A1" t="str">
            <v>시멘트,모래,자갈 산출표</v>
          </cell>
        </row>
      </sheetData>
      <sheetData sheetId="2923">
        <row r="1">
          <cell r="A1" t="str">
            <v>시멘트,모래,자갈 산출표</v>
          </cell>
        </row>
      </sheetData>
      <sheetData sheetId="2924">
        <row r="1">
          <cell r="A1" t="str">
            <v>시멘트,모래,자갈 산출표</v>
          </cell>
        </row>
      </sheetData>
      <sheetData sheetId="2925">
        <row r="1">
          <cell r="A1" t="str">
            <v>시멘트,모래,자갈 산출표</v>
          </cell>
        </row>
      </sheetData>
      <sheetData sheetId="2926">
        <row r="1">
          <cell r="A1" t="str">
            <v>시멘트,모래,자갈 산출표</v>
          </cell>
        </row>
      </sheetData>
      <sheetData sheetId="2927">
        <row r="1">
          <cell r="A1" t="str">
            <v>시멘트,모래,자갈 산출표</v>
          </cell>
        </row>
      </sheetData>
      <sheetData sheetId="2928">
        <row r="1">
          <cell r="A1" t="str">
            <v>시멘트,모래,자갈 산출표</v>
          </cell>
        </row>
      </sheetData>
      <sheetData sheetId="2929">
        <row r="1">
          <cell r="A1" t="str">
            <v>시멘트,모래,자갈 산출표</v>
          </cell>
        </row>
      </sheetData>
      <sheetData sheetId="2930">
        <row r="1">
          <cell r="A1" t="str">
            <v>시멘트,모래,자갈 산출표</v>
          </cell>
        </row>
      </sheetData>
      <sheetData sheetId="2931">
        <row r="1">
          <cell r="A1" t="str">
            <v>시멘트,모래,자갈 산출표</v>
          </cell>
        </row>
      </sheetData>
      <sheetData sheetId="2932">
        <row r="1">
          <cell r="A1" t="str">
            <v>시멘트,모래,자갈 산출표</v>
          </cell>
        </row>
      </sheetData>
      <sheetData sheetId="2933">
        <row r="1">
          <cell r="A1" t="str">
            <v>시멘트,모래,자갈 산출표</v>
          </cell>
        </row>
      </sheetData>
      <sheetData sheetId="2934">
        <row r="1">
          <cell r="A1" t="str">
            <v>시멘트,모래,자갈 산출표</v>
          </cell>
        </row>
      </sheetData>
      <sheetData sheetId="2935">
        <row r="1">
          <cell r="A1" t="str">
            <v>시멘트,모래,자갈 산출표</v>
          </cell>
        </row>
      </sheetData>
      <sheetData sheetId="2936">
        <row r="1">
          <cell r="A1" t="str">
            <v>시멘트,모래,자갈 산출표</v>
          </cell>
        </row>
      </sheetData>
      <sheetData sheetId="2937">
        <row r="1">
          <cell r="A1" t="str">
            <v>시멘트,모래,자갈 산출표</v>
          </cell>
        </row>
      </sheetData>
      <sheetData sheetId="2938">
        <row r="1">
          <cell r="A1" t="str">
            <v>시멘트,모래,자갈 산출표</v>
          </cell>
        </row>
      </sheetData>
      <sheetData sheetId="2939">
        <row r="1">
          <cell r="A1" t="str">
            <v>시멘트,모래,자갈 산출표</v>
          </cell>
        </row>
      </sheetData>
      <sheetData sheetId="2940">
        <row r="1">
          <cell r="A1" t="str">
            <v>시멘트,모래,자갈 산출표</v>
          </cell>
        </row>
      </sheetData>
      <sheetData sheetId="2941">
        <row r="1">
          <cell r="A1" t="str">
            <v>시멘트,모래,자갈 산출표</v>
          </cell>
        </row>
      </sheetData>
      <sheetData sheetId="2942">
        <row r="1">
          <cell r="A1" t="str">
            <v>시멘트,모래,자갈 산출표</v>
          </cell>
        </row>
      </sheetData>
      <sheetData sheetId="2943">
        <row r="1">
          <cell r="A1" t="str">
            <v>시멘트,모래,자갈 산출표</v>
          </cell>
        </row>
      </sheetData>
      <sheetData sheetId="2944">
        <row r="1">
          <cell r="A1" t="str">
            <v>시멘트,모래,자갈 산출표</v>
          </cell>
        </row>
      </sheetData>
      <sheetData sheetId="2945">
        <row r="1">
          <cell r="A1" t="str">
            <v>시멘트,모래,자갈 산출표</v>
          </cell>
        </row>
      </sheetData>
      <sheetData sheetId="2946">
        <row r="1">
          <cell r="A1" t="str">
            <v>시멘트,모래,자갈 산출표</v>
          </cell>
        </row>
      </sheetData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/>
      <sheetData sheetId="3000"/>
      <sheetData sheetId="3001"/>
      <sheetData sheetId="3002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>
        <row r="1">
          <cell r="A1" t="str">
            <v>시멘트,모래,자갈 산출표</v>
          </cell>
        </row>
      </sheetData>
      <sheetData sheetId="3141">
        <row r="1">
          <cell r="A1" t="str">
            <v>시멘트,모래,자갈 산출표</v>
          </cell>
        </row>
      </sheetData>
      <sheetData sheetId="3142">
        <row r="1">
          <cell r="A1" t="str">
            <v>시멘트,모래,자갈 산출표</v>
          </cell>
        </row>
      </sheetData>
      <sheetData sheetId="3143">
        <row r="1">
          <cell r="A1" t="str">
            <v>시멘트,모래,자갈 산출표</v>
          </cell>
        </row>
      </sheetData>
      <sheetData sheetId="3144">
        <row r="1">
          <cell r="A1" t="str">
            <v>시멘트,모래,자갈 산출표</v>
          </cell>
        </row>
      </sheetData>
      <sheetData sheetId="3145">
        <row r="1">
          <cell r="A1" t="str">
            <v>시멘트,모래,자갈 산출표</v>
          </cell>
        </row>
      </sheetData>
      <sheetData sheetId="3146">
        <row r="1">
          <cell r="A1" t="str">
            <v>시멘트,모래,자갈 산출표</v>
          </cell>
        </row>
      </sheetData>
      <sheetData sheetId="3147">
        <row r="1">
          <cell r="A1" t="str">
            <v>시멘트,모래,자갈 산출표</v>
          </cell>
        </row>
      </sheetData>
      <sheetData sheetId="3148">
        <row r="1">
          <cell r="A1" t="str">
            <v>시멘트,모래,자갈 산출표</v>
          </cell>
        </row>
      </sheetData>
      <sheetData sheetId="3149">
        <row r="1">
          <cell r="A1" t="str">
            <v>시멘트,모래,자갈 산출표</v>
          </cell>
        </row>
      </sheetData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>
        <row r="1">
          <cell r="A1" t="str">
            <v>시멘트,모래,자갈 산출표</v>
          </cell>
        </row>
      </sheetData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>
        <row r="1">
          <cell r="A1" t="str">
            <v>시멘트,모래,자갈 산출표</v>
          </cell>
        </row>
      </sheetData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>
        <row r="1">
          <cell r="A1" t="str">
            <v>시멘트,모래,자갈 산출표</v>
          </cell>
        </row>
      </sheetData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>
        <row r="1">
          <cell r="A1" t="str">
            <v>시멘트,모래,자갈 산출표</v>
          </cell>
        </row>
      </sheetData>
      <sheetData sheetId="3302">
        <row r="1">
          <cell r="A1" t="str">
            <v>시멘트,모래,자갈 산출표</v>
          </cell>
        </row>
      </sheetData>
      <sheetData sheetId="3303">
        <row r="1">
          <cell r="A1" t="str">
            <v>시멘트,모래,자갈 산출표</v>
          </cell>
        </row>
      </sheetData>
      <sheetData sheetId="3304">
        <row r="1">
          <cell r="A1" t="str">
            <v>시멘트,모래,자갈 산출표</v>
          </cell>
        </row>
      </sheetData>
      <sheetData sheetId="3305">
        <row r="1">
          <cell r="A1" t="str">
            <v>시멘트,모래,자갈 산출표</v>
          </cell>
        </row>
      </sheetData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>
        <row r="1">
          <cell r="A1" t="str">
            <v>시멘트,모래,자갈 산출표</v>
          </cell>
        </row>
      </sheetData>
      <sheetData sheetId="3321">
        <row r="1">
          <cell r="A1" t="str">
            <v>시멘트,모래,자갈 산출표</v>
          </cell>
        </row>
      </sheetData>
      <sheetData sheetId="3322"/>
      <sheetData sheetId="3323"/>
      <sheetData sheetId="3324">
        <row r="1">
          <cell r="A1" t="str">
            <v>시멘트,모래,자갈 산출표</v>
          </cell>
        </row>
      </sheetData>
      <sheetData sheetId="3325">
        <row r="1">
          <cell r="A1" t="str">
            <v>시멘트,모래,자갈 산출표</v>
          </cell>
        </row>
      </sheetData>
      <sheetData sheetId="3326">
        <row r="1">
          <cell r="A1" t="str">
            <v>시멘트,모래,자갈 산출표</v>
          </cell>
        </row>
      </sheetData>
      <sheetData sheetId="3327">
        <row r="1">
          <cell r="A1" t="str">
            <v>시멘트,모래,자갈 산출표</v>
          </cell>
        </row>
      </sheetData>
      <sheetData sheetId="3328">
        <row r="1">
          <cell r="A1" t="str">
            <v>시멘트,모래,자갈 산출표</v>
          </cell>
        </row>
      </sheetData>
      <sheetData sheetId="3329">
        <row r="1">
          <cell r="A1" t="str">
            <v>시멘트,모래,자갈 산출표</v>
          </cell>
        </row>
      </sheetData>
      <sheetData sheetId="3330">
        <row r="1">
          <cell r="A1" t="str">
            <v>시멘트,모래,자갈 산출표</v>
          </cell>
        </row>
      </sheetData>
      <sheetData sheetId="3331">
        <row r="1">
          <cell r="A1" t="str">
            <v>시멘트,모래,자갈 산출표</v>
          </cell>
        </row>
      </sheetData>
      <sheetData sheetId="3332">
        <row r="1">
          <cell r="A1" t="str">
            <v>시멘트,모래,자갈 산출표</v>
          </cell>
        </row>
      </sheetData>
      <sheetData sheetId="3333">
        <row r="1">
          <cell r="A1" t="str">
            <v>시멘트,모래,자갈 산출표</v>
          </cell>
        </row>
      </sheetData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>
        <row r="1">
          <cell r="A1" t="str">
            <v>시멘트,모래,자갈 산출표</v>
          </cell>
        </row>
      </sheetData>
      <sheetData sheetId="3392" refreshError="1"/>
      <sheetData sheetId="3393">
        <row r="1">
          <cell r="A1" t="str">
            <v>시멘트,모래,자갈 산출표</v>
          </cell>
        </row>
      </sheetData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>
        <row r="1">
          <cell r="A1" t="str">
            <v>시멘트,모래,자갈 산출표</v>
          </cell>
        </row>
      </sheetData>
      <sheetData sheetId="3413">
        <row r="1">
          <cell r="A1" t="str">
            <v>시멘트,모래,자갈 산출표</v>
          </cell>
        </row>
      </sheetData>
      <sheetData sheetId="3414">
        <row r="1">
          <cell r="A1" t="str">
            <v>시멘트,모래,자갈 산출표</v>
          </cell>
        </row>
      </sheetData>
      <sheetData sheetId="3415">
        <row r="1">
          <cell r="A1" t="str">
            <v>시멘트,모래,자갈 산출표</v>
          </cell>
        </row>
      </sheetData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>
        <row r="1">
          <cell r="A1" t="str">
            <v>시멘트,모래,자갈 산출표</v>
          </cell>
        </row>
      </sheetData>
      <sheetData sheetId="3446">
        <row r="1">
          <cell r="A1" t="str">
            <v>시멘트,모래,자갈 산출표</v>
          </cell>
        </row>
      </sheetData>
      <sheetData sheetId="3447">
        <row r="1">
          <cell r="A1" t="str">
            <v>시멘트,모래,자갈 산출표</v>
          </cell>
        </row>
      </sheetData>
      <sheetData sheetId="3448">
        <row r="1">
          <cell r="A1" t="str">
            <v>시멘트,모래,자갈 산출표</v>
          </cell>
        </row>
      </sheetData>
      <sheetData sheetId="3449">
        <row r="1">
          <cell r="A1" t="str">
            <v>시멘트,모래,자갈 산출표</v>
          </cell>
        </row>
      </sheetData>
      <sheetData sheetId="3450"/>
      <sheetData sheetId="3451"/>
      <sheetData sheetId="3452">
        <row r="1">
          <cell r="A1" t="str">
            <v>시멘트,모래,자갈 산출표</v>
          </cell>
        </row>
      </sheetData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>
        <row r="1">
          <cell r="A1" t="str">
            <v>시멘트,모래,자갈 산출표</v>
          </cell>
        </row>
      </sheetData>
      <sheetData sheetId="3464">
        <row r="1">
          <cell r="A1" t="str">
            <v>시멘트,모래,자갈 산출표</v>
          </cell>
        </row>
      </sheetData>
      <sheetData sheetId="3465">
        <row r="1">
          <cell r="A1" t="str">
            <v>시멘트,모래,자갈 산출표</v>
          </cell>
        </row>
      </sheetData>
      <sheetData sheetId="3466">
        <row r="1">
          <cell r="A1" t="str">
            <v>시멘트,모래,자갈 산출표</v>
          </cell>
        </row>
      </sheetData>
      <sheetData sheetId="3467">
        <row r="1">
          <cell r="A1" t="str">
            <v>시멘트,모래,자갈 산출표</v>
          </cell>
        </row>
      </sheetData>
      <sheetData sheetId="3468">
        <row r="1">
          <cell r="A1" t="str">
            <v>시멘트,모래,자갈 산출표</v>
          </cell>
        </row>
      </sheetData>
      <sheetData sheetId="3469">
        <row r="1">
          <cell r="A1" t="str">
            <v>시멘트,모래,자갈 산출표</v>
          </cell>
        </row>
      </sheetData>
      <sheetData sheetId="3470">
        <row r="1">
          <cell r="A1" t="str">
            <v>시멘트,모래,자갈 산출표</v>
          </cell>
        </row>
      </sheetData>
      <sheetData sheetId="3471">
        <row r="1">
          <cell r="A1" t="str">
            <v>시멘트,모래,자갈 산출표</v>
          </cell>
        </row>
      </sheetData>
      <sheetData sheetId="3472">
        <row r="1">
          <cell r="A1" t="str">
            <v>시멘트,모래,자갈 산출표</v>
          </cell>
        </row>
      </sheetData>
      <sheetData sheetId="3473"/>
      <sheetData sheetId="3474">
        <row r="1">
          <cell r="A1" t="str">
            <v>시멘트,모래,자갈 산출표</v>
          </cell>
        </row>
      </sheetData>
      <sheetData sheetId="3475">
        <row r="1">
          <cell r="A1" t="str">
            <v>시멘트,모래,자갈 산출표</v>
          </cell>
        </row>
      </sheetData>
      <sheetData sheetId="3476">
        <row r="1">
          <cell r="A1" t="str">
            <v>시멘트,모래,자갈 산출표</v>
          </cell>
        </row>
      </sheetData>
      <sheetData sheetId="3477"/>
      <sheetData sheetId="3478">
        <row r="1">
          <cell r="A1" t="str">
            <v>시멘트,모래,자갈 산출표</v>
          </cell>
        </row>
      </sheetData>
      <sheetData sheetId="3479">
        <row r="1">
          <cell r="A1" t="str">
            <v>시멘트,모래,자갈 산출표</v>
          </cell>
        </row>
      </sheetData>
      <sheetData sheetId="3480">
        <row r="1">
          <cell r="A1" t="str">
            <v>시멘트,모래,자갈 산출표</v>
          </cell>
        </row>
      </sheetData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>
        <row r="1">
          <cell r="A1" t="str">
            <v>시멘트,모래,자갈 산출표</v>
          </cell>
        </row>
      </sheetData>
      <sheetData sheetId="7566">
        <row r="1">
          <cell r="A1" t="str">
            <v>시멘트,모래,자갈 산출표</v>
          </cell>
        </row>
      </sheetData>
      <sheetData sheetId="7567"/>
      <sheetData sheetId="7568"/>
      <sheetData sheetId="7569"/>
      <sheetData sheetId="7570"/>
      <sheetData sheetId="7571"/>
      <sheetData sheetId="7572"/>
      <sheetData sheetId="7573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>
        <row r="1">
          <cell r="A1" t="str">
            <v>시멘트,모래,자갈 산출표</v>
          </cell>
        </row>
      </sheetData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/>
      <sheetData sheetId="7720">
        <row r="1">
          <cell r="A1" t="str">
            <v>시멘트,모래,자갈 산출표</v>
          </cell>
        </row>
      </sheetData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 refreshError="1"/>
      <sheetData sheetId="7734" refreshError="1"/>
      <sheetData sheetId="7735"/>
      <sheetData sheetId="7736" refreshError="1"/>
      <sheetData sheetId="7737" refreshError="1"/>
      <sheetData sheetId="7738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>
        <row r="1">
          <cell r="A1" t="str">
            <v>시멘트,모래,자갈 산출표</v>
          </cell>
        </row>
      </sheetData>
      <sheetData sheetId="8002"/>
      <sheetData sheetId="8003"/>
      <sheetData sheetId="8004"/>
      <sheetData sheetId="8005"/>
      <sheetData sheetId="8006"/>
      <sheetData sheetId="8007"/>
      <sheetData sheetId="8008">
        <row r="1">
          <cell r="A1" t="str">
            <v>시멘트,모래,자갈 산출표</v>
          </cell>
        </row>
      </sheetData>
      <sheetData sheetId="8009">
        <row r="1">
          <cell r="A1" t="str">
            <v>시멘트,모래,자갈 산출표</v>
          </cell>
        </row>
      </sheetData>
      <sheetData sheetId="8010">
        <row r="1">
          <cell r="A1" t="str">
            <v>시멘트,모래,자갈 산출표</v>
          </cell>
        </row>
      </sheetData>
      <sheetData sheetId="8011">
        <row r="1">
          <cell r="A1" t="str">
            <v>시멘트,모래,자갈 산출표</v>
          </cell>
        </row>
      </sheetData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>
        <row r="1">
          <cell r="A1" t="str">
            <v>시멘트,모래,자갈 산출표</v>
          </cell>
        </row>
      </sheetData>
      <sheetData sheetId="8153">
        <row r="1">
          <cell r="A1" t="str">
            <v>시멘트,모래,자갈 산출표</v>
          </cell>
        </row>
      </sheetData>
      <sheetData sheetId="8154">
        <row r="1">
          <cell r="A1" t="str">
            <v>시멘트,모래,자갈 산출표</v>
          </cell>
        </row>
      </sheetData>
      <sheetData sheetId="8155">
        <row r="1">
          <cell r="A1" t="str">
            <v>시멘트,모래,자갈 산출표</v>
          </cell>
        </row>
      </sheetData>
      <sheetData sheetId="8156">
        <row r="1">
          <cell r="A1" t="str">
            <v>시멘트,모래,자갈 산출표</v>
          </cell>
        </row>
      </sheetData>
      <sheetData sheetId="8157">
        <row r="1">
          <cell r="A1" t="str">
            <v>시멘트,모래,자갈 산출표</v>
          </cell>
        </row>
      </sheetData>
      <sheetData sheetId="8158">
        <row r="1">
          <cell r="A1" t="str">
            <v>시멘트,모래,자갈 산출표</v>
          </cell>
        </row>
      </sheetData>
      <sheetData sheetId="8159">
        <row r="1">
          <cell r="A1" t="str">
            <v>시멘트,모래,자갈 산출표</v>
          </cell>
        </row>
      </sheetData>
      <sheetData sheetId="8160">
        <row r="1">
          <cell r="A1" t="str">
            <v>시멘트,모래,자갈 산출표</v>
          </cell>
        </row>
      </sheetData>
      <sheetData sheetId="8161">
        <row r="1">
          <cell r="A1" t="str">
            <v>시멘트,모래,자갈 산출표</v>
          </cell>
        </row>
      </sheetData>
      <sheetData sheetId="8162">
        <row r="1">
          <cell r="A1" t="str">
            <v>시멘트,모래,자갈 산출표</v>
          </cell>
        </row>
      </sheetData>
      <sheetData sheetId="8163">
        <row r="1">
          <cell r="A1" t="str">
            <v>시멘트,모래,자갈 산출표</v>
          </cell>
        </row>
      </sheetData>
      <sheetData sheetId="8164">
        <row r="1">
          <cell r="A1" t="str">
            <v>시멘트,모래,자갈 산출표</v>
          </cell>
        </row>
      </sheetData>
      <sheetData sheetId="8165">
        <row r="1">
          <cell r="A1" t="str">
            <v>시멘트,모래,자갈 산출표</v>
          </cell>
        </row>
      </sheetData>
      <sheetData sheetId="8166">
        <row r="1">
          <cell r="A1" t="str">
            <v>시멘트,모래,자갈 산출표</v>
          </cell>
        </row>
      </sheetData>
      <sheetData sheetId="8167">
        <row r="1">
          <cell r="A1" t="str">
            <v>시멘트,모래,자갈 산출표</v>
          </cell>
        </row>
      </sheetData>
      <sheetData sheetId="8168">
        <row r="1">
          <cell r="A1" t="str">
            <v>시멘트,모래,자갈 산출표</v>
          </cell>
        </row>
      </sheetData>
      <sheetData sheetId="8169">
        <row r="1">
          <cell r="A1" t="str">
            <v>시멘트,모래,자갈 산출표</v>
          </cell>
        </row>
      </sheetData>
      <sheetData sheetId="8170">
        <row r="1">
          <cell r="A1" t="str">
            <v>시멘트,모래,자갈 산출표</v>
          </cell>
        </row>
      </sheetData>
      <sheetData sheetId="8171">
        <row r="1">
          <cell r="A1" t="str">
            <v>시멘트,모래,자갈 산출표</v>
          </cell>
        </row>
      </sheetData>
      <sheetData sheetId="8172">
        <row r="1">
          <cell r="A1" t="str">
            <v>시멘트,모래,자갈 산출표</v>
          </cell>
        </row>
      </sheetData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>
        <row r="1">
          <cell r="A1" t="str">
            <v>시멘트,모래,자갈 산출표</v>
          </cell>
        </row>
      </sheetData>
      <sheetData sheetId="8252">
        <row r="1">
          <cell r="A1" t="str">
            <v>시멘트,모래,자갈 산출표</v>
          </cell>
        </row>
      </sheetData>
      <sheetData sheetId="8253">
        <row r="1">
          <cell r="A1" t="str">
            <v>시멘트,모래,자갈 산출표</v>
          </cell>
        </row>
      </sheetData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>
        <row r="1">
          <cell r="A1" t="str">
            <v>시멘트,모래,자갈 산출표</v>
          </cell>
        </row>
      </sheetData>
      <sheetData sheetId="8337">
        <row r="1">
          <cell r="A1" t="str">
            <v>시멘트,모래,자갈 산출표</v>
          </cell>
        </row>
      </sheetData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Sheet1"/>
      <sheetName val="Sheet2"/>
      <sheetName val="Sheet3"/>
      <sheetName val="archi(본사)"/>
      <sheetName val="설직재-1"/>
      <sheetName val="제-노임"/>
      <sheetName val="제직재"/>
      <sheetName val="6PILE  (돌출)"/>
      <sheetName val="N賃率-職"/>
      <sheetName val="유별자산배수"/>
      <sheetName val="예정(3)"/>
      <sheetName val="일위대가9803"/>
      <sheetName val="공문"/>
      <sheetName val="대로근거"/>
      <sheetName val="중로근거"/>
      <sheetName val="상부집계표"/>
      <sheetName val="철근단면적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집계"/>
      <sheetName val="#REF"/>
      <sheetName val="기본일위"/>
      <sheetName val="패널"/>
      <sheetName val="직노"/>
      <sheetName val="터파기및재료"/>
      <sheetName val="내역서2안"/>
      <sheetName val="실행내역"/>
      <sheetName val="단위중량"/>
      <sheetName val="날개벽수량표"/>
      <sheetName val="경산"/>
      <sheetName val="단면 (2)"/>
      <sheetName val="9811"/>
      <sheetName val="설계조건"/>
      <sheetName val="수량집계"/>
      <sheetName val="1062-X방향 "/>
      <sheetName val="날개벽(시점좌측)"/>
      <sheetName val="Sheet1 (2)"/>
      <sheetName val="내역서"/>
      <sheetName val="출력X"/>
      <sheetName val="연결임시"/>
      <sheetName val="대비2"/>
      <sheetName val="고창방향"/>
      <sheetName val="간지"/>
      <sheetName val="일위대가(계측기설치)"/>
      <sheetName val="예가표"/>
      <sheetName val="기계경비(시간당)"/>
      <sheetName val="램머"/>
      <sheetName val="설계(안)"/>
      <sheetName val="단가산출2"/>
      <sheetName val="초기화면"/>
      <sheetName val="이름정의"/>
      <sheetName val="초기화면1"/>
      <sheetName val="수량3"/>
      <sheetName val="토목"/>
      <sheetName val="SLAB&quot;1&quot;"/>
      <sheetName val="기초일위"/>
      <sheetName val="시설일위"/>
      <sheetName val="조명일위"/>
      <sheetName val="총괄내역서"/>
      <sheetName val="INPUT(덕도방향-시점)"/>
      <sheetName val="SORCE1"/>
      <sheetName val="DATE"/>
      <sheetName val="1.설계조건"/>
      <sheetName val="대포2교접속"/>
      <sheetName val="9509"/>
      <sheetName val="관로토공산출근거"/>
      <sheetName val="우배수"/>
      <sheetName val="수량산출"/>
      <sheetName val="ABUT수량-A1"/>
      <sheetName val="tggwan(mac)"/>
      <sheetName val="TYPE-A"/>
      <sheetName val="수량집계표"/>
      <sheetName val="PO-BOQ"/>
      <sheetName val="IW-LIST"/>
      <sheetName val="토공총괄표"/>
      <sheetName val="토목품셈"/>
      <sheetName val="관급"/>
      <sheetName val="보험료산출"/>
      <sheetName val="J"/>
      <sheetName val="산출내역(4월)"/>
      <sheetName val="산출내역(5월) (2)"/>
      <sheetName val="자재표"/>
      <sheetName val="데이터"/>
      <sheetName val="진주방향"/>
      <sheetName val="마산방향"/>
      <sheetName val="노임단가"/>
      <sheetName val="데리네이타현황"/>
      <sheetName val="간접비"/>
      <sheetName val="최적단면"/>
      <sheetName val="암거단위-1련"/>
      <sheetName val="현장관리비"/>
      <sheetName val="가감수량"/>
      <sheetName val="맨홀수량산출"/>
      <sheetName val="포장공"/>
      <sheetName val="금액내역서"/>
      <sheetName val="TOTAL_BOQ"/>
      <sheetName val="물가시세"/>
      <sheetName val="guard(mac)"/>
      <sheetName val="국공유지및사유지"/>
      <sheetName val="맨홀되메우기"/>
      <sheetName val="적용단위길이"/>
      <sheetName val="피벗테이블데이터분석"/>
      <sheetName val="조건표"/>
      <sheetName val="특수기호강도거푸집"/>
      <sheetName val="종배수관(신)"/>
      <sheetName val="97노임단가"/>
      <sheetName val="입력란"/>
      <sheetName val="대비"/>
      <sheetName val="수안보-MBR1"/>
      <sheetName val="제경집계"/>
      <sheetName val="내역서을지"/>
      <sheetName val="시멘트"/>
      <sheetName val="교각1"/>
      <sheetName val="CODE"/>
      <sheetName val="기둥(원형)"/>
      <sheetName val="COPING"/>
      <sheetName val="흥양2교토공집계표"/>
      <sheetName val="MOTOR"/>
      <sheetName val="3연box"/>
      <sheetName val="TEST1"/>
      <sheetName val="자재집계표"/>
      <sheetName val="data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갑지"/>
      <sheetName val="1호맨홀토공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터파기및재료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갑지"/>
      <sheetName val="설계제원"/>
      <sheetName val="총괄표"/>
      <sheetName val="일위대가표지"/>
      <sheetName val="일위대가"/>
      <sheetName val="산출근거표지"/>
      <sheetName val="산출근거1"/>
      <sheetName val="성과심사"/>
      <sheetName val="노임및재표비표지"/>
      <sheetName val="노임단가"/>
      <sheetName val="재료비단가"/>
      <sheetName val="기계경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원가계산서"/>
      <sheetName val="예산내역서"/>
      <sheetName val="수량"/>
      <sheetName val="단가산출 목록"/>
      <sheetName val="단가산출"/>
      <sheetName val="건설기계 적용기준"/>
      <sheetName val="건설기계 목록"/>
      <sheetName val="건설기계"/>
      <sheetName val="노임단가"/>
      <sheetName val="자재단가"/>
      <sheetName val="견적.표준시장단가"/>
    </sheetNames>
    <sheetDataSet>
      <sheetData sheetId="0"/>
      <sheetData sheetId="1"/>
      <sheetData sheetId="2"/>
      <sheetData sheetId="3"/>
      <sheetData sheetId="4"/>
      <sheetData sheetId="5">
        <row r="46">
          <cell r="CY46"/>
          <cell r="CZ46"/>
        </row>
        <row r="83">
          <cell r="CY83"/>
          <cell r="CZ83"/>
        </row>
        <row r="126">
          <cell r="CY126"/>
          <cell r="CZ126"/>
        </row>
        <row r="165">
          <cell r="CY165"/>
          <cell r="CZ165"/>
        </row>
        <row r="204">
          <cell r="CY204"/>
          <cell r="CZ204"/>
        </row>
      </sheetData>
      <sheetData sheetId="6"/>
      <sheetData sheetId="7"/>
      <sheetData sheetId="8">
        <row r="10">
          <cell r="H10">
            <v>50466</v>
          </cell>
          <cell r="J10">
            <v>59025</v>
          </cell>
          <cell r="L10">
            <v>32950</v>
          </cell>
        </row>
        <row r="14">
          <cell r="H14">
            <v>0</v>
          </cell>
          <cell r="J14">
            <v>0</v>
          </cell>
          <cell r="L14">
            <v>508</v>
          </cell>
        </row>
      </sheetData>
      <sheetData sheetId="9">
        <row r="5">
          <cell r="K5">
            <v>283323</v>
          </cell>
        </row>
      </sheetData>
      <sheetData sheetId="10">
        <row r="5">
          <cell r="R5">
            <v>1590</v>
          </cell>
        </row>
      </sheetData>
      <sheetData sheetId="11"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M29"/>
  <sheetViews>
    <sheetView tabSelected="1" view="pageBreakPreview" zoomScaleSheetLayoutView="100" workbookViewId="0">
      <selection activeCell="A11" sqref="A11"/>
    </sheetView>
  </sheetViews>
  <sheetFormatPr defaultRowHeight="16.5"/>
  <cols>
    <col min="1" max="1" width="24.5" style="42" bestFit="1" customWidth="1"/>
    <col min="2" max="2" width="7.25" style="42" customWidth="1"/>
    <col min="3" max="3" width="14.625" style="42" customWidth="1"/>
    <col min="4" max="4" width="6.5" style="42" customWidth="1"/>
    <col min="5" max="5" width="19.125" style="42" customWidth="1"/>
    <col min="6" max="6" width="6.5" style="42" customWidth="1"/>
    <col min="7" max="7" width="19.125" style="42" customWidth="1"/>
    <col min="8" max="8" width="6.5" style="42" customWidth="1"/>
    <col min="9" max="9" width="19.125" style="42" customWidth="1"/>
    <col min="10" max="10" width="6.5" style="42" customWidth="1"/>
    <col min="11" max="11" width="19.125" style="42" customWidth="1"/>
    <col min="12" max="12" width="9" style="42"/>
    <col min="13" max="13" width="18.125" style="42" bestFit="1" customWidth="1"/>
    <col min="14" max="16384" width="9" style="42"/>
  </cols>
  <sheetData>
    <row r="1" spans="1:13" ht="91.5" customHeight="1">
      <c r="A1" s="274" t="s">
        <v>274</v>
      </c>
      <c r="B1" s="275"/>
      <c r="C1" s="276"/>
      <c r="D1" s="80" t="s">
        <v>45</v>
      </c>
      <c r="E1" s="40"/>
      <c r="F1" s="80" t="s">
        <v>24</v>
      </c>
      <c r="G1" s="40"/>
      <c r="H1" s="80" t="s">
        <v>25</v>
      </c>
      <c r="I1" s="40"/>
      <c r="J1" s="80" t="s">
        <v>26</v>
      </c>
      <c r="K1" s="41"/>
    </row>
    <row r="2" spans="1:13" s="45" customFormat="1" ht="15" customHeight="1">
      <c r="A2" s="43"/>
      <c r="B2" s="206"/>
      <c r="C2" s="206"/>
      <c r="D2" s="206"/>
      <c r="E2" s="206"/>
      <c r="F2" s="206"/>
      <c r="G2" s="206"/>
      <c r="H2" s="206"/>
      <c r="I2" s="206"/>
      <c r="J2" s="206"/>
      <c r="K2" s="44"/>
    </row>
    <row r="3" spans="1:13" s="47" customFormat="1" ht="27.75" customHeight="1">
      <c r="A3" s="277" t="s">
        <v>40</v>
      </c>
      <c r="B3" s="278"/>
      <c r="C3" s="207"/>
      <c r="D3" s="207"/>
      <c r="E3" s="207"/>
      <c r="F3" s="207"/>
      <c r="G3" s="207"/>
      <c r="H3" s="207"/>
      <c r="I3" s="207"/>
      <c r="J3" s="207"/>
      <c r="K3" s="46"/>
    </row>
    <row r="4" spans="1:13" s="45" customFormat="1" ht="27.75" customHeight="1">
      <c r="A4" s="43"/>
      <c r="B4" s="206"/>
      <c r="C4" s="206"/>
      <c r="D4" s="206"/>
      <c r="E4" s="206"/>
      <c r="F4" s="206"/>
      <c r="G4" s="206"/>
      <c r="H4" s="206"/>
      <c r="I4" s="206"/>
      <c r="J4" s="206"/>
      <c r="K4" s="48"/>
    </row>
    <row r="5" spans="1:13" s="45" customFormat="1" ht="27.75" customHeight="1">
      <c r="A5" s="282" t="s">
        <v>255</v>
      </c>
      <c r="B5" s="283"/>
      <c r="C5" s="283"/>
      <c r="D5" s="283"/>
      <c r="E5" s="283"/>
      <c r="F5" s="283"/>
      <c r="G5" s="283"/>
      <c r="H5" s="283"/>
      <c r="I5" s="283"/>
      <c r="J5" s="283"/>
      <c r="K5" s="284"/>
    </row>
    <row r="6" spans="1:13" s="45" customFormat="1" ht="52.5" customHeight="1">
      <c r="A6" s="282"/>
      <c r="B6" s="283"/>
      <c r="C6" s="283"/>
      <c r="D6" s="283"/>
      <c r="E6" s="283"/>
      <c r="F6" s="283"/>
      <c r="G6" s="283"/>
      <c r="H6" s="283"/>
      <c r="I6" s="283"/>
      <c r="J6" s="283"/>
      <c r="K6" s="284"/>
    </row>
    <row r="7" spans="1:13" s="45" customFormat="1" ht="27.75" customHeight="1">
      <c r="A7" s="49"/>
      <c r="B7" s="208"/>
      <c r="C7" s="208"/>
      <c r="D7" s="208"/>
      <c r="E7" s="209"/>
      <c r="F7" s="208"/>
      <c r="G7" s="208"/>
      <c r="H7" s="208"/>
      <c r="I7" s="208"/>
      <c r="J7" s="208"/>
      <c r="K7" s="50"/>
    </row>
    <row r="8" spans="1:13" s="53" customFormat="1" ht="27.75" customHeight="1">
      <c r="A8" s="51"/>
      <c r="B8" s="210"/>
      <c r="C8" s="211"/>
      <c r="D8" s="212" t="s">
        <v>43</v>
      </c>
      <c r="E8" s="210"/>
      <c r="F8" s="213"/>
      <c r="G8" s="214"/>
      <c r="H8" s="215"/>
      <c r="I8" s="215"/>
      <c r="J8" s="215"/>
      <c r="K8" s="52"/>
    </row>
    <row r="9" spans="1:13" s="56" customFormat="1" ht="16.5" customHeight="1">
      <c r="A9" s="54"/>
      <c r="B9" s="216"/>
      <c r="C9" s="217"/>
      <c r="D9" s="218"/>
      <c r="E9" s="219"/>
      <c r="F9" s="279"/>
      <c r="G9" s="279"/>
      <c r="H9" s="279"/>
      <c r="I9" s="279"/>
      <c r="J9" s="279"/>
      <c r="K9" s="55"/>
    </row>
    <row r="10" spans="1:13" s="58" customFormat="1" ht="27.75" customHeight="1">
      <c r="A10" s="57"/>
      <c r="B10" s="220"/>
      <c r="C10" s="211"/>
      <c r="D10" s="212" t="s">
        <v>42</v>
      </c>
      <c r="E10" s="210"/>
      <c r="F10" s="221"/>
      <c r="G10" s="222"/>
      <c r="H10" s="222"/>
      <c r="I10" s="222"/>
      <c r="J10" s="222"/>
      <c r="K10" s="55"/>
    </row>
    <row r="11" spans="1:13" s="58" customFormat="1" ht="27.75" customHeight="1">
      <c r="A11" s="57"/>
      <c r="B11" s="220"/>
      <c r="C11" s="210"/>
      <c r="D11" s="223" t="s">
        <v>265</v>
      </c>
      <c r="E11" s="210"/>
      <c r="F11" s="221"/>
      <c r="G11" s="224">
        <v>922</v>
      </c>
      <c r="H11" s="225" t="s">
        <v>273</v>
      </c>
      <c r="J11" s="226"/>
      <c r="K11" s="227"/>
    </row>
    <row r="12" spans="1:13" s="58" customFormat="1" ht="27.75" customHeight="1">
      <c r="A12" s="57"/>
      <c r="B12" s="220"/>
      <c r="C12" s="210"/>
      <c r="D12" s="223" t="s">
        <v>46</v>
      </c>
      <c r="E12" s="210"/>
      <c r="F12" s="221"/>
      <c r="G12" s="256">
        <v>1911</v>
      </c>
      <c r="H12" s="225" t="s">
        <v>273</v>
      </c>
      <c r="I12" s="81"/>
      <c r="J12" s="226"/>
      <c r="K12" s="59"/>
    </row>
    <row r="13" spans="1:13" s="58" customFormat="1" ht="27.75" customHeight="1">
      <c r="A13" s="57"/>
      <c r="B13" s="220"/>
      <c r="C13" s="210"/>
      <c r="D13" s="223" t="s">
        <v>47</v>
      </c>
      <c r="E13" s="210"/>
      <c r="F13" s="221"/>
      <c r="G13" s="256">
        <v>1058</v>
      </c>
      <c r="H13" s="225" t="s">
        <v>273</v>
      </c>
      <c r="I13" s="81"/>
      <c r="J13" s="226"/>
      <c r="K13" s="60"/>
    </row>
    <row r="14" spans="1:13" s="62" customFormat="1" ht="27.75" customHeight="1">
      <c r="A14" s="61"/>
      <c r="B14" s="228"/>
      <c r="C14" s="228"/>
      <c r="D14" s="280"/>
      <c r="E14" s="280"/>
      <c r="F14" s="280"/>
      <c r="G14" s="280"/>
      <c r="H14" s="280"/>
      <c r="I14" s="280"/>
      <c r="J14" s="280"/>
      <c r="K14" s="281"/>
    </row>
    <row r="15" spans="1:13" s="64" customFormat="1" ht="30.75" customHeight="1">
      <c r="A15" s="63"/>
      <c r="B15" s="273" t="s">
        <v>48</v>
      </c>
      <c r="C15" s="273"/>
      <c r="D15" s="229" t="str">
        <f>": 금 "&amp;FIXED(M15,0)&amp;"원 ( 금 "&amp;NUMBERSTRING(M15,1)&amp;"원 )"</f>
        <v>: 금 146,771,000원 ( 금 일억사천육백칠십칠만일천원 )</v>
      </c>
      <c r="E15" s="229"/>
      <c r="F15" s="229"/>
      <c r="G15" s="229"/>
      <c r="H15" s="230"/>
      <c r="I15" s="231"/>
      <c r="J15" s="201"/>
      <c r="K15" s="202"/>
      <c r="M15" s="83">
        <f>+원가계산서!F32</f>
        <v>146771000</v>
      </c>
    </row>
    <row r="16" spans="1:13" s="64" customFormat="1" ht="30.75" customHeight="1">
      <c r="A16" s="63"/>
      <c r="B16" s="273" t="s">
        <v>49</v>
      </c>
      <c r="C16" s="273"/>
      <c r="D16" s="232" t="str">
        <f t="shared" ref="D16:D17" si="0">": 금 "&amp;FIXED(M16,0)&amp;"원 ( 금 "&amp;NUMBERSTRING(M16,1)&amp;"원 )"</f>
        <v>: 금 133,428,195원 ( 금 일억삼천삼백사십이만팔천일백구십오원 )</v>
      </c>
      <c r="E16" s="232"/>
      <c r="F16" s="232"/>
      <c r="G16" s="232"/>
      <c r="H16" s="232"/>
      <c r="I16" s="232"/>
      <c r="J16" s="201"/>
      <c r="K16" s="202"/>
      <c r="M16" s="83">
        <f>+원가계산서!F30</f>
        <v>133428195</v>
      </c>
    </row>
    <row r="17" spans="1:13" s="64" customFormat="1" ht="30.75" customHeight="1">
      <c r="A17" s="63"/>
      <c r="B17" s="273" t="s">
        <v>50</v>
      </c>
      <c r="C17" s="273"/>
      <c r="D17" s="232" t="str">
        <f t="shared" si="0"/>
        <v>: 금 13,342,820원 ( 금 일천삼백삼십사만이천팔백이십원 )</v>
      </c>
      <c r="E17" s="232"/>
      <c r="F17" s="232"/>
      <c r="G17" s="232"/>
      <c r="H17" s="232"/>
      <c r="I17" s="232"/>
      <c r="J17" s="203"/>
      <c r="K17" s="204"/>
      <c r="M17" s="83">
        <f>+원가계산서!F31</f>
        <v>13342820</v>
      </c>
    </row>
    <row r="18" spans="1:13" s="64" customFormat="1" ht="27.75" customHeight="1" thickBot="1">
      <c r="A18" s="65"/>
      <c r="B18" s="233"/>
      <c r="C18" s="233"/>
      <c r="D18" s="234"/>
      <c r="E18" s="234"/>
      <c r="F18" s="234"/>
      <c r="G18" s="235"/>
      <c r="H18" s="235"/>
      <c r="I18" s="235"/>
      <c r="J18" s="236"/>
      <c r="K18" s="237"/>
      <c r="M18" s="82"/>
    </row>
    <row r="20" spans="1:13">
      <c r="E20" s="76"/>
      <c r="F20" s="76"/>
      <c r="G20" s="76"/>
    </row>
    <row r="29" spans="1:13" ht="19.5">
      <c r="E29" s="66"/>
      <c r="F29" s="67"/>
      <c r="G29" s="66"/>
      <c r="H29" s="66"/>
      <c r="I29" s="68"/>
    </row>
  </sheetData>
  <mergeCells count="9">
    <mergeCell ref="B17:C17"/>
    <mergeCell ref="A1:C1"/>
    <mergeCell ref="B15:C15"/>
    <mergeCell ref="A3:B3"/>
    <mergeCell ref="F9:J9"/>
    <mergeCell ref="D14:G14"/>
    <mergeCell ref="H14:K14"/>
    <mergeCell ref="A5:K6"/>
    <mergeCell ref="B16:C16"/>
  </mergeCells>
  <phoneticPr fontId="62" type="noConversion"/>
  <printOptions horizontalCentered="1" verticalCentered="1"/>
  <pageMargins left="0.78740157480314965" right="0.59055118110236227" top="0.78740157480314965" bottom="0.78740157480314965" header="0.59055118110236227" footer="0.59055118110236227"/>
  <pageSetup paperSize="9" scale="8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2"/>
  <sheetViews>
    <sheetView view="pageBreakPreview" zoomScaleNormal="75" zoomScaleSheetLayoutView="100" workbookViewId="0">
      <selection activeCell="L16" sqref="L16"/>
    </sheetView>
  </sheetViews>
  <sheetFormatPr defaultColWidth="10" defaultRowHeight="20.100000000000001" customHeight="1"/>
  <cols>
    <col min="1" max="1" width="10.625" style="9" customWidth="1"/>
    <col min="2" max="2" width="17.625" style="9" customWidth="1"/>
    <col min="3" max="3" width="6.25" style="9" customWidth="1"/>
    <col min="4" max="4" width="17.625" style="9" customWidth="1"/>
    <col min="5" max="5" width="6.5" style="9" customWidth="1"/>
    <col min="6" max="6" width="17.625" style="9" customWidth="1"/>
    <col min="7" max="7" width="6.25" style="9" customWidth="1"/>
    <col min="8" max="8" width="17.625" style="9" customWidth="1"/>
    <col min="9" max="9" width="6.25" style="9" customWidth="1"/>
    <col min="10" max="10" width="17.625" style="9" customWidth="1"/>
    <col min="11" max="11" width="13.875" style="9" bestFit="1" customWidth="1"/>
    <col min="12" max="12" width="12.125" style="9" customWidth="1"/>
    <col min="13" max="16384" width="10" style="9"/>
  </cols>
  <sheetData>
    <row r="1" spans="1:11" s="4" customFormat="1" ht="65.25" customHeight="1">
      <c r="A1" s="285" t="s">
        <v>23</v>
      </c>
      <c r="B1" s="286"/>
      <c r="C1" s="1" t="s">
        <v>1</v>
      </c>
      <c r="D1" s="2"/>
      <c r="E1" s="1" t="s">
        <v>2</v>
      </c>
      <c r="F1" s="2"/>
      <c r="G1" s="1" t="s">
        <v>3</v>
      </c>
      <c r="H1" s="2"/>
      <c r="I1" s="1" t="s">
        <v>4</v>
      </c>
      <c r="J1" s="3"/>
    </row>
    <row r="2" spans="1:11" ht="7.5" customHeight="1">
      <c r="A2" s="5"/>
      <c r="B2" s="289"/>
      <c r="C2" s="289"/>
      <c r="D2" s="6"/>
      <c r="E2" s="7"/>
      <c r="F2" s="289"/>
      <c r="G2" s="289"/>
      <c r="H2" s="6"/>
      <c r="I2" s="6"/>
      <c r="J2" s="8"/>
    </row>
    <row r="3" spans="1:11" ht="24" customHeight="1">
      <c r="A3" s="10"/>
      <c r="B3" s="11"/>
      <c r="C3" s="12"/>
      <c r="D3" s="13"/>
      <c r="E3" s="13"/>
      <c r="F3" s="13"/>
      <c r="G3" s="13"/>
      <c r="H3" s="13"/>
      <c r="I3" s="13"/>
      <c r="J3" s="8"/>
    </row>
    <row r="4" spans="1:11" ht="6.75" customHeight="1">
      <c r="A4" s="14"/>
      <c r="B4" s="11"/>
      <c r="C4" s="11"/>
      <c r="D4" s="15"/>
      <c r="E4" s="15"/>
      <c r="F4" s="15"/>
      <c r="G4" s="15"/>
      <c r="H4" s="15"/>
      <c r="I4" s="15"/>
      <c r="J4" s="8"/>
    </row>
    <row r="5" spans="1:11" ht="42" customHeight="1">
      <c r="A5" s="290" t="s">
        <v>22</v>
      </c>
      <c r="B5" s="291"/>
      <c r="C5" s="291"/>
      <c r="D5" s="291"/>
      <c r="E5" s="291"/>
      <c r="F5" s="291"/>
      <c r="G5" s="291"/>
      <c r="H5" s="291"/>
      <c r="I5" s="291"/>
      <c r="J5" s="292"/>
    </row>
    <row r="6" spans="1:11" ht="42" customHeight="1">
      <c r="A6" s="290" t="s">
        <v>5</v>
      </c>
      <c r="B6" s="291"/>
      <c r="C6" s="291"/>
      <c r="D6" s="291"/>
      <c r="E6" s="291"/>
      <c r="F6" s="291"/>
      <c r="G6" s="291"/>
      <c r="H6" s="291"/>
      <c r="I6" s="291"/>
      <c r="J6" s="292"/>
    </row>
    <row r="7" spans="1:11" ht="14.25" customHeight="1">
      <c r="A7" s="16"/>
      <c r="B7" s="17"/>
      <c r="C7" s="17"/>
      <c r="D7" s="17"/>
      <c r="E7" s="17"/>
      <c r="F7" s="17"/>
      <c r="G7" s="18"/>
      <c r="H7" s="18"/>
      <c r="I7" s="18"/>
      <c r="J7" s="8"/>
    </row>
    <row r="8" spans="1:11" ht="24.95" customHeight="1">
      <c r="A8" s="16"/>
      <c r="B8" s="19"/>
      <c r="C8" s="20" t="s">
        <v>0</v>
      </c>
      <c r="D8" s="21"/>
      <c r="E8" s="22" t="s">
        <v>19</v>
      </c>
      <c r="F8" s="23"/>
      <c r="G8" s="296" t="e">
        <f>#REF!</f>
        <v>#REF!</v>
      </c>
      <c r="H8" s="296"/>
      <c r="I8" s="27" t="s">
        <v>20</v>
      </c>
      <c r="J8" s="8"/>
    </row>
    <row r="9" spans="1:11" ht="24.95" customHeight="1">
      <c r="A9" s="16"/>
      <c r="B9" s="19"/>
      <c r="C9" s="20"/>
      <c r="D9" s="21"/>
      <c r="E9" s="22" t="s">
        <v>21</v>
      </c>
      <c r="F9" s="23"/>
      <c r="G9" s="296" t="e">
        <f>#REF!</f>
        <v>#REF!</v>
      </c>
      <c r="H9" s="296"/>
      <c r="I9" s="27" t="s">
        <v>20</v>
      </c>
      <c r="J9" s="8"/>
    </row>
    <row r="10" spans="1:11" ht="24.95" customHeight="1">
      <c r="A10" s="25"/>
      <c r="B10" s="26"/>
      <c r="C10" s="24" t="str">
        <f>"○ 총 공 사 비  : "</f>
        <v xml:space="preserve">○ 총 공 사 비  : </v>
      </c>
      <c r="D10" s="26"/>
      <c r="E10" s="23" t="e">
        <f>"일금 "&amp;NUMBERSTRING(K10,1)&amp;"원정(\"&amp;TEXT(K10,"#,###")&amp;")"</f>
        <v>#REF!</v>
      </c>
      <c r="F10" s="27"/>
      <c r="G10" s="18"/>
      <c r="H10" s="18"/>
      <c r="I10" s="18"/>
      <c r="J10" s="8"/>
      <c r="K10" s="39" t="e">
        <f>#REF!</f>
        <v>#REF!</v>
      </c>
    </row>
    <row r="11" spans="1:11" ht="24.95" customHeight="1">
      <c r="A11" s="25"/>
      <c r="B11" s="26"/>
      <c r="C11" s="24" t="str">
        <f>"○ 공 급 가 액  : "</f>
        <v xml:space="preserve">○ 공 급 가 액  : </v>
      </c>
      <c r="D11" s="26"/>
      <c r="E11" s="23" t="e">
        <f>"일금 "&amp;NUMBERSTRING(K11,1)&amp;"원정(\"&amp;TEXT(K11,"#,###")&amp;")"</f>
        <v>#REF!</v>
      </c>
      <c r="F11" s="27"/>
      <c r="G11" s="18"/>
      <c r="H11" s="18"/>
      <c r="I11" s="18"/>
      <c r="J11" s="8"/>
      <c r="K11" s="39" t="e">
        <f>#REF!</f>
        <v>#REF!</v>
      </c>
    </row>
    <row r="12" spans="1:11" ht="24.95" customHeight="1">
      <c r="A12" s="25"/>
      <c r="B12" s="26"/>
      <c r="C12" s="24" t="str">
        <f>"○ 부가가치세  : "</f>
        <v xml:space="preserve">○ 부가가치세  : </v>
      </c>
      <c r="D12" s="17"/>
      <c r="E12" s="23" t="e">
        <f>"일금 "&amp;NUMBERSTRING(K12,1)&amp;"원정(\"&amp;TEXT(K12,"#,###")&amp;")"</f>
        <v>#REF!</v>
      </c>
      <c r="F12" s="27"/>
      <c r="G12" s="18"/>
      <c r="H12" s="18"/>
      <c r="I12" s="18"/>
      <c r="J12" s="8"/>
      <c r="K12" s="39" t="e">
        <f>#REF!</f>
        <v>#REF!</v>
      </c>
    </row>
    <row r="13" spans="1:11" ht="18" customHeight="1">
      <c r="A13" s="25"/>
      <c r="B13" s="26"/>
      <c r="C13" s="24"/>
      <c r="D13" s="17"/>
      <c r="E13" s="23"/>
      <c r="F13" s="27"/>
      <c r="G13" s="18"/>
      <c r="H13" s="18"/>
      <c r="I13" s="18"/>
      <c r="J13" s="8"/>
      <c r="K13" s="39"/>
    </row>
    <row r="14" spans="1:11" ht="18" customHeight="1">
      <c r="A14" s="25"/>
      <c r="B14" s="26"/>
      <c r="C14" s="24"/>
      <c r="D14" s="17"/>
      <c r="E14" s="23"/>
      <c r="F14" s="27"/>
      <c r="G14" s="18"/>
      <c r="H14" s="18"/>
      <c r="I14" s="18"/>
      <c r="J14" s="8"/>
      <c r="K14" s="39"/>
    </row>
    <row r="15" spans="1:11" ht="18" customHeight="1">
      <c r="A15" s="25"/>
      <c r="B15" s="26"/>
      <c r="C15" s="28"/>
      <c r="D15" s="26"/>
      <c r="E15" s="26"/>
      <c r="F15" s="27"/>
      <c r="G15" s="18"/>
      <c r="H15" s="18"/>
      <c r="I15" s="18"/>
      <c r="J15" s="8"/>
    </row>
    <row r="16" spans="1:11" ht="24" customHeight="1">
      <c r="A16" s="293"/>
      <c r="B16" s="294"/>
      <c r="C16" s="294"/>
      <c r="D16" s="294"/>
      <c r="E16" s="294"/>
      <c r="F16" s="294"/>
      <c r="G16" s="294"/>
      <c r="H16" s="294"/>
      <c r="I16" s="294"/>
      <c r="J16" s="295"/>
    </row>
    <row r="17" spans="1:13" ht="36" customHeight="1">
      <c r="A17" s="14"/>
      <c r="B17" s="29"/>
      <c r="C17" s="29"/>
      <c r="D17" s="29"/>
      <c r="E17" s="287" t="s">
        <v>6</v>
      </c>
      <c r="F17" s="287"/>
      <c r="G17" s="287"/>
      <c r="H17" s="30"/>
      <c r="I17" s="29"/>
      <c r="J17" s="31"/>
      <c r="M17"/>
    </row>
    <row r="18" spans="1:13" ht="36" customHeight="1">
      <c r="A18" s="32"/>
      <c r="B18" s="29"/>
      <c r="C18" s="29"/>
      <c r="D18" s="29"/>
      <c r="E18" s="287"/>
      <c r="F18" s="287"/>
      <c r="G18" s="287"/>
      <c r="H18" s="30"/>
      <c r="I18" s="29"/>
      <c r="J18" s="31"/>
    </row>
    <row r="19" spans="1:13" ht="12.75" customHeight="1" thickBot="1">
      <c r="A19" s="33"/>
      <c r="B19" s="34"/>
      <c r="C19" s="34"/>
      <c r="D19" s="35"/>
      <c r="E19" s="36"/>
      <c r="F19" s="35"/>
      <c r="G19" s="35"/>
      <c r="H19" s="35"/>
      <c r="I19" s="35"/>
      <c r="J19" s="37"/>
    </row>
    <row r="20" spans="1:13" ht="17.25" customHeight="1">
      <c r="A20" s="7"/>
      <c r="B20" s="288"/>
      <c r="C20" s="288"/>
      <c r="D20" s="7"/>
      <c r="E20" s="38"/>
      <c r="F20" s="13"/>
      <c r="G20" s="13"/>
      <c r="H20" s="13"/>
      <c r="I20" s="13"/>
    </row>
    <row r="22" spans="1:13" ht="20.100000000000001" customHeight="1">
      <c r="B22" s="39"/>
    </row>
  </sheetData>
  <mergeCells count="10">
    <mergeCell ref="A1:B1"/>
    <mergeCell ref="E17:G18"/>
    <mergeCell ref="B20:C20"/>
    <mergeCell ref="B2:C2"/>
    <mergeCell ref="F2:G2"/>
    <mergeCell ref="A5:J5"/>
    <mergeCell ref="A6:J6"/>
    <mergeCell ref="A16:J16"/>
    <mergeCell ref="G8:H8"/>
    <mergeCell ref="G9:H9"/>
  </mergeCells>
  <phoneticPr fontId="50" type="noConversion"/>
  <pageMargins left="0.64" right="0.56000000000000005" top="0.71" bottom="0.49" header="0.51181102362204722" footer="0.26"/>
  <pageSetup paperSize="9" scale="9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B1:L117"/>
  <sheetViews>
    <sheetView view="pageBreakPreview" topLeftCell="A13" zoomScale="87" zoomScaleNormal="100" zoomScaleSheetLayoutView="87" workbookViewId="0">
      <selection activeCell="F16" sqref="F16"/>
    </sheetView>
  </sheetViews>
  <sheetFormatPr defaultRowHeight="13.5"/>
  <cols>
    <col min="1" max="1" width="9" style="197"/>
    <col min="2" max="2" width="10.125" style="197" customWidth="1"/>
    <col min="3" max="3" width="11" style="197" customWidth="1"/>
    <col min="4" max="4" width="55.5" style="197" customWidth="1"/>
    <col min="5" max="5" width="11.125" style="197" customWidth="1"/>
    <col min="6" max="6" width="26.625" style="197" customWidth="1"/>
    <col min="7" max="7" width="15.75" style="197" customWidth="1"/>
    <col min="8" max="8" width="48.125" style="197" customWidth="1"/>
    <col min="9" max="9" width="31.125" style="197" customWidth="1"/>
    <col min="10" max="10" width="12.875" style="197" bestFit="1" customWidth="1"/>
    <col min="11" max="11" width="9" style="197"/>
    <col min="12" max="12" width="12.875" style="197" bestFit="1" customWidth="1"/>
    <col min="13" max="16384" width="9" style="197"/>
  </cols>
  <sheetData>
    <row r="1" spans="2:10" ht="35.1" customHeight="1">
      <c r="B1" s="264" t="s">
        <v>267</v>
      </c>
      <c r="C1" s="264"/>
      <c r="D1" s="264"/>
      <c r="E1" s="264"/>
      <c r="F1" s="264"/>
      <c r="G1" s="264"/>
      <c r="H1" s="264"/>
    </row>
    <row r="2" spans="2:10" ht="27" customHeight="1">
      <c r="B2" s="255" t="s">
        <v>266</v>
      </c>
      <c r="C2" s="255"/>
      <c r="D2" s="255"/>
      <c r="E2" s="198"/>
      <c r="F2" s="198"/>
      <c r="G2" s="198"/>
      <c r="H2" s="198"/>
    </row>
    <row r="3" spans="2:10" ht="27" customHeight="1">
      <c r="B3" s="265" t="s">
        <v>51</v>
      </c>
      <c r="C3" s="266"/>
      <c r="D3" s="266"/>
      <c r="E3" s="267"/>
      <c r="F3" s="238" t="s">
        <v>268</v>
      </c>
      <c r="G3" s="238" t="s">
        <v>269</v>
      </c>
      <c r="H3" s="238" t="s">
        <v>270</v>
      </c>
      <c r="I3" s="238" t="s">
        <v>271</v>
      </c>
    </row>
    <row r="4" spans="2:10" s="84" customFormat="1" ht="27" customHeight="1">
      <c r="B4" s="268" t="s">
        <v>210</v>
      </c>
      <c r="C4" s="271" t="s">
        <v>211</v>
      </c>
      <c r="D4" s="239" t="s">
        <v>212</v>
      </c>
      <c r="E4" s="238">
        <v>1</v>
      </c>
      <c r="F4" s="240"/>
      <c r="G4" s="241"/>
      <c r="H4" s="242"/>
      <c r="I4" s="242"/>
    </row>
    <row r="5" spans="2:10" s="84" customFormat="1" ht="27" customHeight="1">
      <c r="B5" s="269"/>
      <c r="C5" s="272"/>
      <c r="D5" s="239" t="s">
        <v>213</v>
      </c>
      <c r="E5" s="238">
        <v>2</v>
      </c>
      <c r="F5" s="240"/>
      <c r="G5" s="241"/>
      <c r="H5" s="242"/>
      <c r="I5" s="242"/>
    </row>
    <row r="6" spans="2:10" s="84" customFormat="1" ht="27" customHeight="1">
      <c r="B6" s="269"/>
      <c r="C6" s="272"/>
      <c r="D6" s="239" t="s">
        <v>214</v>
      </c>
      <c r="E6" s="238" t="s">
        <v>215</v>
      </c>
      <c r="F6" s="243"/>
      <c r="G6" s="241"/>
      <c r="H6" s="242"/>
      <c r="I6" s="242"/>
    </row>
    <row r="7" spans="2:10" s="84" customFormat="1" ht="27" customHeight="1">
      <c r="B7" s="269"/>
      <c r="C7" s="271" t="s">
        <v>216</v>
      </c>
      <c r="D7" s="239" t="s">
        <v>217</v>
      </c>
      <c r="E7" s="238">
        <v>3</v>
      </c>
      <c r="F7" s="240"/>
      <c r="G7" s="241"/>
      <c r="H7" s="242"/>
      <c r="I7" s="242"/>
    </row>
    <row r="8" spans="2:10" s="84" customFormat="1" ht="27" customHeight="1">
      <c r="B8" s="269"/>
      <c r="C8" s="272"/>
      <c r="D8" s="239" t="s">
        <v>218</v>
      </c>
      <c r="E8" s="238">
        <v>4</v>
      </c>
      <c r="F8" s="240"/>
      <c r="G8" s="244"/>
      <c r="H8" s="242"/>
      <c r="I8" s="242"/>
    </row>
    <row r="9" spans="2:10" s="84" customFormat="1" ht="27" customHeight="1">
      <c r="B9" s="269"/>
      <c r="C9" s="272"/>
      <c r="D9" s="239" t="s">
        <v>214</v>
      </c>
      <c r="E9" s="238" t="s">
        <v>219</v>
      </c>
      <c r="F9" s="243"/>
      <c r="G9" s="244"/>
      <c r="H9" s="242"/>
      <c r="I9" s="242"/>
    </row>
    <row r="10" spans="2:10" s="84" customFormat="1" ht="27" customHeight="1">
      <c r="B10" s="269"/>
      <c r="C10" s="268" t="s">
        <v>220</v>
      </c>
      <c r="D10" s="239" t="s">
        <v>221</v>
      </c>
      <c r="E10" s="238">
        <v>5</v>
      </c>
      <c r="F10" s="240">
        <f>+예산내역서!F4</f>
        <v>27926433</v>
      </c>
      <c r="G10" s="244"/>
      <c r="H10" s="242"/>
      <c r="I10" s="242"/>
    </row>
    <row r="11" spans="2:10" s="84" customFormat="1" ht="27" customHeight="1">
      <c r="B11" s="269"/>
      <c r="C11" s="269"/>
      <c r="D11" s="239" t="s">
        <v>222</v>
      </c>
      <c r="E11" s="238">
        <v>6</v>
      </c>
      <c r="F11" s="240"/>
      <c r="G11" s="244"/>
      <c r="H11" s="242"/>
      <c r="I11" s="242"/>
    </row>
    <row r="12" spans="2:10" s="84" customFormat="1" ht="27" customHeight="1">
      <c r="B12" s="269"/>
      <c r="C12" s="269"/>
      <c r="D12" s="245" t="s">
        <v>223</v>
      </c>
      <c r="E12" s="238">
        <v>7</v>
      </c>
      <c r="F12" s="240"/>
      <c r="G12" s="244"/>
      <c r="H12" s="242"/>
      <c r="I12" s="242"/>
    </row>
    <row r="13" spans="2:10" s="84" customFormat="1" ht="27" customHeight="1">
      <c r="B13" s="269"/>
      <c r="C13" s="269"/>
      <c r="D13" s="245" t="s">
        <v>224</v>
      </c>
      <c r="E13" s="238">
        <v>8</v>
      </c>
      <c r="F13" s="240"/>
      <c r="G13" s="244"/>
      <c r="H13" s="242"/>
      <c r="I13" s="242"/>
    </row>
    <row r="14" spans="2:10" s="84" customFormat="1" ht="27" customHeight="1">
      <c r="B14" s="269"/>
      <c r="C14" s="269"/>
      <c r="D14" s="245" t="s">
        <v>225</v>
      </c>
      <c r="E14" s="238">
        <v>9</v>
      </c>
      <c r="F14" s="240"/>
      <c r="G14" s="244"/>
      <c r="H14" s="242"/>
      <c r="I14" s="242"/>
    </row>
    <row r="15" spans="2:10" s="84" customFormat="1" ht="27" customHeight="1">
      <c r="B15" s="269"/>
      <c r="C15" s="269"/>
      <c r="D15" s="245" t="s">
        <v>226</v>
      </c>
      <c r="E15" s="238">
        <v>10</v>
      </c>
      <c r="F15" s="240"/>
      <c r="G15" s="244"/>
      <c r="H15" s="246"/>
      <c r="I15" s="242"/>
      <c r="J15" s="199"/>
    </row>
    <row r="16" spans="2:10" s="84" customFormat="1" ht="27" customHeight="1">
      <c r="B16" s="269"/>
      <c r="C16" s="269"/>
      <c r="D16" s="245" t="s">
        <v>227</v>
      </c>
      <c r="E16" s="238">
        <v>11</v>
      </c>
      <c r="F16" s="240"/>
      <c r="G16" s="244"/>
      <c r="H16" s="246"/>
      <c r="I16" s="242"/>
    </row>
    <row r="17" spans="2:12" s="84" customFormat="1" ht="27" customHeight="1">
      <c r="B17" s="269"/>
      <c r="C17" s="269"/>
      <c r="D17" s="239" t="s">
        <v>228</v>
      </c>
      <c r="E17" s="238">
        <v>12</v>
      </c>
      <c r="F17" s="240"/>
      <c r="G17" s="244"/>
      <c r="H17" s="242"/>
      <c r="I17" s="242"/>
    </row>
    <row r="18" spans="2:12" s="84" customFormat="1" ht="27" customHeight="1">
      <c r="B18" s="269"/>
      <c r="C18" s="269"/>
      <c r="D18" s="239" t="s">
        <v>229</v>
      </c>
      <c r="E18" s="238">
        <v>13</v>
      </c>
      <c r="F18" s="240"/>
      <c r="G18" s="244"/>
      <c r="H18" s="242"/>
      <c r="I18" s="242"/>
    </row>
    <row r="19" spans="2:12" s="84" customFormat="1" ht="27" customHeight="1">
      <c r="B19" s="269"/>
      <c r="C19" s="269"/>
      <c r="D19" s="239" t="s">
        <v>230</v>
      </c>
      <c r="E19" s="238">
        <v>14</v>
      </c>
      <c r="F19" s="240"/>
      <c r="G19" s="241"/>
      <c r="H19" s="242"/>
      <c r="I19" s="242"/>
    </row>
    <row r="20" spans="2:12" s="84" customFormat="1" ht="27" customHeight="1">
      <c r="B20" s="269"/>
      <c r="C20" s="269"/>
      <c r="D20" s="239" t="s">
        <v>7</v>
      </c>
      <c r="E20" s="238">
        <v>15</v>
      </c>
      <c r="F20" s="240"/>
      <c r="G20" s="241"/>
      <c r="H20" s="242"/>
      <c r="I20" s="242"/>
    </row>
    <row r="21" spans="2:12" s="84" customFormat="1" ht="27" customHeight="1">
      <c r="B21" s="269"/>
      <c r="C21" s="269"/>
      <c r="D21" s="239" t="s">
        <v>231</v>
      </c>
      <c r="E21" s="238">
        <v>16</v>
      </c>
      <c r="F21" s="240"/>
      <c r="G21" s="244"/>
      <c r="H21" s="242"/>
      <c r="I21" s="242"/>
    </row>
    <row r="22" spans="2:12" s="84" customFormat="1" ht="27" customHeight="1">
      <c r="B22" s="269"/>
      <c r="C22" s="269"/>
      <c r="D22" s="239" t="s">
        <v>232</v>
      </c>
      <c r="E22" s="238">
        <v>17</v>
      </c>
      <c r="F22" s="240"/>
      <c r="G22" s="244"/>
      <c r="H22" s="242"/>
      <c r="I22" s="242"/>
    </row>
    <row r="23" spans="2:12" s="84" customFormat="1" ht="27" customHeight="1">
      <c r="B23" s="269"/>
      <c r="C23" s="269"/>
      <c r="D23" s="239" t="s">
        <v>233</v>
      </c>
      <c r="E23" s="238">
        <v>18</v>
      </c>
      <c r="F23" s="240"/>
      <c r="G23" s="244"/>
      <c r="H23" s="242"/>
      <c r="I23" s="242"/>
    </row>
    <row r="24" spans="2:12" s="84" customFormat="1" ht="27" customHeight="1">
      <c r="B24" s="269"/>
      <c r="C24" s="269"/>
      <c r="D24" s="239" t="s">
        <v>234</v>
      </c>
      <c r="E24" s="238">
        <v>19</v>
      </c>
      <c r="F24" s="240"/>
      <c r="G24" s="244"/>
      <c r="H24" s="242"/>
      <c r="I24" s="242"/>
    </row>
    <row r="25" spans="2:12" s="84" customFormat="1" ht="27" customHeight="1">
      <c r="B25" s="270"/>
      <c r="C25" s="270"/>
      <c r="D25" s="239" t="s">
        <v>214</v>
      </c>
      <c r="E25" s="238" t="s">
        <v>235</v>
      </c>
      <c r="F25" s="243">
        <f>SUM(F10:F24)</f>
        <v>27926433</v>
      </c>
      <c r="G25" s="244"/>
      <c r="H25" s="242"/>
      <c r="I25" s="242"/>
    </row>
    <row r="26" spans="2:12" s="84" customFormat="1" ht="27" customHeight="1">
      <c r="B26" s="262"/>
      <c r="C26" s="263"/>
      <c r="D26" s="247" t="s">
        <v>236</v>
      </c>
      <c r="E26" s="238" t="s">
        <v>237</v>
      </c>
      <c r="F26" s="243">
        <f>F4+F7+F25</f>
        <v>27926433</v>
      </c>
      <c r="G26" s="244"/>
      <c r="H26" s="242" t="s">
        <v>238</v>
      </c>
      <c r="I26" s="242"/>
    </row>
    <row r="27" spans="2:12" s="84" customFormat="1" ht="27" customHeight="1">
      <c r="B27" s="262"/>
      <c r="C27" s="263"/>
      <c r="D27" s="247" t="s">
        <v>239</v>
      </c>
      <c r="E27" s="238" t="s">
        <v>240</v>
      </c>
      <c r="F27" s="240"/>
      <c r="G27" s="244"/>
      <c r="H27" s="242"/>
      <c r="I27" s="242"/>
    </row>
    <row r="28" spans="2:12" s="84" customFormat="1" ht="27" customHeight="1">
      <c r="B28" s="262"/>
      <c r="C28" s="263"/>
      <c r="D28" s="247" t="s">
        <v>241</v>
      </c>
      <c r="E28" s="238" t="s">
        <v>242</v>
      </c>
      <c r="F28" s="240"/>
      <c r="G28" s="244"/>
      <c r="H28" s="242"/>
      <c r="I28" s="242"/>
    </row>
    <row r="29" spans="2:12" s="84" customFormat="1" ht="27" customHeight="1">
      <c r="B29" s="262"/>
      <c r="C29" s="263"/>
      <c r="D29" s="247" t="s">
        <v>243</v>
      </c>
      <c r="E29" s="238" t="s">
        <v>244</v>
      </c>
      <c r="F29" s="243">
        <f>+예산내역서!F34</f>
        <v>105501762</v>
      </c>
      <c r="G29" s="244"/>
      <c r="H29" s="242"/>
      <c r="I29" s="242"/>
    </row>
    <row r="30" spans="2:12" s="84" customFormat="1" ht="27" customHeight="1">
      <c r="B30" s="262"/>
      <c r="C30" s="263"/>
      <c r="D30" s="247" t="s">
        <v>245</v>
      </c>
      <c r="E30" s="238" t="s">
        <v>246</v>
      </c>
      <c r="F30" s="243">
        <f>SUM(F26:F29)</f>
        <v>133428195</v>
      </c>
      <c r="G30" s="244"/>
      <c r="H30" s="242" t="s">
        <v>247</v>
      </c>
      <c r="I30" s="242"/>
    </row>
    <row r="31" spans="2:12" s="84" customFormat="1" ht="27" customHeight="1">
      <c r="B31" s="262"/>
      <c r="C31" s="263"/>
      <c r="D31" s="247" t="s">
        <v>248</v>
      </c>
      <c r="E31" s="238" t="s">
        <v>249</v>
      </c>
      <c r="F31" s="240">
        <f>ROUND(F30*G31,0)</f>
        <v>13342820</v>
      </c>
      <c r="G31" s="244">
        <v>0.1</v>
      </c>
      <c r="H31" s="242" t="s">
        <v>250</v>
      </c>
      <c r="I31" s="242"/>
    </row>
    <row r="32" spans="2:12" s="84" customFormat="1" ht="27" customHeight="1">
      <c r="B32" s="262"/>
      <c r="C32" s="263"/>
      <c r="D32" s="247" t="s">
        <v>251</v>
      </c>
      <c r="E32" s="238" t="s">
        <v>252</v>
      </c>
      <c r="F32" s="243">
        <f>TRUNC(SUM(F30:F31),-3)</f>
        <v>146771000</v>
      </c>
      <c r="G32" s="241"/>
      <c r="H32" s="242" t="s">
        <v>272</v>
      </c>
      <c r="I32" s="242"/>
      <c r="J32" s="200"/>
      <c r="L32" s="197"/>
    </row>
    <row r="33" spans="2:12" s="84" customFormat="1" ht="27" customHeight="1">
      <c r="B33" s="262"/>
      <c r="C33" s="263"/>
      <c r="D33" s="247" t="s">
        <v>253</v>
      </c>
      <c r="E33" s="238" t="s">
        <v>254</v>
      </c>
      <c r="F33" s="243">
        <f>F32</f>
        <v>146771000</v>
      </c>
      <c r="G33" s="241"/>
      <c r="H33" s="242"/>
      <c r="I33" s="242"/>
      <c r="J33" s="200"/>
      <c r="L33" s="197"/>
    </row>
    <row r="34" spans="2:12" ht="24.95" customHeight="1"/>
    <row r="35" spans="2:12" ht="24.95" customHeight="1"/>
    <row r="36" spans="2:12" ht="24.95" customHeight="1"/>
    <row r="37" spans="2:12" ht="24.95" customHeight="1"/>
    <row r="38" spans="2:12" ht="24.95" customHeight="1"/>
    <row r="39" spans="2:12" ht="24.95" customHeight="1"/>
    <row r="40" spans="2:12" ht="24.95" customHeight="1"/>
    <row r="41" spans="2:12" ht="24.95" customHeight="1"/>
    <row r="42" spans="2:12" ht="24.95" customHeight="1"/>
    <row r="43" spans="2:12" ht="24.95" customHeight="1"/>
    <row r="44" spans="2:12" ht="24.95" customHeight="1"/>
    <row r="45" spans="2:12" ht="24.95" customHeight="1"/>
    <row r="46" spans="2:12" ht="24.95" customHeight="1"/>
    <row r="47" spans="2:12" ht="24.95" customHeight="1"/>
    <row r="48" spans="2:12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</sheetData>
  <mergeCells count="14">
    <mergeCell ref="B32:C32"/>
    <mergeCell ref="B33:C33"/>
    <mergeCell ref="B26:C26"/>
    <mergeCell ref="B27:C27"/>
    <mergeCell ref="B28:C28"/>
    <mergeCell ref="B29:C29"/>
    <mergeCell ref="B30:C30"/>
    <mergeCell ref="B31:C31"/>
    <mergeCell ref="B1:H1"/>
    <mergeCell ref="B3:E3"/>
    <mergeCell ref="B4:B25"/>
    <mergeCell ref="C4:C6"/>
    <mergeCell ref="C7:C9"/>
    <mergeCell ref="C10:C25"/>
  </mergeCells>
  <phoneticPr fontId="62" type="noConversion"/>
  <pageMargins left="0.7" right="0.7" top="0.75" bottom="0.75" header="0.3" footer="0.3"/>
  <pageSetup paperSize="9" scale="53" orientation="landscape" r:id="rId1"/>
  <rowBreaks count="1" manualBreakCount="1">
    <brk id="33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T458"/>
  <sheetViews>
    <sheetView view="pageBreakPreview" zoomScale="148" zoomScaleNormal="100" zoomScaleSheetLayoutView="148" workbookViewId="0">
      <selection activeCell="C11" sqref="C11"/>
    </sheetView>
  </sheetViews>
  <sheetFormatPr defaultRowHeight="11.25"/>
  <cols>
    <col min="1" max="1" width="26.75" style="196" customWidth="1"/>
    <col min="2" max="2" width="25.625" style="195" customWidth="1"/>
    <col min="3" max="3" width="8.75" style="196" customWidth="1"/>
    <col min="4" max="4" width="5.375" style="195" customWidth="1"/>
    <col min="5" max="5" width="12.125" style="196" customWidth="1"/>
    <col min="6" max="6" width="14.375" style="196" customWidth="1"/>
    <col min="7" max="7" width="12.125" style="196" customWidth="1"/>
    <col min="8" max="8" width="13.25" style="196" customWidth="1"/>
    <col min="9" max="9" width="12.125" style="196" customWidth="1"/>
    <col min="10" max="10" width="13.25" style="196" customWidth="1"/>
    <col min="11" max="11" width="12.125" style="196" customWidth="1"/>
    <col min="12" max="12" width="13.25" style="196" customWidth="1"/>
    <col min="13" max="13" width="11" style="196" bestFit="1" customWidth="1"/>
    <col min="14" max="16384" width="9" style="196"/>
  </cols>
  <sheetData>
    <row r="1" spans="1:20" s="180" customFormat="1" ht="35.1" customHeight="1">
      <c r="A1" s="297" t="s">
        <v>195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179"/>
      <c r="O1" s="179"/>
      <c r="P1" s="179"/>
      <c r="Q1" s="179"/>
      <c r="R1" s="179"/>
      <c r="S1" s="179"/>
      <c r="T1" s="179"/>
    </row>
    <row r="2" spans="1:20" s="182" customFormat="1" ht="22.5" customHeight="1">
      <c r="A2" s="298" t="s">
        <v>59</v>
      </c>
      <c r="B2" s="298" t="s">
        <v>60</v>
      </c>
      <c r="C2" s="298" t="s">
        <v>61</v>
      </c>
      <c r="D2" s="298" t="s">
        <v>10</v>
      </c>
      <c r="E2" s="298" t="s">
        <v>11</v>
      </c>
      <c r="F2" s="298"/>
      <c r="G2" s="298" t="s">
        <v>13</v>
      </c>
      <c r="H2" s="298"/>
      <c r="I2" s="298" t="s">
        <v>14</v>
      </c>
      <c r="J2" s="298"/>
      <c r="K2" s="298" t="s">
        <v>15</v>
      </c>
      <c r="L2" s="298"/>
      <c r="M2" s="298" t="s">
        <v>62</v>
      </c>
      <c r="N2" s="181"/>
      <c r="O2" s="181"/>
      <c r="P2" s="181"/>
      <c r="Q2" s="181"/>
      <c r="R2" s="181"/>
      <c r="S2" s="181"/>
      <c r="T2" s="181"/>
    </row>
    <row r="3" spans="1:20" s="182" customFormat="1" ht="22.5" customHeight="1">
      <c r="A3" s="298"/>
      <c r="B3" s="298"/>
      <c r="C3" s="298"/>
      <c r="D3" s="298"/>
      <c r="E3" s="183" t="s">
        <v>180</v>
      </c>
      <c r="F3" s="183" t="s">
        <v>158</v>
      </c>
      <c r="G3" s="183" t="s">
        <v>180</v>
      </c>
      <c r="H3" s="183" t="s">
        <v>158</v>
      </c>
      <c r="I3" s="183" t="s">
        <v>180</v>
      </c>
      <c r="J3" s="183" t="s">
        <v>158</v>
      </c>
      <c r="K3" s="183" t="s">
        <v>180</v>
      </c>
      <c r="L3" s="183" t="s">
        <v>158</v>
      </c>
      <c r="M3" s="298"/>
      <c r="N3" s="181"/>
      <c r="O3" s="181"/>
      <c r="P3" s="181"/>
      <c r="Q3" s="181"/>
      <c r="R3" s="181"/>
      <c r="S3" s="181"/>
      <c r="T3" s="181"/>
    </row>
    <row r="4" spans="1:20" s="188" customFormat="1" ht="22.5" customHeight="1">
      <c r="A4" s="184" t="s">
        <v>196</v>
      </c>
      <c r="B4" s="185" t="s">
        <v>12</v>
      </c>
      <c r="C4" s="184">
        <v>0</v>
      </c>
      <c r="D4" s="185" t="s">
        <v>12</v>
      </c>
      <c r="E4" s="184">
        <f t="shared" ref="E4:F9" si="0">G4+I4+K4</f>
        <v>0</v>
      </c>
      <c r="F4" s="184">
        <f t="shared" si="0"/>
        <v>27926433</v>
      </c>
      <c r="G4" s="184">
        <v>0</v>
      </c>
      <c r="H4" s="184">
        <f>SUM(H5:H9)</f>
        <v>0</v>
      </c>
      <c r="I4" s="184">
        <v>0</v>
      </c>
      <c r="J4" s="184">
        <f>SUM(J5:J9)</f>
        <v>0</v>
      </c>
      <c r="K4" s="184">
        <v>0</v>
      </c>
      <c r="L4" s="184">
        <f>SUM(L5:L9)</f>
        <v>27926433</v>
      </c>
      <c r="M4" s="186" t="s">
        <v>197</v>
      </c>
      <c r="N4" s="187"/>
      <c r="O4" s="187"/>
      <c r="P4" s="187"/>
      <c r="Q4" s="187"/>
      <c r="R4" s="187"/>
      <c r="S4" s="187"/>
      <c r="T4" s="187"/>
    </row>
    <row r="5" spans="1:20" s="192" customFormat="1" ht="22.5" customHeight="1">
      <c r="A5" s="85" t="s">
        <v>198</v>
      </c>
      <c r="B5" s="86" t="s">
        <v>64</v>
      </c>
      <c r="C5" s="85">
        <f>+수량!C5</f>
        <v>813</v>
      </c>
      <c r="D5" s="86" t="s">
        <v>53</v>
      </c>
      <c r="E5" s="85">
        <f t="shared" si="0"/>
        <v>14641</v>
      </c>
      <c r="F5" s="85">
        <f t="shared" si="0"/>
        <v>11903133</v>
      </c>
      <c r="G5" s="85">
        <f>[21]단가산출!CY46</f>
        <v>0</v>
      </c>
      <c r="H5" s="85">
        <f t="shared" ref="H5:H9" si="1">TRUNC(C5*G5,0)</f>
        <v>0</v>
      </c>
      <c r="I5" s="85">
        <f>[21]단가산출!CZ46</f>
        <v>0</v>
      </c>
      <c r="J5" s="85">
        <f t="shared" ref="J5:J9" si="2">TRUNC(C5*I5,0)</f>
        <v>0</v>
      </c>
      <c r="K5" s="189" t="str">
        <f>+단가산출목록!H5</f>
        <v>14,641</v>
      </c>
      <c r="L5" s="85">
        <f t="shared" ref="L5:L9" si="3">TRUNC(C5*K5,0)</f>
        <v>11903133</v>
      </c>
      <c r="M5" s="178" t="s">
        <v>65</v>
      </c>
      <c r="N5" s="190"/>
      <c r="O5" s="191"/>
      <c r="P5" s="190"/>
      <c r="Q5" s="190"/>
      <c r="R5" s="190"/>
      <c r="S5" s="190"/>
      <c r="T5" s="190"/>
    </row>
    <row r="6" spans="1:20" s="192" customFormat="1" ht="22.5" customHeight="1">
      <c r="A6" s="85" t="s">
        <v>199</v>
      </c>
      <c r="B6" s="86" t="s">
        <v>64</v>
      </c>
      <c r="C6" s="85">
        <f>+수량!C7</f>
        <v>450</v>
      </c>
      <c r="D6" s="86" t="s">
        <v>53</v>
      </c>
      <c r="E6" s="85">
        <f t="shared" si="0"/>
        <v>22762</v>
      </c>
      <c r="F6" s="85">
        <f t="shared" si="0"/>
        <v>10242900</v>
      </c>
      <c r="G6" s="85">
        <f>[21]단가산출!CY83</f>
        <v>0</v>
      </c>
      <c r="H6" s="85">
        <f t="shared" si="1"/>
        <v>0</v>
      </c>
      <c r="I6" s="85">
        <f>[21]단가산출!CZ83</f>
        <v>0</v>
      </c>
      <c r="J6" s="85">
        <f t="shared" si="2"/>
        <v>0</v>
      </c>
      <c r="K6" s="189" t="str">
        <f>+단가산출목록!H6</f>
        <v>22,762</v>
      </c>
      <c r="L6" s="85">
        <f t="shared" si="3"/>
        <v>10242900</v>
      </c>
      <c r="M6" s="178" t="s">
        <v>67</v>
      </c>
      <c r="N6" s="190"/>
      <c r="O6" s="191"/>
      <c r="P6" s="190"/>
      <c r="Q6" s="190"/>
      <c r="R6" s="190"/>
      <c r="S6" s="190"/>
      <c r="T6" s="190"/>
    </row>
    <row r="7" spans="1:20" s="192" customFormat="1" ht="22.5" customHeight="1">
      <c r="A7" s="85" t="s">
        <v>200</v>
      </c>
      <c r="B7" s="86" t="s">
        <v>64</v>
      </c>
      <c r="C7" s="85">
        <f>+수량!C9+수량!C11</f>
        <v>400</v>
      </c>
      <c r="D7" s="86" t="s">
        <v>53</v>
      </c>
      <c r="E7" s="85">
        <f t="shared" si="0"/>
        <v>14451</v>
      </c>
      <c r="F7" s="85">
        <f t="shared" si="0"/>
        <v>5780400</v>
      </c>
      <c r="G7" s="85">
        <f>[21]단가산출!CY126</f>
        <v>0</v>
      </c>
      <c r="H7" s="85">
        <f t="shared" si="1"/>
        <v>0</v>
      </c>
      <c r="I7" s="85">
        <f>[21]단가산출!CZ126</f>
        <v>0</v>
      </c>
      <c r="J7" s="85">
        <f t="shared" si="2"/>
        <v>0</v>
      </c>
      <c r="K7" s="189" t="str">
        <f>+단가산출목록!H7</f>
        <v>14,451</v>
      </c>
      <c r="L7" s="85">
        <f t="shared" si="3"/>
        <v>5780400</v>
      </c>
      <c r="M7" s="178" t="s">
        <v>69</v>
      </c>
      <c r="N7" s="190"/>
      <c r="O7" s="191"/>
      <c r="P7" s="190"/>
      <c r="Q7" s="190"/>
      <c r="R7" s="190"/>
      <c r="S7" s="190"/>
      <c r="T7" s="190"/>
    </row>
    <row r="8" spans="1:20" s="192" customFormat="1" ht="22.5" hidden="1" customHeight="1">
      <c r="A8" s="85" t="s">
        <v>201</v>
      </c>
      <c r="B8" s="86" t="s">
        <v>64</v>
      </c>
      <c r="C8" s="85">
        <v>0</v>
      </c>
      <c r="D8" s="86" t="s">
        <v>53</v>
      </c>
      <c r="E8" s="85">
        <f t="shared" si="0"/>
        <v>20133</v>
      </c>
      <c r="F8" s="85">
        <f t="shared" si="0"/>
        <v>0</v>
      </c>
      <c r="G8" s="85">
        <f>[21]단가산출!CY165</f>
        <v>0</v>
      </c>
      <c r="H8" s="85">
        <f t="shared" si="1"/>
        <v>0</v>
      </c>
      <c r="I8" s="85">
        <f>[21]단가산출!CZ165</f>
        <v>0</v>
      </c>
      <c r="J8" s="85">
        <f t="shared" si="2"/>
        <v>0</v>
      </c>
      <c r="K8" s="189" t="str">
        <f>+단가산출목록!H8</f>
        <v>20,133</v>
      </c>
      <c r="L8" s="85">
        <f t="shared" si="3"/>
        <v>0</v>
      </c>
      <c r="M8" s="178" t="s">
        <v>71</v>
      </c>
      <c r="N8" s="190"/>
      <c r="O8" s="191"/>
      <c r="P8" s="190"/>
      <c r="Q8" s="190"/>
      <c r="R8" s="190"/>
      <c r="S8" s="190"/>
      <c r="T8" s="190"/>
    </row>
    <row r="9" spans="1:20" s="192" customFormat="1" ht="22.5" hidden="1" customHeight="1">
      <c r="A9" s="85" t="s">
        <v>202</v>
      </c>
      <c r="B9" s="86" t="s">
        <v>64</v>
      </c>
      <c r="C9" s="85">
        <v>0</v>
      </c>
      <c r="D9" s="86" t="s">
        <v>53</v>
      </c>
      <c r="E9" s="85">
        <f t="shared" si="0"/>
        <v>17626</v>
      </c>
      <c r="F9" s="85">
        <f t="shared" si="0"/>
        <v>0</v>
      </c>
      <c r="G9" s="85">
        <f>[21]단가산출!CY204</f>
        <v>0</v>
      </c>
      <c r="H9" s="85">
        <f t="shared" si="1"/>
        <v>0</v>
      </c>
      <c r="I9" s="85">
        <f>[21]단가산출!CZ204</f>
        <v>0</v>
      </c>
      <c r="J9" s="85">
        <f t="shared" si="2"/>
        <v>0</v>
      </c>
      <c r="K9" s="189" t="str">
        <f>+단가산출목록!H9</f>
        <v>17,626</v>
      </c>
      <c r="L9" s="85">
        <f t="shared" si="3"/>
        <v>0</v>
      </c>
      <c r="M9" s="178" t="s">
        <v>73</v>
      </c>
      <c r="N9" s="190"/>
      <c r="O9" s="191"/>
      <c r="P9" s="190"/>
      <c r="Q9" s="190"/>
      <c r="R9" s="190"/>
      <c r="S9" s="190"/>
      <c r="T9" s="190"/>
    </row>
    <row r="10" spans="1:20" s="192" customFormat="1" ht="22.5" customHeight="1">
      <c r="A10" s="85"/>
      <c r="B10" s="86"/>
      <c r="C10" s="193"/>
      <c r="D10" s="86"/>
      <c r="E10" s="85"/>
      <c r="F10" s="85"/>
      <c r="G10" s="85"/>
      <c r="H10" s="85"/>
      <c r="I10" s="85"/>
      <c r="J10" s="85"/>
      <c r="K10" s="85"/>
      <c r="L10" s="85"/>
      <c r="M10" s="178"/>
      <c r="N10" s="190"/>
      <c r="O10" s="190"/>
      <c r="P10" s="190"/>
      <c r="Q10" s="190"/>
      <c r="R10" s="190"/>
      <c r="S10" s="190"/>
      <c r="T10" s="190"/>
    </row>
    <row r="11" spans="1:20" s="188" customFormat="1" ht="22.5" customHeight="1">
      <c r="A11" s="184"/>
      <c r="B11" s="185"/>
      <c r="C11" s="184"/>
      <c r="D11" s="185"/>
      <c r="E11" s="184"/>
      <c r="F11" s="184"/>
      <c r="G11" s="184"/>
      <c r="H11" s="184"/>
      <c r="I11" s="184"/>
      <c r="J11" s="184"/>
      <c r="K11" s="184"/>
      <c r="L11" s="184"/>
      <c r="M11" s="186"/>
      <c r="N11" s="187"/>
      <c r="O11" s="187"/>
      <c r="P11" s="187"/>
      <c r="Q11" s="187"/>
      <c r="R11" s="187"/>
      <c r="S11" s="187"/>
      <c r="T11" s="187"/>
    </row>
    <row r="12" spans="1:20" s="188" customFormat="1" ht="22.5" customHeight="1">
      <c r="A12" s="184"/>
      <c r="B12" s="185"/>
      <c r="C12" s="184"/>
      <c r="D12" s="185"/>
      <c r="E12" s="184"/>
      <c r="F12" s="184"/>
      <c r="G12" s="184"/>
      <c r="H12" s="184"/>
      <c r="I12" s="184"/>
      <c r="J12" s="184"/>
      <c r="K12" s="184"/>
      <c r="L12" s="184"/>
      <c r="M12" s="186"/>
      <c r="N12" s="187"/>
      <c r="O12" s="187"/>
      <c r="P12" s="187"/>
      <c r="Q12" s="187"/>
      <c r="R12" s="187"/>
      <c r="S12" s="187"/>
      <c r="T12" s="187"/>
    </row>
    <row r="13" spans="1:20" s="188" customFormat="1" ht="22.5" customHeight="1">
      <c r="A13" s="184"/>
      <c r="B13" s="185"/>
      <c r="C13" s="184"/>
      <c r="D13" s="185"/>
      <c r="E13" s="184"/>
      <c r="F13" s="184"/>
      <c r="G13" s="184"/>
      <c r="H13" s="184"/>
      <c r="I13" s="184"/>
      <c r="J13" s="184"/>
      <c r="K13" s="184"/>
      <c r="L13" s="184"/>
      <c r="M13" s="186"/>
      <c r="N13" s="187"/>
      <c r="O13" s="187"/>
      <c r="P13" s="187"/>
      <c r="Q13" s="187"/>
      <c r="R13" s="187"/>
      <c r="S13" s="187"/>
      <c r="T13" s="187"/>
    </row>
    <row r="14" spans="1:20" s="192" customFormat="1" ht="22.5" customHeight="1">
      <c r="A14" s="85"/>
      <c r="B14" s="86"/>
      <c r="C14" s="85"/>
      <c r="D14" s="86"/>
      <c r="E14" s="85"/>
      <c r="F14" s="85"/>
      <c r="G14" s="85"/>
      <c r="H14" s="85"/>
      <c r="I14" s="85"/>
      <c r="J14" s="85"/>
      <c r="K14" s="85"/>
      <c r="L14" s="85"/>
      <c r="M14" s="178"/>
      <c r="N14" s="190"/>
      <c r="O14" s="190"/>
      <c r="P14" s="190"/>
      <c r="Q14" s="190"/>
      <c r="R14" s="190"/>
      <c r="S14" s="190"/>
      <c r="T14" s="190"/>
    </row>
    <row r="15" spans="1:20" s="192" customFormat="1" ht="22.5" customHeight="1">
      <c r="A15" s="85"/>
      <c r="B15" s="86"/>
      <c r="C15" s="85"/>
      <c r="D15" s="86"/>
      <c r="E15" s="85"/>
      <c r="F15" s="85"/>
      <c r="G15" s="85"/>
      <c r="H15" s="85"/>
      <c r="I15" s="85"/>
      <c r="J15" s="85"/>
      <c r="K15" s="85"/>
      <c r="L15" s="85"/>
      <c r="M15" s="178"/>
      <c r="N15" s="190"/>
      <c r="O15" s="190"/>
      <c r="P15" s="190"/>
      <c r="Q15" s="190"/>
      <c r="R15" s="190"/>
      <c r="S15" s="190"/>
      <c r="T15" s="190"/>
    </row>
    <row r="16" spans="1:20" s="192" customFormat="1" ht="22.5" customHeight="1">
      <c r="A16" s="85"/>
      <c r="B16" s="86"/>
      <c r="C16" s="85"/>
      <c r="D16" s="86"/>
      <c r="E16" s="85"/>
      <c r="F16" s="85"/>
      <c r="G16" s="85"/>
      <c r="H16" s="85"/>
      <c r="I16" s="85"/>
      <c r="J16" s="85"/>
      <c r="K16" s="85"/>
      <c r="L16" s="85"/>
      <c r="M16" s="178"/>
      <c r="N16" s="190"/>
      <c r="O16" s="190"/>
      <c r="P16" s="190"/>
      <c r="Q16" s="190"/>
      <c r="R16" s="190"/>
      <c r="S16" s="190"/>
      <c r="T16" s="190"/>
    </row>
    <row r="17" spans="1:20" s="192" customFormat="1" ht="22.5" customHeight="1">
      <c r="A17" s="85"/>
      <c r="B17" s="86"/>
      <c r="C17" s="85"/>
      <c r="D17" s="86"/>
      <c r="E17" s="85"/>
      <c r="F17" s="85"/>
      <c r="G17" s="85"/>
      <c r="H17" s="85"/>
      <c r="I17" s="85"/>
      <c r="J17" s="85"/>
      <c r="K17" s="85"/>
      <c r="L17" s="85"/>
      <c r="M17" s="178"/>
      <c r="N17" s="190"/>
      <c r="O17" s="190"/>
      <c r="P17" s="190"/>
      <c r="Q17" s="190"/>
      <c r="R17" s="190"/>
      <c r="S17" s="190"/>
      <c r="T17" s="190"/>
    </row>
    <row r="18" spans="1:20" s="192" customFormat="1" ht="22.5" customHeight="1">
      <c r="A18" s="85"/>
      <c r="B18" s="86"/>
      <c r="C18" s="193"/>
      <c r="D18" s="86"/>
      <c r="E18" s="85"/>
      <c r="F18" s="85"/>
      <c r="G18" s="85"/>
      <c r="H18" s="85"/>
      <c r="I18" s="85"/>
      <c r="J18" s="85"/>
      <c r="K18" s="85"/>
      <c r="L18" s="85"/>
      <c r="M18" s="178"/>
      <c r="N18" s="190"/>
      <c r="O18" s="190"/>
      <c r="P18" s="190"/>
      <c r="Q18" s="190"/>
      <c r="R18" s="190"/>
      <c r="S18" s="190"/>
      <c r="T18" s="190"/>
    </row>
    <row r="19" spans="1:20" s="188" customFormat="1" ht="22.5" customHeight="1">
      <c r="A19" s="184"/>
      <c r="B19" s="185"/>
      <c r="C19" s="184"/>
      <c r="D19" s="185"/>
      <c r="E19" s="184"/>
      <c r="F19" s="184"/>
      <c r="G19" s="184"/>
      <c r="H19" s="184"/>
      <c r="I19" s="184"/>
      <c r="J19" s="184"/>
      <c r="K19" s="184"/>
      <c r="L19" s="184"/>
      <c r="M19" s="186"/>
      <c r="N19" s="187"/>
      <c r="O19" s="187"/>
      <c r="P19" s="187"/>
      <c r="Q19" s="187"/>
      <c r="R19" s="187"/>
      <c r="S19" s="187"/>
      <c r="T19" s="187"/>
    </row>
    <row r="20" spans="1:20" s="192" customFormat="1" ht="22.5" customHeight="1">
      <c r="A20" s="85"/>
      <c r="B20" s="86"/>
      <c r="C20" s="85"/>
      <c r="D20" s="86"/>
      <c r="E20" s="85"/>
      <c r="F20" s="85"/>
      <c r="G20" s="85"/>
      <c r="H20" s="85"/>
      <c r="I20" s="85"/>
      <c r="J20" s="85"/>
      <c r="K20" s="85"/>
      <c r="L20" s="85"/>
      <c r="M20" s="178"/>
      <c r="N20" s="190"/>
      <c r="O20" s="190"/>
      <c r="P20" s="190"/>
      <c r="Q20" s="190"/>
      <c r="R20" s="190"/>
      <c r="S20" s="190"/>
      <c r="T20" s="190"/>
    </row>
    <row r="21" spans="1:20" s="192" customFormat="1" ht="22.5" customHeight="1">
      <c r="A21" s="85"/>
      <c r="B21" s="86"/>
      <c r="C21" s="85"/>
      <c r="D21" s="86"/>
      <c r="E21" s="85"/>
      <c r="F21" s="85"/>
      <c r="G21" s="85"/>
      <c r="H21" s="85"/>
      <c r="I21" s="85"/>
      <c r="J21" s="85"/>
      <c r="K21" s="85"/>
      <c r="L21" s="85"/>
      <c r="M21" s="178"/>
      <c r="N21" s="190"/>
      <c r="O21" s="190"/>
      <c r="P21" s="190"/>
      <c r="Q21" s="190"/>
      <c r="R21" s="190"/>
      <c r="S21" s="190"/>
      <c r="T21" s="190"/>
    </row>
    <row r="22" spans="1:20" s="192" customFormat="1" ht="22.5" customHeight="1">
      <c r="A22" s="85"/>
      <c r="B22" s="86"/>
      <c r="C22" s="85"/>
      <c r="D22" s="86"/>
      <c r="E22" s="85"/>
      <c r="F22" s="85"/>
      <c r="G22" s="85"/>
      <c r="H22" s="85"/>
      <c r="I22" s="85"/>
      <c r="J22" s="85"/>
      <c r="K22" s="85"/>
      <c r="L22" s="85"/>
      <c r="M22" s="178"/>
      <c r="N22" s="190"/>
      <c r="O22" s="190"/>
      <c r="P22" s="190"/>
      <c r="Q22" s="190"/>
      <c r="R22" s="190"/>
      <c r="S22" s="190"/>
      <c r="T22" s="190"/>
    </row>
    <row r="23" spans="1:20" s="192" customFormat="1" ht="22.5" customHeight="1">
      <c r="A23" s="85"/>
      <c r="B23" s="86"/>
      <c r="C23" s="85"/>
      <c r="D23" s="86"/>
      <c r="E23" s="85"/>
      <c r="F23" s="85"/>
      <c r="G23" s="85"/>
      <c r="H23" s="85"/>
      <c r="I23" s="85"/>
      <c r="J23" s="85"/>
      <c r="K23" s="85"/>
      <c r="L23" s="85"/>
      <c r="M23" s="178"/>
      <c r="N23" s="190"/>
      <c r="O23" s="190"/>
      <c r="P23" s="190"/>
      <c r="Q23" s="190"/>
      <c r="R23" s="190"/>
      <c r="S23" s="190"/>
      <c r="T23" s="190"/>
    </row>
    <row r="24" spans="1:20" s="192" customFormat="1" ht="22.5" customHeight="1">
      <c r="A24" s="85"/>
      <c r="B24" s="86"/>
      <c r="C24" s="85"/>
      <c r="D24" s="86"/>
      <c r="E24" s="85"/>
      <c r="F24" s="85"/>
      <c r="G24" s="85"/>
      <c r="H24" s="85"/>
      <c r="I24" s="85"/>
      <c r="J24" s="85"/>
      <c r="K24" s="85"/>
      <c r="L24" s="85"/>
      <c r="M24" s="178"/>
      <c r="N24" s="190"/>
      <c r="O24" s="190"/>
      <c r="P24" s="190"/>
      <c r="Q24" s="190"/>
      <c r="R24" s="190"/>
      <c r="S24" s="190"/>
      <c r="T24" s="190"/>
    </row>
    <row r="25" spans="1:20" s="192" customFormat="1" ht="22.5" customHeight="1">
      <c r="A25" s="85"/>
      <c r="B25" s="86"/>
      <c r="C25" s="85"/>
      <c r="D25" s="86"/>
      <c r="E25" s="85"/>
      <c r="F25" s="85"/>
      <c r="G25" s="85"/>
      <c r="H25" s="85"/>
      <c r="I25" s="85"/>
      <c r="J25" s="85"/>
      <c r="K25" s="85"/>
      <c r="L25" s="85"/>
      <c r="M25" s="178"/>
      <c r="N25" s="190"/>
      <c r="O25" s="190"/>
      <c r="P25" s="190"/>
      <c r="Q25" s="190"/>
      <c r="R25" s="190"/>
      <c r="S25" s="190"/>
      <c r="T25" s="190"/>
    </row>
    <row r="26" spans="1:20" s="192" customFormat="1" ht="22.5" customHeight="1">
      <c r="A26" s="85"/>
      <c r="B26" s="86"/>
      <c r="C26" s="85"/>
      <c r="D26" s="86"/>
      <c r="E26" s="85"/>
      <c r="F26" s="85"/>
      <c r="G26" s="85"/>
      <c r="H26" s="85"/>
      <c r="I26" s="85"/>
      <c r="J26" s="85"/>
      <c r="K26" s="85"/>
      <c r="L26" s="85"/>
      <c r="M26" s="178"/>
      <c r="N26" s="190"/>
      <c r="O26" s="190"/>
      <c r="P26" s="190"/>
      <c r="Q26" s="190"/>
      <c r="R26" s="190"/>
      <c r="S26" s="190"/>
      <c r="T26" s="190"/>
    </row>
    <row r="27" spans="1:20" s="192" customFormat="1" ht="22.5" customHeight="1">
      <c r="A27" s="85"/>
      <c r="B27" s="86"/>
      <c r="C27" s="85"/>
      <c r="D27" s="86"/>
      <c r="E27" s="85"/>
      <c r="F27" s="85"/>
      <c r="G27" s="85"/>
      <c r="H27" s="85"/>
      <c r="I27" s="85"/>
      <c r="J27" s="85"/>
      <c r="K27" s="85"/>
      <c r="L27" s="85"/>
      <c r="M27" s="178"/>
      <c r="N27" s="190"/>
      <c r="O27" s="190"/>
      <c r="P27" s="190"/>
      <c r="Q27" s="190"/>
      <c r="R27" s="190"/>
      <c r="S27" s="190"/>
      <c r="T27" s="190"/>
    </row>
    <row r="28" spans="1:20" s="192" customFormat="1" ht="22.5" customHeight="1">
      <c r="A28" s="85"/>
      <c r="B28" s="86"/>
      <c r="C28" s="85"/>
      <c r="D28" s="86"/>
      <c r="E28" s="85"/>
      <c r="F28" s="85"/>
      <c r="G28" s="85"/>
      <c r="H28" s="85"/>
      <c r="I28" s="85"/>
      <c r="J28" s="85"/>
      <c r="K28" s="85"/>
      <c r="L28" s="85"/>
      <c r="M28" s="178"/>
      <c r="N28" s="190"/>
      <c r="O28" s="190"/>
      <c r="P28" s="190"/>
      <c r="Q28" s="190"/>
      <c r="R28" s="190"/>
      <c r="S28" s="190"/>
      <c r="T28" s="190"/>
    </row>
    <row r="29" spans="1:20" s="192" customFormat="1" ht="22.5" customHeight="1">
      <c r="A29" s="85"/>
      <c r="B29" s="86"/>
      <c r="C29" s="85"/>
      <c r="D29" s="86"/>
      <c r="E29" s="85"/>
      <c r="F29" s="85"/>
      <c r="G29" s="85"/>
      <c r="H29" s="85"/>
      <c r="I29" s="85"/>
      <c r="J29" s="85"/>
      <c r="K29" s="85"/>
      <c r="L29" s="85"/>
      <c r="M29" s="178"/>
      <c r="N29" s="190"/>
      <c r="O29" s="190"/>
      <c r="P29" s="190"/>
      <c r="Q29" s="190"/>
      <c r="R29" s="190"/>
      <c r="S29" s="190"/>
      <c r="T29" s="190"/>
    </row>
    <row r="30" spans="1:20" s="192" customFormat="1" ht="22.5" customHeight="1">
      <c r="A30" s="85"/>
      <c r="B30" s="86"/>
      <c r="C30" s="85"/>
      <c r="D30" s="86"/>
      <c r="E30" s="85"/>
      <c r="F30" s="85"/>
      <c r="G30" s="85"/>
      <c r="H30" s="85"/>
      <c r="I30" s="85"/>
      <c r="J30" s="85"/>
      <c r="K30" s="85"/>
      <c r="L30" s="85"/>
      <c r="M30" s="178"/>
      <c r="N30" s="190"/>
      <c r="O30" s="190"/>
      <c r="P30" s="190"/>
      <c r="Q30" s="190"/>
      <c r="R30" s="190"/>
      <c r="S30" s="190"/>
      <c r="T30" s="190"/>
    </row>
    <row r="31" spans="1:20" s="192" customFormat="1" ht="22.5" customHeight="1">
      <c r="A31" s="85"/>
      <c r="B31" s="86"/>
      <c r="C31" s="85"/>
      <c r="D31" s="86"/>
      <c r="E31" s="85"/>
      <c r="F31" s="85"/>
      <c r="G31" s="85"/>
      <c r="H31" s="85"/>
      <c r="I31" s="85"/>
      <c r="J31" s="85"/>
      <c r="K31" s="85"/>
      <c r="L31" s="85"/>
      <c r="M31" s="178"/>
      <c r="N31" s="190"/>
      <c r="O31" s="190"/>
      <c r="P31" s="190"/>
      <c r="Q31" s="190"/>
      <c r="R31" s="190"/>
      <c r="S31" s="190"/>
      <c r="T31" s="190"/>
    </row>
    <row r="32" spans="1:20" s="192" customFormat="1" ht="22.5" customHeight="1">
      <c r="A32" s="85"/>
      <c r="B32" s="86"/>
      <c r="C32" s="85"/>
      <c r="D32" s="86"/>
      <c r="E32" s="85"/>
      <c r="F32" s="85"/>
      <c r="G32" s="85"/>
      <c r="H32" s="85"/>
      <c r="I32" s="85"/>
      <c r="J32" s="85"/>
      <c r="K32" s="85"/>
      <c r="L32" s="85"/>
      <c r="M32" s="178"/>
      <c r="N32" s="190"/>
      <c r="O32" s="190"/>
      <c r="P32" s="190"/>
      <c r="Q32" s="190"/>
      <c r="R32" s="190"/>
      <c r="S32" s="190"/>
      <c r="T32" s="190"/>
    </row>
    <row r="33" spans="1:20" s="192" customFormat="1" ht="22.5" customHeight="1">
      <c r="A33" s="85"/>
      <c r="B33" s="86"/>
      <c r="C33" s="85"/>
      <c r="D33" s="86"/>
      <c r="E33" s="85"/>
      <c r="F33" s="85"/>
      <c r="G33" s="85"/>
      <c r="H33" s="85"/>
      <c r="I33" s="85"/>
      <c r="J33" s="85"/>
      <c r="K33" s="85"/>
      <c r="L33" s="85"/>
      <c r="M33" s="178"/>
      <c r="N33" s="190"/>
      <c r="O33" s="190"/>
      <c r="P33" s="190"/>
      <c r="Q33" s="190"/>
      <c r="R33" s="190"/>
      <c r="S33" s="190"/>
      <c r="T33" s="190"/>
    </row>
    <row r="34" spans="1:20" s="188" customFormat="1" ht="22.5" customHeight="1">
      <c r="A34" s="184" t="s">
        <v>203</v>
      </c>
      <c r="B34" s="185" t="s">
        <v>12</v>
      </c>
      <c r="C34" s="184">
        <v>0</v>
      </c>
      <c r="D34" s="185" t="s">
        <v>12</v>
      </c>
      <c r="E34" s="184">
        <f t="shared" ref="E34:F39" si="4">G34+I34+K34</f>
        <v>0</v>
      </c>
      <c r="F34" s="184">
        <f t="shared" si="4"/>
        <v>105501762</v>
      </c>
      <c r="G34" s="184">
        <v>0</v>
      </c>
      <c r="H34" s="184">
        <f>SUM(H35:H39)</f>
        <v>0</v>
      </c>
      <c r="I34" s="184">
        <v>0</v>
      </c>
      <c r="J34" s="184">
        <f>SUM(J35:J39)</f>
        <v>0</v>
      </c>
      <c r="K34" s="184">
        <v>0</v>
      </c>
      <c r="L34" s="184">
        <f>SUM(L35:L39)</f>
        <v>105501762</v>
      </c>
      <c r="M34" s="186" t="s">
        <v>197</v>
      </c>
      <c r="N34" s="187"/>
      <c r="O34" s="187"/>
      <c r="P34" s="187"/>
      <c r="Q34" s="187"/>
      <c r="R34" s="187"/>
      <c r="S34" s="187"/>
      <c r="T34" s="187"/>
    </row>
    <row r="35" spans="1:20" s="192" customFormat="1" ht="22.5" customHeight="1">
      <c r="A35" s="85" t="s">
        <v>204</v>
      </c>
      <c r="B35" s="86" t="s">
        <v>205</v>
      </c>
      <c r="C35" s="85">
        <v>1911</v>
      </c>
      <c r="D35" s="86" t="s">
        <v>54</v>
      </c>
      <c r="E35" s="85">
        <f t="shared" si="4"/>
        <v>32034</v>
      </c>
      <c r="F35" s="85">
        <f t="shared" si="4"/>
        <v>61216974</v>
      </c>
      <c r="G35" s="85">
        <f>[21]견적.표준시장단가!K5</f>
        <v>0</v>
      </c>
      <c r="H35" s="85">
        <f>TRUNC(C35*G35,0)</f>
        <v>0</v>
      </c>
      <c r="I35" s="85">
        <f>[21]견적.표준시장단가!L5</f>
        <v>0</v>
      </c>
      <c r="J35" s="85">
        <f>TRUNC(C35*I35,0)</f>
        <v>0</v>
      </c>
      <c r="K35" s="85">
        <f>+처리비단가!M5</f>
        <v>32034</v>
      </c>
      <c r="L35" s="85">
        <f>C35*K35</f>
        <v>61216974</v>
      </c>
      <c r="M35" s="178" t="s">
        <v>12</v>
      </c>
      <c r="N35" s="190"/>
      <c r="O35" s="190"/>
      <c r="P35" s="190"/>
      <c r="Q35" s="190"/>
      <c r="R35" s="190"/>
      <c r="S35" s="190"/>
      <c r="T35" s="190"/>
    </row>
    <row r="36" spans="1:20" s="192" customFormat="1" ht="22.5" customHeight="1">
      <c r="A36" s="85" t="s">
        <v>204</v>
      </c>
      <c r="B36" s="86" t="s">
        <v>206</v>
      </c>
      <c r="C36" s="85">
        <v>1058</v>
      </c>
      <c r="D36" s="86" t="s">
        <v>54</v>
      </c>
      <c r="E36" s="85">
        <f t="shared" si="4"/>
        <v>15384</v>
      </c>
      <c r="F36" s="85">
        <f t="shared" si="4"/>
        <v>16276272</v>
      </c>
      <c r="G36" s="85">
        <f>[21]견적.표준시장단가!K6</f>
        <v>0</v>
      </c>
      <c r="H36" s="85">
        <f>TRUNC(C36*G36,0)</f>
        <v>0</v>
      </c>
      <c r="I36" s="85">
        <f>[21]견적.표준시장단가!L6</f>
        <v>0</v>
      </c>
      <c r="J36" s="85">
        <f>TRUNC(C36*I36,0)</f>
        <v>0</v>
      </c>
      <c r="K36" s="85">
        <f>+처리비단가!M6</f>
        <v>15384</v>
      </c>
      <c r="L36" s="85">
        <f t="shared" ref="L36:L37" si="5">C36*K36</f>
        <v>16276272</v>
      </c>
      <c r="M36" s="178" t="s">
        <v>12</v>
      </c>
      <c r="N36" s="190"/>
      <c r="O36" s="190"/>
      <c r="P36" s="190"/>
      <c r="Q36" s="190"/>
      <c r="R36" s="190"/>
      <c r="S36" s="190"/>
      <c r="T36" s="190"/>
    </row>
    <row r="37" spans="1:20" s="192" customFormat="1" ht="22.5" customHeight="1">
      <c r="A37" s="85" t="s">
        <v>204</v>
      </c>
      <c r="B37" s="86" t="s">
        <v>207</v>
      </c>
      <c r="C37" s="85">
        <f>57+865</f>
        <v>922</v>
      </c>
      <c r="D37" s="86" t="s">
        <v>54</v>
      </c>
      <c r="E37" s="85">
        <f t="shared" si="4"/>
        <v>30378</v>
      </c>
      <c r="F37" s="85">
        <f t="shared" si="4"/>
        <v>28008516</v>
      </c>
      <c r="G37" s="85">
        <f>[21]견적.표준시장단가!K7</f>
        <v>0</v>
      </c>
      <c r="H37" s="85">
        <f>TRUNC(C37*G37,0)</f>
        <v>0</v>
      </c>
      <c r="I37" s="85">
        <f>[21]견적.표준시장단가!L7</f>
        <v>0</v>
      </c>
      <c r="J37" s="85">
        <f>TRUNC(C37*I37,0)</f>
        <v>0</v>
      </c>
      <c r="K37" s="85">
        <f>+처리비단가!M7</f>
        <v>30378</v>
      </c>
      <c r="L37" s="85">
        <f t="shared" si="5"/>
        <v>28008516</v>
      </c>
      <c r="M37" s="178" t="s">
        <v>12</v>
      </c>
      <c r="N37" s="190"/>
      <c r="O37" s="190"/>
      <c r="P37" s="190"/>
      <c r="Q37" s="190"/>
      <c r="R37" s="190"/>
      <c r="S37" s="190"/>
      <c r="T37" s="190"/>
    </row>
    <row r="38" spans="1:20" s="192" customFormat="1" ht="22.5" hidden="1" customHeight="1">
      <c r="A38" s="85" t="s">
        <v>204</v>
      </c>
      <c r="B38" s="86" t="s">
        <v>208</v>
      </c>
      <c r="C38" s="85">
        <v>0</v>
      </c>
      <c r="D38" s="86" t="s">
        <v>54</v>
      </c>
      <c r="E38" s="85">
        <f t="shared" si="4"/>
        <v>0</v>
      </c>
      <c r="F38" s="85">
        <f t="shared" si="4"/>
        <v>0</v>
      </c>
      <c r="G38" s="85">
        <f>[21]견적.표준시장단가!K8</f>
        <v>0</v>
      </c>
      <c r="H38" s="85">
        <f>TRUNC(C38*G38,0)</f>
        <v>0</v>
      </c>
      <c r="I38" s="85">
        <f>[21]견적.표준시장단가!L8</f>
        <v>0</v>
      </c>
      <c r="J38" s="85">
        <f>TRUNC(C38*I38,0)</f>
        <v>0</v>
      </c>
      <c r="K38" s="85">
        <f>+처리비단가!M8</f>
        <v>0</v>
      </c>
      <c r="L38" s="85">
        <f>TRUNC(C38*K38,0)</f>
        <v>0</v>
      </c>
      <c r="M38" s="178" t="s">
        <v>12</v>
      </c>
      <c r="N38" s="190"/>
      <c r="O38" s="190"/>
      <c r="P38" s="190"/>
      <c r="Q38" s="190"/>
      <c r="R38" s="190"/>
      <c r="S38" s="190"/>
      <c r="T38" s="190"/>
    </row>
    <row r="39" spans="1:20" s="192" customFormat="1" ht="22.5" hidden="1" customHeight="1">
      <c r="A39" s="85" t="s">
        <v>204</v>
      </c>
      <c r="B39" s="86" t="s">
        <v>209</v>
      </c>
      <c r="C39" s="85">
        <v>0</v>
      </c>
      <c r="D39" s="86" t="s">
        <v>53</v>
      </c>
      <c r="E39" s="85">
        <f t="shared" si="4"/>
        <v>0</v>
      </c>
      <c r="F39" s="85">
        <f t="shared" si="4"/>
        <v>0</v>
      </c>
      <c r="G39" s="85">
        <f>[21]견적.표준시장단가!K9</f>
        <v>0</v>
      </c>
      <c r="H39" s="85">
        <f>TRUNC(C39*G39,0)</f>
        <v>0</v>
      </c>
      <c r="I39" s="85">
        <f>[21]견적.표준시장단가!L9</f>
        <v>0</v>
      </c>
      <c r="J39" s="85">
        <f>TRUNC(C39*I39,0)</f>
        <v>0</v>
      </c>
      <c r="K39" s="85">
        <f>+처리비단가!M9</f>
        <v>0</v>
      </c>
      <c r="L39" s="85">
        <f>TRUNC(C39*K39,0)</f>
        <v>0</v>
      </c>
      <c r="M39" s="178" t="s">
        <v>12</v>
      </c>
      <c r="N39" s="190"/>
      <c r="O39" s="190"/>
      <c r="P39" s="190"/>
      <c r="Q39" s="190"/>
      <c r="R39" s="190"/>
      <c r="S39" s="190"/>
      <c r="T39" s="190"/>
    </row>
    <row r="40" spans="1:20" s="188" customFormat="1" ht="22.5" customHeight="1">
      <c r="A40" s="184"/>
      <c r="B40" s="185"/>
      <c r="C40" s="184"/>
      <c r="D40" s="185"/>
      <c r="E40" s="184"/>
      <c r="F40" s="184"/>
      <c r="G40" s="184"/>
      <c r="H40" s="184"/>
      <c r="I40" s="184"/>
      <c r="J40" s="184"/>
      <c r="K40" s="184"/>
      <c r="L40" s="184"/>
      <c r="M40" s="186"/>
      <c r="N40" s="187"/>
      <c r="O40" s="187"/>
      <c r="P40" s="187"/>
      <c r="Q40" s="187"/>
      <c r="R40" s="187"/>
      <c r="S40" s="187"/>
      <c r="T40" s="187"/>
    </row>
    <row r="41" spans="1:20" s="192" customFormat="1" ht="22.5" customHeight="1">
      <c r="A41" s="85"/>
      <c r="B41" s="86"/>
      <c r="C41" s="85"/>
      <c r="D41" s="86"/>
      <c r="E41" s="85"/>
      <c r="F41" s="85"/>
      <c r="G41" s="85"/>
      <c r="H41" s="85"/>
      <c r="I41" s="85"/>
      <c r="J41" s="85"/>
      <c r="K41" s="85"/>
      <c r="L41" s="85"/>
      <c r="M41" s="178"/>
      <c r="N41" s="190"/>
      <c r="O41" s="190"/>
      <c r="P41" s="190"/>
      <c r="Q41" s="190"/>
      <c r="R41" s="190"/>
      <c r="S41" s="190"/>
      <c r="T41" s="190"/>
    </row>
    <row r="42" spans="1:20" s="192" customFormat="1" ht="22.5" customHeight="1">
      <c r="A42" s="85"/>
      <c r="B42" s="86"/>
      <c r="C42" s="85"/>
      <c r="D42" s="86"/>
      <c r="E42" s="85"/>
      <c r="F42" s="85"/>
      <c r="G42" s="85"/>
      <c r="H42" s="85"/>
      <c r="I42" s="85"/>
      <c r="J42" s="85"/>
      <c r="K42" s="85"/>
      <c r="L42" s="85"/>
      <c r="M42" s="178"/>
      <c r="N42" s="190"/>
      <c r="O42" s="190"/>
      <c r="P42" s="190"/>
      <c r="Q42" s="190"/>
      <c r="R42" s="190"/>
      <c r="S42" s="190"/>
      <c r="T42" s="190"/>
    </row>
    <row r="43" spans="1:20" s="192" customFormat="1" ht="22.5" customHeight="1">
      <c r="A43" s="85"/>
      <c r="B43" s="86"/>
      <c r="C43" s="85"/>
      <c r="D43" s="86"/>
      <c r="E43" s="85"/>
      <c r="F43" s="85"/>
      <c r="G43" s="85"/>
      <c r="H43" s="85"/>
      <c r="I43" s="85"/>
      <c r="J43" s="85"/>
      <c r="K43" s="85"/>
      <c r="L43" s="85"/>
      <c r="M43" s="178"/>
      <c r="N43" s="190"/>
      <c r="O43" s="190"/>
      <c r="P43" s="190"/>
      <c r="Q43" s="190"/>
      <c r="R43" s="190"/>
      <c r="S43" s="190"/>
      <c r="T43" s="190"/>
    </row>
    <row r="44" spans="1:20" s="192" customFormat="1" ht="22.5" customHeight="1">
      <c r="A44" s="85"/>
      <c r="B44" s="86"/>
      <c r="C44" s="85"/>
      <c r="D44" s="86"/>
      <c r="E44" s="85"/>
      <c r="F44" s="85"/>
      <c r="G44" s="85"/>
      <c r="H44" s="85"/>
      <c r="I44" s="85"/>
      <c r="J44" s="85"/>
      <c r="K44" s="85"/>
      <c r="L44" s="85"/>
      <c r="M44" s="178"/>
      <c r="N44" s="190"/>
      <c r="O44" s="190"/>
      <c r="P44" s="190"/>
      <c r="Q44" s="190"/>
      <c r="R44" s="190"/>
      <c r="S44" s="190"/>
      <c r="T44" s="190"/>
    </row>
    <row r="45" spans="1:20" s="192" customFormat="1" ht="22.5" customHeight="1">
      <c r="A45" s="85"/>
      <c r="B45" s="86"/>
      <c r="C45" s="85"/>
      <c r="D45" s="86"/>
      <c r="E45" s="85"/>
      <c r="F45" s="85"/>
      <c r="G45" s="85"/>
      <c r="H45" s="85"/>
      <c r="I45" s="85"/>
      <c r="J45" s="85"/>
      <c r="K45" s="85"/>
      <c r="L45" s="85"/>
      <c r="M45" s="178"/>
      <c r="N45" s="190"/>
      <c r="O45" s="190"/>
      <c r="P45" s="190"/>
      <c r="Q45" s="190"/>
      <c r="R45" s="190"/>
      <c r="S45" s="190"/>
      <c r="T45" s="190"/>
    </row>
    <row r="46" spans="1:20" s="188" customFormat="1" ht="22.5" customHeight="1">
      <c r="A46" s="184"/>
      <c r="B46" s="185"/>
      <c r="C46" s="184"/>
      <c r="D46" s="185"/>
      <c r="E46" s="184"/>
      <c r="F46" s="184"/>
      <c r="G46" s="184"/>
      <c r="H46" s="184"/>
      <c r="I46" s="184"/>
      <c r="J46" s="184"/>
      <c r="K46" s="184"/>
      <c r="L46" s="184"/>
      <c r="M46" s="186"/>
      <c r="N46" s="187"/>
      <c r="O46" s="187"/>
      <c r="P46" s="187"/>
      <c r="Q46" s="187"/>
      <c r="R46" s="187"/>
      <c r="S46" s="187"/>
      <c r="T46" s="187"/>
    </row>
    <row r="47" spans="1:20" s="192" customFormat="1" ht="22.5" customHeight="1">
      <c r="A47" s="85"/>
      <c r="B47" s="86"/>
      <c r="C47" s="85"/>
      <c r="D47" s="86"/>
      <c r="E47" s="85"/>
      <c r="F47" s="85"/>
      <c r="G47" s="85"/>
      <c r="H47" s="85"/>
      <c r="I47" s="85"/>
      <c r="J47" s="85"/>
      <c r="K47" s="85"/>
      <c r="L47" s="85"/>
      <c r="M47" s="178"/>
      <c r="N47" s="190"/>
      <c r="O47" s="190"/>
      <c r="P47" s="190"/>
      <c r="Q47" s="190"/>
      <c r="R47" s="190"/>
      <c r="S47" s="190"/>
      <c r="T47" s="190"/>
    </row>
    <row r="48" spans="1:20" s="192" customFormat="1" ht="22.5" customHeight="1">
      <c r="A48" s="85"/>
      <c r="B48" s="86"/>
      <c r="C48" s="85"/>
      <c r="D48" s="86"/>
      <c r="E48" s="85"/>
      <c r="F48" s="85"/>
      <c r="G48" s="85"/>
      <c r="H48" s="85"/>
      <c r="I48" s="85"/>
      <c r="J48" s="85"/>
      <c r="K48" s="85"/>
      <c r="L48" s="85"/>
      <c r="M48" s="178"/>
      <c r="N48" s="190"/>
      <c r="O48" s="190"/>
      <c r="P48" s="190"/>
      <c r="Q48" s="190"/>
      <c r="R48" s="190"/>
      <c r="S48" s="190"/>
      <c r="T48" s="190"/>
    </row>
    <row r="49" spans="1:20" s="192" customFormat="1" ht="22.5" customHeight="1">
      <c r="A49" s="85"/>
      <c r="B49" s="86"/>
      <c r="C49" s="85"/>
      <c r="D49" s="86"/>
      <c r="E49" s="85"/>
      <c r="F49" s="85"/>
      <c r="G49" s="85"/>
      <c r="H49" s="85"/>
      <c r="I49" s="85"/>
      <c r="J49" s="85"/>
      <c r="K49" s="85"/>
      <c r="L49" s="85"/>
      <c r="M49" s="178"/>
      <c r="N49" s="190"/>
      <c r="O49" s="190"/>
      <c r="P49" s="190"/>
      <c r="Q49" s="190"/>
      <c r="R49" s="190"/>
      <c r="S49" s="190"/>
      <c r="T49" s="190"/>
    </row>
    <row r="50" spans="1:20" s="192" customFormat="1" ht="22.5" customHeight="1">
      <c r="A50" s="85"/>
      <c r="B50" s="86"/>
      <c r="C50" s="85"/>
      <c r="D50" s="86"/>
      <c r="E50" s="85"/>
      <c r="F50" s="85"/>
      <c r="G50" s="85"/>
      <c r="H50" s="85"/>
      <c r="I50" s="85"/>
      <c r="J50" s="85"/>
      <c r="K50" s="85"/>
      <c r="L50" s="85"/>
      <c r="M50" s="178"/>
      <c r="N50" s="190"/>
      <c r="O50" s="190"/>
      <c r="P50" s="190"/>
      <c r="Q50" s="190"/>
      <c r="R50" s="190"/>
      <c r="S50" s="190"/>
      <c r="T50" s="190"/>
    </row>
    <row r="51" spans="1:20" s="192" customFormat="1" ht="22.5" customHeight="1">
      <c r="A51" s="85"/>
      <c r="B51" s="86"/>
      <c r="C51" s="85"/>
      <c r="D51" s="86"/>
      <c r="E51" s="85"/>
      <c r="F51" s="85"/>
      <c r="G51" s="85"/>
      <c r="H51" s="85"/>
      <c r="I51" s="85"/>
      <c r="J51" s="85"/>
      <c r="K51" s="85"/>
      <c r="L51" s="85"/>
      <c r="M51" s="178"/>
      <c r="N51" s="190"/>
      <c r="O51" s="190"/>
      <c r="P51" s="190"/>
      <c r="Q51" s="190"/>
      <c r="R51" s="190"/>
      <c r="S51" s="190"/>
      <c r="T51" s="190"/>
    </row>
    <row r="52" spans="1:20" s="192" customFormat="1" ht="22.5" customHeight="1">
      <c r="A52" s="85"/>
      <c r="B52" s="86"/>
      <c r="C52" s="85"/>
      <c r="D52" s="86"/>
      <c r="E52" s="85"/>
      <c r="F52" s="85"/>
      <c r="G52" s="85"/>
      <c r="H52" s="85"/>
      <c r="I52" s="85"/>
      <c r="J52" s="85"/>
      <c r="K52" s="85"/>
      <c r="L52" s="85"/>
      <c r="M52" s="178"/>
      <c r="N52" s="190"/>
      <c r="O52" s="190"/>
      <c r="P52" s="190"/>
      <c r="Q52" s="190"/>
      <c r="R52" s="190"/>
      <c r="S52" s="190"/>
      <c r="T52" s="190"/>
    </row>
    <row r="53" spans="1:20" s="192" customFormat="1" ht="22.5" customHeight="1">
      <c r="A53" s="85"/>
      <c r="B53" s="86"/>
      <c r="C53" s="85"/>
      <c r="D53" s="86"/>
      <c r="E53" s="85"/>
      <c r="F53" s="85"/>
      <c r="G53" s="85"/>
      <c r="H53" s="85"/>
      <c r="I53" s="85"/>
      <c r="J53" s="85"/>
      <c r="K53" s="85"/>
      <c r="L53" s="85"/>
      <c r="M53" s="178"/>
      <c r="N53" s="190"/>
      <c r="O53" s="190"/>
      <c r="P53" s="190"/>
      <c r="Q53" s="190"/>
      <c r="R53" s="190"/>
      <c r="S53" s="190"/>
      <c r="T53" s="190"/>
    </row>
    <row r="54" spans="1:20" s="192" customFormat="1" ht="22.5" customHeight="1">
      <c r="A54" s="85"/>
      <c r="B54" s="86"/>
      <c r="C54" s="85"/>
      <c r="D54" s="86"/>
      <c r="E54" s="85"/>
      <c r="F54" s="85"/>
      <c r="G54" s="85"/>
      <c r="H54" s="85"/>
      <c r="I54" s="85"/>
      <c r="J54" s="85"/>
      <c r="K54" s="85"/>
      <c r="L54" s="85"/>
      <c r="M54" s="178"/>
      <c r="N54" s="190"/>
      <c r="O54" s="190"/>
      <c r="P54" s="190"/>
      <c r="Q54" s="190"/>
      <c r="R54" s="190"/>
      <c r="S54" s="190"/>
      <c r="T54" s="190"/>
    </row>
    <row r="55" spans="1:20" s="192" customFormat="1" ht="22.5" customHeight="1">
      <c r="A55" s="85"/>
      <c r="B55" s="86"/>
      <c r="C55" s="85"/>
      <c r="D55" s="86"/>
      <c r="E55" s="85"/>
      <c r="F55" s="85"/>
      <c r="G55" s="85"/>
      <c r="H55" s="85"/>
      <c r="I55" s="85"/>
      <c r="J55" s="85"/>
      <c r="K55" s="85"/>
      <c r="L55" s="85"/>
      <c r="M55" s="178"/>
      <c r="N55" s="190"/>
      <c r="O55" s="190"/>
      <c r="P55" s="190"/>
      <c r="Q55" s="190"/>
      <c r="R55" s="190"/>
      <c r="S55" s="190"/>
      <c r="T55" s="190"/>
    </row>
    <row r="56" spans="1:20" s="192" customFormat="1" ht="22.5" customHeight="1">
      <c r="A56" s="85"/>
      <c r="B56" s="86"/>
      <c r="C56" s="85"/>
      <c r="D56" s="86"/>
      <c r="E56" s="85"/>
      <c r="F56" s="85"/>
      <c r="G56" s="85"/>
      <c r="H56" s="85"/>
      <c r="I56" s="85"/>
      <c r="J56" s="85"/>
      <c r="K56" s="85"/>
      <c r="L56" s="85"/>
      <c r="M56" s="178"/>
      <c r="N56" s="190"/>
      <c r="O56" s="190"/>
      <c r="P56" s="190"/>
      <c r="Q56" s="190"/>
      <c r="R56" s="190"/>
      <c r="S56" s="190"/>
      <c r="T56" s="190"/>
    </row>
    <row r="57" spans="1:20" s="192" customFormat="1" ht="22.5" customHeight="1">
      <c r="A57" s="85"/>
      <c r="B57" s="86"/>
      <c r="C57" s="85"/>
      <c r="D57" s="86"/>
      <c r="E57" s="85"/>
      <c r="F57" s="85"/>
      <c r="G57" s="85"/>
      <c r="H57" s="85"/>
      <c r="I57" s="85"/>
      <c r="J57" s="85"/>
      <c r="K57" s="85"/>
      <c r="L57" s="85"/>
      <c r="M57" s="178"/>
      <c r="N57" s="190"/>
      <c r="O57" s="190"/>
      <c r="P57" s="190"/>
      <c r="Q57" s="190"/>
      <c r="R57" s="190"/>
      <c r="S57" s="190"/>
      <c r="T57" s="190"/>
    </row>
    <row r="58" spans="1:20" s="192" customFormat="1" ht="22.5" customHeight="1">
      <c r="A58" s="85"/>
      <c r="B58" s="86"/>
      <c r="C58" s="85"/>
      <c r="D58" s="86"/>
      <c r="E58" s="85"/>
      <c r="F58" s="85"/>
      <c r="G58" s="85"/>
      <c r="H58" s="85"/>
      <c r="I58" s="85"/>
      <c r="J58" s="85"/>
      <c r="K58" s="85"/>
      <c r="L58" s="85"/>
      <c r="M58" s="178"/>
      <c r="N58" s="190"/>
      <c r="O58" s="190"/>
      <c r="P58" s="190"/>
      <c r="Q58" s="190"/>
      <c r="R58" s="190"/>
      <c r="S58" s="190"/>
      <c r="T58" s="190"/>
    </row>
    <row r="59" spans="1:20" s="192" customFormat="1" ht="22.5" customHeight="1">
      <c r="A59" s="85"/>
      <c r="B59" s="86"/>
      <c r="C59" s="85"/>
      <c r="D59" s="86"/>
      <c r="E59" s="85"/>
      <c r="F59" s="85"/>
      <c r="G59" s="85"/>
      <c r="H59" s="85"/>
      <c r="I59" s="85"/>
      <c r="J59" s="85"/>
      <c r="K59" s="85"/>
      <c r="L59" s="85"/>
      <c r="M59" s="178"/>
      <c r="N59" s="190"/>
      <c r="O59" s="190"/>
      <c r="P59" s="190"/>
      <c r="Q59" s="190"/>
      <c r="R59" s="190"/>
      <c r="S59" s="190"/>
      <c r="T59" s="190"/>
    </row>
    <row r="60" spans="1:20" s="192" customFormat="1" ht="22.5" customHeight="1">
      <c r="A60" s="85"/>
      <c r="B60" s="86"/>
      <c r="C60" s="85"/>
      <c r="D60" s="86"/>
      <c r="E60" s="85"/>
      <c r="F60" s="85"/>
      <c r="G60" s="85"/>
      <c r="H60" s="85"/>
      <c r="I60" s="85"/>
      <c r="J60" s="85"/>
      <c r="K60" s="85"/>
      <c r="L60" s="85"/>
      <c r="M60" s="178"/>
      <c r="N60" s="190"/>
      <c r="O60" s="190"/>
      <c r="P60" s="190"/>
      <c r="Q60" s="190"/>
      <c r="R60" s="190"/>
      <c r="S60" s="190"/>
      <c r="T60" s="190"/>
    </row>
    <row r="61" spans="1:20" s="192" customFormat="1" ht="21.95" customHeight="1">
      <c r="B61" s="194"/>
      <c r="D61" s="194"/>
    </row>
    <row r="62" spans="1:20" s="192" customFormat="1" ht="21.95" customHeight="1">
      <c r="B62" s="194"/>
      <c r="D62" s="194"/>
    </row>
    <row r="63" spans="1:20" s="192" customFormat="1" ht="21.95" customHeight="1">
      <c r="B63" s="194"/>
      <c r="D63" s="194"/>
    </row>
    <row r="64" spans="1:20" s="192" customFormat="1" ht="21.95" customHeight="1">
      <c r="B64" s="194"/>
      <c r="D64" s="194"/>
    </row>
    <row r="65" spans="2:4" s="192" customFormat="1" ht="21.95" customHeight="1">
      <c r="B65" s="194"/>
      <c r="D65" s="194"/>
    </row>
    <row r="66" spans="2:4" s="192" customFormat="1" ht="21.95" customHeight="1">
      <c r="B66" s="194"/>
      <c r="D66" s="194"/>
    </row>
    <row r="67" spans="2:4" s="192" customFormat="1" ht="21.95" customHeight="1">
      <c r="B67" s="194"/>
      <c r="D67" s="194"/>
    </row>
    <row r="68" spans="2:4" s="192" customFormat="1" ht="21.95" customHeight="1">
      <c r="B68" s="194"/>
      <c r="D68" s="194"/>
    </row>
    <row r="69" spans="2:4" s="192" customFormat="1" ht="21.95" customHeight="1">
      <c r="B69" s="194"/>
      <c r="D69" s="194"/>
    </row>
    <row r="70" spans="2:4" s="192" customFormat="1" ht="21.95" customHeight="1">
      <c r="B70" s="194"/>
      <c r="D70" s="194"/>
    </row>
    <row r="71" spans="2:4" s="192" customFormat="1" ht="21.95" customHeight="1">
      <c r="B71" s="194"/>
      <c r="D71" s="194"/>
    </row>
    <row r="72" spans="2:4" s="192" customFormat="1" ht="21.95" customHeight="1">
      <c r="B72" s="194"/>
      <c r="D72" s="194"/>
    </row>
    <row r="73" spans="2:4" s="192" customFormat="1" ht="21.95" customHeight="1">
      <c r="B73" s="194"/>
      <c r="D73" s="194"/>
    </row>
    <row r="74" spans="2:4" s="192" customFormat="1" ht="21.95" customHeight="1">
      <c r="B74" s="194"/>
      <c r="D74" s="194"/>
    </row>
    <row r="75" spans="2:4" s="192" customFormat="1" ht="21.95" customHeight="1">
      <c r="B75" s="194"/>
      <c r="D75" s="194"/>
    </row>
    <row r="76" spans="2:4" s="192" customFormat="1" ht="21.95" customHeight="1">
      <c r="B76" s="194"/>
      <c r="D76" s="194"/>
    </row>
    <row r="77" spans="2:4" s="192" customFormat="1" ht="21.95" customHeight="1">
      <c r="B77" s="194"/>
      <c r="D77" s="194"/>
    </row>
    <row r="78" spans="2:4" s="192" customFormat="1" ht="21.95" customHeight="1">
      <c r="B78" s="194"/>
      <c r="D78" s="194"/>
    </row>
    <row r="79" spans="2:4" s="192" customFormat="1" ht="21.95" customHeight="1">
      <c r="B79" s="194"/>
      <c r="D79" s="194"/>
    </row>
    <row r="80" spans="2:4" s="192" customFormat="1" ht="21.95" customHeight="1">
      <c r="B80" s="194"/>
      <c r="D80" s="194"/>
    </row>
    <row r="81" spans="2:4" s="192" customFormat="1" ht="21.95" customHeight="1">
      <c r="B81" s="194"/>
      <c r="D81" s="194"/>
    </row>
    <row r="82" spans="2:4" s="192" customFormat="1" ht="21.95" customHeight="1">
      <c r="B82" s="194"/>
      <c r="D82" s="194"/>
    </row>
    <row r="83" spans="2:4" s="192" customFormat="1" ht="21.95" customHeight="1">
      <c r="B83" s="194"/>
      <c r="D83" s="194"/>
    </row>
    <row r="84" spans="2:4" s="192" customFormat="1" ht="21.95" customHeight="1">
      <c r="B84" s="194"/>
      <c r="D84" s="194"/>
    </row>
    <row r="85" spans="2:4" s="192" customFormat="1" ht="21.95" customHeight="1">
      <c r="B85" s="194"/>
      <c r="D85" s="194"/>
    </row>
    <row r="86" spans="2:4" s="192" customFormat="1" ht="21.95" customHeight="1">
      <c r="B86" s="194"/>
      <c r="D86" s="194"/>
    </row>
    <row r="87" spans="2:4" s="192" customFormat="1" ht="21.95" customHeight="1">
      <c r="B87" s="194"/>
      <c r="D87" s="194"/>
    </row>
    <row r="88" spans="2:4" s="192" customFormat="1" ht="21.95" customHeight="1">
      <c r="B88" s="194"/>
      <c r="D88" s="194"/>
    </row>
    <row r="89" spans="2:4" s="192" customFormat="1" ht="21.95" customHeight="1">
      <c r="B89" s="194"/>
      <c r="D89" s="194"/>
    </row>
    <row r="90" spans="2:4" s="192" customFormat="1" ht="21.95" customHeight="1">
      <c r="B90" s="194"/>
      <c r="D90" s="194"/>
    </row>
    <row r="91" spans="2:4" s="192" customFormat="1" ht="21.95" customHeight="1">
      <c r="B91" s="194"/>
      <c r="D91" s="194"/>
    </row>
    <row r="92" spans="2:4" s="192" customFormat="1" ht="21.95" customHeight="1">
      <c r="B92" s="194"/>
      <c r="D92" s="194"/>
    </row>
    <row r="93" spans="2:4" s="192" customFormat="1" ht="21.95" customHeight="1">
      <c r="B93" s="194"/>
      <c r="D93" s="194"/>
    </row>
    <row r="94" spans="2:4" s="192" customFormat="1" ht="21.95" customHeight="1">
      <c r="B94" s="194"/>
      <c r="D94" s="194"/>
    </row>
    <row r="95" spans="2:4" s="192" customFormat="1" ht="21.95" customHeight="1">
      <c r="B95" s="194"/>
      <c r="D95" s="194"/>
    </row>
    <row r="96" spans="2:4" s="192" customFormat="1" ht="21.95" customHeight="1">
      <c r="B96" s="194"/>
      <c r="D96" s="194"/>
    </row>
    <row r="97" spans="2:4" s="192" customFormat="1" ht="21.95" customHeight="1">
      <c r="B97" s="194"/>
      <c r="D97" s="194"/>
    </row>
    <row r="98" spans="2:4" s="192" customFormat="1" ht="21.95" customHeight="1">
      <c r="B98" s="194"/>
      <c r="D98" s="194"/>
    </row>
    <row r="99" spans="2:4" s="192" customFormat="1" ht="21.95" customHeight="1">
      <c r="B99" s="194"/>
      <c r="D99" s="194"/>
    </row>
    <row r="100" spans="2:4" s="192" customFormat="1" ht="21.95" customHeight="1">
      <c r="B100" s="194"/>
      <c r="D100" s="194"/>
    </row>
    <row r="101" spans="2:4" s="192" customFormat="1" ht="21.95" customHeight="1">
      <c r="B101" s="194"/>
      <c r="D101" s="194"/>
    </row>
    <row r="102" spans="2:4" s="192" customFormat="1" ht="21.95" customHeight="1">
      <c r="B102" s="194"/>
      <c r="D102" s="194"/>
    </row>
    <row r="103" spans="2:4" s="192" customFormat="1" ht="21.95" customHeight="1">
      <c r="B103" s="194"/>
      <c r="D103" s="194"/>
    </row>
    <row r="104" spans="2:4" s="192" customFormat="1" ht="21.95" customHeight="1">
      <c r="B104" s="194"/>
      <c r="D104" s="194"/>
    </row>
    <row r="105" spans="2:4" s="192" customFormat="1" ht="21.95" customHeight="1">
      <c r="B105" s="194"/>
      <c r="D105" s="194"/>
    </row>
    <row r="106" spans="2:4" s="192" customFormat="1" ht="21.95" customHeight="1">
      <c r="B106" s="194"/>
      <c r="D106" s="194"/>
    </row>
    <row r="107" spans="2:4" s="192" customFormat="1" ht="21.95" customHeight="1">
      <c r="B107" s="194"/>
      <c r="D107" s="194"/>
    </row>
    <row r="108" spans="2:4" s="192" customFormat="1" ht="21.95" customHeight="1">
      <c r="B108" s="194"/>
      <c r="D108" s="194"/>
    </row>
    <row r="109" spans="2:4" ht="21.95" customHeight="1"/>
    <row r="110" spans="2:4" ht="21.95" customHeight="1"/>
    <row r="111" spans="2:4" ht="21.95" customHeight="1"/>
    <row r="112" spans="2:4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62" type="noConversion"/>
  <pageMargins left="0.7" right="0.7" top="0.75" bottom="0.75" header="0.3" footer="0.3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M22"/>
  <sheetViews>
    <sheetView showGridLines="0" showZeros="0" view="pageBreakPreview" zoomScale="130" zoomScaleSheetLayoutView="130" workbookViewId="0">
      <selection activeCell="J12" sqref="J12"/>
    </sheetView>
  </sheetViews>
  <sheetFormatPr defaultColWidth="2.25" defaultRowHeight="24.2" customHeight="1"/>
  <cols>
    <col min="1" max="1" width="15.625" style="70" customWidth="1"/>
    <col min="2" max="2" width="8.625" style="70" customWidth="1"/>
    <col min="3" max="3" width="11.625" style="71" customWidth="1"/>
    <col min="4" max="9" width="11.625" style="70" customWidth="1"/>
    <col min="10" max="10" width="13.625" style="70" customWidth="1"/>
    <col min="11" max="12" width="2.25" style="70" customWidth="1"/>
    <col min="13" max="13" width="10.5" style="70" customWidth="1"/>
    <col min="14" max="249" width="2.25" style="70"/>
    <col min="250" max="250" width="16.375" style="70" customWidth="1"/>
    <col min="251" max="251" width="9.125" style="70" customWidth="1"/>
    <col min="252" max="253" width="8.875" style="70" customWidth="1"/>
    <col min="254" max="254" width="3.75" style="70" customWidth="1"/>
    <col min="255" max="255" width="7.5" style="70" customWidth="1"/>
    <col min="256" max="256" width="3.875" style="70" customWidth="1"/>
    <col min="257" max="263" width="7.875" style="70" customWidth="1"/>
    <col min="264" max="264" width="7.25" style="70" customWidth="1"/>
    <col min="265" max="267" width="2.25" style="70" customWidth="1"/>
    <col min="268" max="268" width="5.375" style="70" customWidth="1"/>
    <col min="269" max="505" width="2.25" style="70"/>
    <col min="506" max="506" width="16.375" style="70" customWidth="1"/>
    <col min="507" max="507" width="9.125" style="70" customWidth="1"/>
    <col min="508" max="509" width="8.875" style="70" customWidth="1"/>
    <col min="510" max="510" width="3.75" style="70" customWidth="1"/>
    <col min="511" max="511" width="7.5" style="70" customWidth="1"/>
    <col min="512" max="512" width="3.875" style="70" customWidth="1"/>
    <col min="513" max="519" width="7.875" style="70" customWidth="1"/>
    <col min="520" max="520" width="7.25" style="70" customWidth="1"/>
    <col min="521" max="523" width="2.25" style="70" customWidth="1"/>
    <col min="524" max="524" width="5.375" style="70" customWidth="1"/>
    <col min="525" max="761" width="2.25" style="70"/>
    <col min="762" max="762" width="16.375" style="70" customWidth="1"/>
    <col min="763" max="763" width="9.125" style="70" customWidth="1"/>
    <col min="764" max="765" width="8.875" style="70" customWidth="1"/>
    <col min="766" max="766" width="3.75" style="70" customWidth="1"/>
    <col min="767" max="767" width="7.5" style="70" customWidth="1"/>
    <col min="768" max="768" width="3.875" style="70" customWidth="1"/>
    <col min="769" max="775" width="7.875" style="70" customWidth="1"/>
    <col min="776" max="776" width="7.25" style="70" customWidth="1"/>
    <col min="777" max="779" width="2.25" style="70" customWidth="1"/>
    <col min="780" max="780" width="5.375" style="70" customWidth="1"/>
    <col min="781" max="1017" width="2.25" style="70"/>
    <col min="1018" max="1018" width="16.375" style="70" customWidth="1"/>
    <col min="1019" max="1019" width="9.125" style="70" customWidth="1"/>
    <col min="1020" max="1021" width="8.875" style="70" customWidth="1"/>
    <col min="1022" max="1022" width="3.75" style="70" customWidth="1"/>
    <col min="1023" max="1023" width="7.5" style="70" customWidth="1"/>
    <col min="1024" max="1024" width="3.875" style="70" customWidth="1"/>
    <col min="1025" max="1031" width="7.875" style="70" customWidth="1"/>
    <col min="1032" max="1032" width="7.25" style="70" customWidth="1"/>
    <col min="1033" max="1035" width="2.25" style="70" customWidth="1"/>
    <col min="1036" max="1036" width="5.375" style="70" customWidth="1"/>
    <col min="1037" max="1273" width="2.25" style="70"/>
    <col min="1274" max="1274" width="16.375" style="70" customWidth="1"/>
    <col min="1275" max="1275" width="9.125" style="70" customWidth="1"/>
    <col min="1276" max="1277" width="8.875" style="70" customWidth="1"/>
    <col min="1278" max="1278" width="3.75" style="70" customWidth="1"/>
    <col min="1279" max="1279" width="7.5" style="70" customWidth="1"/>
    <col min="1280" max="1280" width="3.875" style="70" customWidth="1"/>
    <col min="1281" max="1287" width="7.875" style="70" customWidth="1"/>
    <col min="1288" max="1288" width="7.25" style="70" customWidth="1"/>
    <col min="1289" max="1291" width="2.25" style="70" customWidth="1"/>
    <col min="1292" max="1292" width="5.375" style="70" customWidth="1"/>
    <col min="1293" max="1529" width="2.25" style="70"/>
    <col min="1530" max="1530" width="16.375" style="70" customWidth="1"/>
    <col min="1531" max="1531" width="9.125" style="70" customWidth="1"/>
    <col min="1532" max="1533" width="8.875" style="70" customWidth="1"/>
    <col min="1534" max="1534" width="3.75" style="70" customWidth="1"/>
    <col min="1535" max="1535" width="7.5" style="70" customWidth="1"/>
    <col min="1536" max="1536" width="3.875" style="70" customWidth="1"/>
    <col min="1537" max="1543" width="7.875" style="70" customWidth="1"/>
    <col min="1544" max="1544" width="7.25" style="70" customWidth="1"/>
    <col min="1545" max="1547" width="2.25" style="70" customWidth="1"/>
    <col min="1548" max="1548" width="5.375" style="70" customWidth="1"/>
    <col min="1549" max="1785" width="2.25" style="70"/>
    <col min="1786" max="1786" width="16.375" style="70" customWidth="1"/>
    <col min="1787" max="1787" width="9.125" style="70" customWidth="1"/>
    <col min="1788" max="1789" width="8.875" style="70" customWidth="1"/>
    <col min="1790" max="1790" width="3.75" style="70" customWidth="1"/>
    <col min="1791" max="1791" width="7.5" style="70" customWidth="1"/>
    <col min="1792" max="1792" width="3.875" style="70" customWidth="1"/>
    <col min="1793" max="1799" width="7.875" style="70" customWidth="1"/>
    <col min="1800" max="1800" width="7.25" style="70" customWidth="1"/>
    <col min="1801" max="1803" width="2.25" style="70" customWidth="1"/>
    <col min="1804" max="1804" width="5.375" style="70" customWidth="1"/>
    <col min="1805" max="2041" width="2.25" style="70"/>
    <col min="2042" max="2042" width="16.375" style="70" customWidth="1"/>
    <col min="2043" max="2043" width="9.125" style="70" customWidth="1"/>
    <col min="2044" max="2045" width="8.875" style="70" customWidth="1"/>
    <col min="2046" max="2046" width="3.75" style="70" customWidth="1"/>
    <col min="2047" max="2047" width="7.5" style="70" customWidth="1"/>
    <col min="2048" max="2048" width="3.875" style="70" customWidth="1"/>
    <col min="2049" max="2055" width="7.875" style="70" customWidth="1"/>
    <col min="2056" max="2056" width="7.25" style="70" customWidth="1"/>
    <col min="2057" max="2059" width="2.25" style="70" customWidth="1"/>
    <col min="2060" max="2060" width="5.375" style="70" customWidth="1"/>
    <col min="2061" max="2297" width="2.25" style="70"/>
    <col min="2298" max="2298" width="16.375" style="70" customWidth="1"/>
    <col min="2299" max="2299" width="9.125" style="70" customWidth="1"/>
    <col min="2300" max="2301" width="8.875" style="70" customWidth="1"/>
    <col min="2302" max="2302" width="3.75" style="70" customWidth="1"/>
    <col min="2303" max="2303" width="7.5" style="70" customWidth="1"/>
    <col min="2304" max="2304" width="3.875" style="70" customWidth="1"/>
    <col min="2305" max="2311" width="7.875" style="70" customWidth="1"/>
    <col min="2312" max="2312" width="7.25" style="70" customWidth="1"/>
    <col min="2313" max="2315" width="2.25" style="70" customWidth="1"/>
    <col min="2316" max="2316" width="5.375" style="70" customWidth="1"/>
    <col min="2317" max="2553" width="2.25" style="70"/>
    <col min="2554" max="2554" width="16.375" style="70" customWidth="1"/>
    <col min="2555" max="2555" width="9.125" style="70" customWidth="1"/>
    <col min="2556" max="2557" width="8.875" style="70" customWidth="1"/>
    <col min="2558" max="2558" width="3.75" style="70" customWidth="1"/>
    <col min="2559" max="2559" width="7.5" style="70" customWidth="1"/>
    <col min="2560" max="2560" width="3.875" style="70" customWidth="1"/>
    <col min="2561" max="2567" width="7.875" style="70" customWidth="1"/>
    <col min="2568" max="2568" width="7.25" style="70" customWidth="1"/>
    <col min="2569" max="2571" width="2.25" style="70" customWidth="1"/>
    <col min="2572" max="2572" width="5.375" style="70" customWidth="1"/>
    <col min="2573" max="2809" width="2.25" style="70"/>
    <col min="2810" max="2810" width="16.375" style="70" customWidth="1"/>
    <col min="2811" max="2811" width="9.125" style="70" customWidth="1"/>
    <col min="2812" max="2813" width="8.875" style="70" customWidth="1"/>
    <col min="2814" max="2814" width="3.75" style="70" customWidth="1"/>
    <col min="2815" max="2815" width="7.5" style="70" customWidth="1"/>
    <col min="2816" max="2816" width="3.875" style="70" customWidth="1"/>
    <col min="2817" max="2823" width="7.875" style="70" customWidth="1"/>
    <col min="2824" max="2824" width="7.25" style="70" customWidth="1"/>
    <col min="2825" max="2827" width="2.25" style="70" customWidth="1"/>
    <col min="2828" max="2828" width="5.375" style="70" customWidth="1"/>
    <col min="2829" max="3065" width="2.25" style="70"/>
    <col min="3066" max="3066" width="16.375" style="70" customWidth="1"/>
    <col min="3067" max="3067" width="9.125" style="70" customWidth="1"/>
    <col min="3068" max="3069" width="8.875" style="70" customWidth="1"/>
    <col min="3070" max="3070" width="3.75" style="70" customWidth="1"/>
    <col min="3071" max="3071" width="7.5" style="70" customWidth="1"/>
    <col min="3072" max="3072" width="3.875" style="70" customWidth="1"/>
    <col min="3073" max="3079" width="7.875" style="70" customWidth="1"/>
    <col min="3080" max="3080" width="7.25" style="70" customWidth="1"/>
    <col min="3081" max="3083" width="2.25" style="70" customWidth="1"/>
    <col min="3084" max="3084" width="5.375" style="70" customWidth="1"/>
    <col min="3085" max="3321" width="2.25" style="70"/>
    <col min="3322" max="3322" width="16.375" style="70" customWidth="1"/>
    <col min="3323" max="3323" width="9.125" style="70" customWidth="1"/>
    <col min="3324" max="3325" width="8.875" style="70" customWidth="1"/>
    <col min="3326" max="3326" width="3.75" style="70" customWidth="1"/>
    <col min="3327" max="3327" width="7.5" style="70" customWidth="1"/>
    <col min="3328" max="3328" width="3.875" style="70" customWidth="1"/>
    <col min="3329" max="3335" width="7.875" style="70" customWidth="1"/>
    <col min="3336" max="3336" width="7.25" style="70" customWidth="1"/>
    <col min="3337" max="3339" width="2.25" style="70" customWidth="1"/>
    <col min="3340" max="3340" width="5.375" style="70" customWidth="1"/>
    <col min="3341" max="3577" width="2.25" style="70"/>
    <col min="3578" max="3578" width="16.375" style="70" customWidth="1"/>
    <col min="3579" max="3579" width="9.125" style="70" customWidth="1"/>
    <col min="3580" max="3581" width="8.875" style="70" customWidth="1"/>
    <col min="3582" max="3582" width="3.75" style="70" customWidth="1"/>
    <col min="3583" max="3583" width="7.5" style="70" customWidth="1"/>
    <col min="3584" max="3584" width="3.875" style="70" customWidth="1"/>
    <col min="3585" max="3591" width="7.875" style="70" customWidth="1"/>
    <col min="3592" max="3592" width="7.25" style="70" customWidth="1"/>
    <col min="3593" max="3595" width="2.25" style="70" customWidth="1"/>
    <col min="3596" max="3596" width="5.375" style="70" customWidth="1"/>
    <col min="3597" max="3833" width="2.25" style="70"/>
    <col min="3834" max="3834" width="16.375" style="70" customWidth="1"/>
    <col min="3835" max="3835" width="9.125" style="70" customWidth="1"/>
    <col min="3836" max="3837" width="8.875" style="70" customWidth="1"/>
    <col min="3838" max="3838" width="3.75" style="70" customWidth="1"/>
    <col min="3839" max="3839" width="7.5" style="70" customWidth="1"/>
    <col min="3840" max="3840" width="3.875" style="70" customWidth="1"/>
    <col min="3841" max="3847" width="7.875" style="70" customWidth="1"/>
    <col min="3848" max="3848" width="7.25" style="70" customWidth="1"/>
    <col min="3849" max="3851" width="2.25" style="70" customWidth="1"/>
    <col min="3852" max="3852" width="5.375" style="70" customWidth="1"/>
    <col min="3853" max="4089" width="2.25" style="70"/>
    <col min="4090" max="4090" width="16.375" style="70" customWidth="1"/>
    <col min="4091" max="4091" width="9.125" style="70" customWidth="1"/>
    <col min="4092" max="4093" width="8.875" style="70" customWidth="1"/>
    <col min="4094" max="4094" width="3.75" style="70" customWidth="1"/>
    <col min="4095" max="4095" width="7.5" style="70" customWidth="1"/>
    <col min="4096" max="4096" width="3.875" style="70" customWidth="1"/>
    <col min="4097" max="4103" width="7.875" style="70" customWidth="1"/>
    <col min="4104" max="4104" width="7.25" style="70" customWidth="1"/>
    <col min="4105" max="4107" width="2.25" style="70" customWidth="1"/>
    <col min="4108" max="4108" width="5.375" style="70" customWidth="1"/>
    <col min="4109" max="4345" width="2.25" style="70"/>
    <col min="4346" max="4346" width="16.375" style="70" customWidth="1"/>
    <col min="4347" max="4347" width="9.125" style="70" customWidth="1"/>
    <col min="4348" max="4349" width="8.875" style="70" customWidth="1"/>
    <col min="4350" max="4350" width="3.75" style="70" customWidth="1"/>
    <col min="4351" max="4351" width="7.5" style="70" customWidth="1"/>
    <col min="4352" max="4352" width="3.875" style="70" customWidth="1"/>
    <col min="4353" max="4359" width="7.875" style="70" customWidth="1"/>
    <col min="4360" max="4360" width="7.25" style="70" customWidth="1"/>
    <col min="4361" max="4363" width="2.25" style="70" customWidth="1"/>
    <col min="4364" max="4364" width="5.375" style="70" customWidth="1"/>
    <col min="4365" max="4601" width="2.25" style="70"/>
    <col min="4602" max="4602" width="16.375" style="70" customWidth="1"/>
    <col min="4603" max="4603" width="9.125" style="70" customWidth="1"/>
    <col min="4604" max="4605" width="8.875" style="70" customWidth="1"/>
    <col min="4606" max="4606" width="3.75" style="70" customWidth="1"/>
    <col min="4607" max="4607" width="7.5" style="70" customWidth="1"/>
    <col min="4608" max="4608" width="3.875" style="70" customWidth="1"/>
    <col min="4609" max="4615" width="7.875" style="70" customWidth="1"/>
    <col min="4616" max="4616" width="7.25" style="70" customWidth="1"/>
    <col min="4617" max="4619" width="2.25" style="70" customWidth="1"/>
    <col min="4620" max="4620" width="5.375" style="70" customWidth="1"/>
    <col min="4621" max="4857" width="2.25" style="70"/>
    <col min="4858" max="4858" width="16.375" style="70" customWidth="1"/>
    <col min="4859" max="4859" width="9.125" style="70" customWidth="1"/>
    <col min="4860" max="4861" width="8.875" style="70" customWidth="1"/>
    <col min="4862" max="4862" width="3.75" style="70" customWidth="1"/>
    <col min="4863" max="4863" width="7.5" style="70" customWidth="1"/>
    <col min="4864" max="4864" width="3.875" style="70" customWidth="1"/>
    <col min="4865" max="4871" width="7.875" style="70" customWidth="1"/>
    <col min="4872" max="4872" width="7.25" style="70" customWidth="1"/>
    <col min="4873" max="4875" width="2.25" style="70" customWidth="1"/>
    <col min="4876" max="4876" width="5.375" style="70" customWidth="1"/>
    <col min="4877" max="5113" width="2.25" style="70"/>
    <col min="5114" max="5114" width="16.375" style="70" customWidth="1"/>
    <col min="5115" max="5115" width="9.125" style="70" customWidth="1"/>
    <col min="5116" max="5117" width="8.875" style="70" customWidth="1"/>
    <col min="5118" max="5118" width="3.75" style="70" customWidth="1"/>
    <col min="5119" max="5119" width="7.5" style="70" customWidth="1"/>
    <col min="5120" max="5120" width="3.875" style="70" customWidth="1"/>
    <col min="5121" max="5127" width="7.875" style="70" customWidth="1"/>
    <col min="5128" max="5128" width="7.25" style="70" customWidth="1"/>
    <col min="5129" max="5131" width="2.25" style="70" customWidth="1"/>
    <col min="5132" max="5132" width="5.375" style="70" customWidth="1"/>
    <col min="5133" max="5369" width="2.25" style="70"/>
    <col min="5370" max="5370" width="16.375" style="70" customWidth="1"/>
    <col min="5371" max="5371" width="9.125" style="70" customWidth="1"/>
    <col min="5372" max="5373" width="8.875" style="70" customWidth="1"/>
    <col min="5374" max="5374" width="3.75" style="70" customWidth="1"/>
    <col min="5375" max="5375" width="7.5" style="70" customWidth="1"/>
    <col min="5376" max="5376" width="3.875" style="70" customWidth="1"/>
    <col min="5377" max="5383" width="7.875" style="70" customWidth="1"/>
    <col min="5384" max="5384" width="7.25" style="70" customWidth="1"/>
    <col min="5385" max="5387" width="2.25" style="70" customWidth="1"/>
    <col min="5388" max="5388" width="5.375" style="70" customWidth="1"/>
    <col min="5389" max="5625" width="2.25" style="70"/>
    <col min="5626" max="5626" width="16.375" style="70" customWidth="1"/>
    <col min="5627" max="5627" width="9.125" style="70" customWidth="1"/>
    <col min="5628" max="5629" width="8.875" style="70" customWidth="1"/>
    <col min="5630" max="5630" width="3.75" style="70" customWidth="1"/>
    <col min="5631" max="5631" width="7.5" style="70" customWidth="1"/>
    <col min="5632" max="5632" width="3.875" style="70" customWidth="1"/>
    <col min="5633" max="5639" width="7.875" style="70" customWidth="1"/>
    <col min="5640" max="5640" width="7.25" style="70" customWidth="1"/>
    <col min="5641" max="5643" width="2.25" style="70" customWidth="1"/>
    <col min="5644" max="5644" width="5.375" style="70" customWidth="1"/>
    <col min="5645" max="5881" width="2.25" style="70"/>
    <col min="5882" max="5882" width="16.375" style="70" customWidth="1"/>
    <col min="5883" max="5883" width="9.125" style="70" customWidth="1"/>
    <col min="5884" max="5885" width="8.875" style="70" customWidth="1"/>
    <col min="5886" max="5886" width="3.75" style="70" customWidth="1"/>
    <col min="5887" max="5887" width="7.5" style="70" customWidth="1"/>
    <col min="5888" max="5888" width="3.875" style="70" customWidth="1"/>
    <col min="5889" max="5895" width="7.875" style="70" customWidth="1"/>
    <col min="5896" max="5896" width="7.25" style="70" customWidth="1"/>
    <col min="5897" max="5899" width="2.25" style="70" customWidth="1"/>
    <col min="5900" max="5900" width="5.375" style="70" customWidth="1"/>
    <col min="5901" max="6137" width="2.25" style="70"/>
    <col min="6138" max="6138" width="16.375" style="70" customWidth="1"/>
    <col min="6139" max="6139" width="9.125" style="70" customWidth="1"/>
    <col min="6140" max="6141" width="8.875" style="70" customWidth="1"/>
    <col min="6142" max="6142" width="3.75" style="70" customWidth="1"/>
    <col min="6143" max="6143" width="7.5" style="70" customWidth="1"/>
    <col min="6144" max="6144" width="3.875" style="70" customWidth="1"/>
    <col min="6145" max="6151" width="7.875" style="70" customWidth="1"/>
    <col min="6152" max="6152" width="7.25" style="70" customWidth="1"/>
    <col min="6153" max="6155" width="2.25" style="70" customWidth="1"/>
    <col min="6156" max="6156" width="5.375" style="70" customWidth="1"/>
    <col min="6157" max="6393" width="2.25" style="70"/>
    <col min="6394" max="6394" width="16.375" style="70" customWidth="1"/>
    <col min="6395" max="6395" width="9.125" style="70" customWidth="1"/>
    <col min="6396" max="6397" width="8.875" style="70" customWidth="1"/>
    <col min="6398" max="6398" width="3.75" style="70" customWidth="1"/>
    <col min="6399" max="6399" width="7.5" style="70" customWidth="1"/>
    <col min="6400" max="6400" width="3.875" style="70" customWidth="1"/>
    <col min="6401" max="6407" width="7.875" style="70" customWidth="1"/>
    <col min="6408" max="6408" width="7.25" style="70" customWidth="1"/>
    <col min="6409" max="6411" width="2.25" style="70" customWidth="1"/>
    <col min="6412" max="6412" width="5.375" style="70" customWidth="1"/>
    <col min="6413" max="6649" width="2.25" style="70"/>
    <col min="6650" max="6650" width="16.375" style="70" customWidth="1"/>
    <col min="6651" max="6651" width="9.125" style="70" customWidth="1"/>
    <col min="6652" max="6653" width="8.875" style="70" customWidth="1"/>
    <col min="6654" max="6654" width="3.75" style="70" customWidth="1"/>
    <col min="6655" max="6655" width="7.5" style="70" customWidth="1"/>
    <col min="6656" max="6656" width="3.875" style="70" customWidth="1"/>
    <col min="6657" max="6663" width="7.875" style="70" customWidth="1"/>
    <col min="6664" max="6664" width="7.25" style="70" customWidth="1"/>
    <col min="6665" max="6667" width="2.25" style="70" customWidth="1"/>
    <col min="6668" max="6668" width="5.375" style="70" customWidth="1"/>
    <col min="6669" max="6905" width="2.25" style="70"/>
    <col min="6906" max="6906" width="16.375" style="70" customWidth="1"/>
    <col min="6907" max="6907" width="9.125" style="70" customWidth="1"/>
    <col min="6908" max="6909" width="8.875" style="70" customWidth="1"/>
    <col min="6910" max="6910" width="3.75" style="70" customWidth="1"/>
    <col min="6911" max="6911" width="7.5" style="70" customWidth="1"/>
    <col min="6912" max="6912" width="3.875" style="70" customWidth="1"/>
    <col min="6913" max="6919" width="7.875" style="70" customWidth="1"/>
    <col min="6920" max="6920" width="7.25" style="70" customWidth="1"/>
    <col min="6921" max="6923" width="2.25" style="70" customWidth="1"/>
    <col min="6924" max="6924" width="5.375" style="70" customWidth="1"/>
    <col min="6925" max="7161" width="2.25" style="70"/>
    <col min="7162" max="7162" width="16.375" style="70" customWidth="1"/>
    <col min="7163" max="7163" width="9.125" style="70" customWidth="1"/>
    <col min="7164" max="7165" width="8.875" style="70" customWidth="1"/>
    <col min="7166" max="7166" width="3.75" style="70" customWidth="1"/>
    <col min="7167" max="7167" width="7.5" style="70" customWidth="1"/>
    <col min="7168" max="7168" width="3.875" style="70" customWidth="1"/>
    <col min="7169" max="7175" width="7.875" style="70" customWidth="1"/>
    <col min="7176" max="7176" width="7.25" style="70" customWidth="1"/>
    <col min="7177" max="7179" width="2.25" style="70" customWidth="1"/>
    <col min="7180" max="7180" width="5.375" style="70" customWidth="1"/>
    <col min="7181" max="7417" width="2.25" style="70"/>
    <col min="7418" max="7418" width="16.375" style="70" customWidth="1"/>
    <col min="7419" max="7419" width="9.125" style="70" customWidth="1"/>
    <col min="7420" max="7421" width="8.875" style="70" customWidth="1"/>
    <col min="7422" max="7422" width="3.75" style="70" customWidth="1"/>
    <col min="7423" max="7423" width="7.5" style="70" customWidth="1"/>
    <col min="7424" max="7424" width="3.875" style="70" customWidth="1"/>
    <col min="7425" max="7431" width="7.875" style="70" customWidth="1"/>
    <col min="7432" max="7432" width="7.25" style="70" customWidth="1"/>
    <col min="7433" max="7435" width="2.25" style="70" customWidth="1"/>
    <col min="7436" max="7436" width="5.375" style="70" customWidth="1"/>
    <col min="7437" max="7673" width="2.25" style="70"/>
    <col min="7674" max="7674" width="16.375" style="70" customWidth="1"/>
    <col min="7675" max="7675" width="9.125" style="70" customWidth="1"/>
    <col min="7676" max="7677" width="8.875" style="70" customWidth="1"/>
    <col min="7678" max="7678" width="3.75" style="70" customWidth="1"/>
    <col min="7679" max="7679" width="7.5" style="70" customWidth="1"/>
    <col min="7680" max="7680" width="3.875" style="70" customWidth="1"/>
    <col min="7681" max="7687" width="7.875" style="70" customWidth="1"/>
    <col min="7688" max="7688" width="7.25" style="70" customWidth="1"/>
    <col min="7689" max="7691" width="2.25" style="70" customWidth="1"/>
    <col min="7692" max="7692" width="5.375" style="70" customWidth="1"/>
    <col min="7693" max="7929" width="2.25" style="70"/>
    <col min="7930" max="7930" width="16.375" style="70" customWidth="1"/>
    <col min="7931" max="7931" width="9.125" style="70" customWidth="1"/>
    <col min="7932" max="7933" width="8.875" style="70" customWidth="1"/>
    <col min="7934" max="7934" width="3.75" style="70" customWidth="1"/>
    <col min="7935" max="7935" width="7.5" style="70" customWidth="1"/>
    <col min="7936" max="7936" width="3.875" style="70" customWidth="1"/>
    <col min="7937" max="7943" width="7.875" style="70" customWidth="1"/>
    <col min="7944" max="7944" width="7.25" style="70" customWidth="1"/>
    <col min="7945" max="7947" width="2.25" style="70" customWidth="1"/>
    <col min="7948" max="7948" width="5.375" style="70" customWidth="1"/>
    <col min="7949" max="8185" width="2.25" style="70"/>
    <col min="8186" max="8186" width="16.375" style="70" customWidth="1"/>
    <col min="8187" max="8187" width="9.125" style="70" customWidth="1"/>
    <col min="8188" max="8189" width="8.875" style="70" customWidth="1"/>
    <col min="8190" max="8190" width="3.75" style="70" customWidth="1"/>
    <col min="8191" max="8191" width="7.5" style="70" customWidth="1"/>
    <col min="8192" max="8192" width="3.875" style="70" customWidth="1"/>
    <col min="8193" max="8199" width="7.875" style="70" customWidth="1"/>
    <col min="8200" max="8200" width="7.25" style="70" customWidth="1"/>
    <col min="8201" max="8203" width="2.25" style="70" customWidth="1"/>
    <col min="8204" max="8204" width="5.375" style="70" customWidth="1"/>
    <col min="8205" max="8441" width="2.25" style="70"/>
    <col min="8442" max="8442" width="16.375" style="70" customWidth="1"/>
    <col min="8443" max="8443" width="9.125" style="70" customWidth="1"/>
    <col min="8444" max="8445" width="8.875" style="70" customWidth="1"/>
    <col min="8446" max="8446" width="3.75" style="70" customWidth="1"/>
    <col min="8447" max="8447" width="7.5" style="70" customWidth="1"/>
    <col min="8448" max="8448" width="3.875" style="70" customWidth="1"/>
    <col min="8449" max="8455" width="7.875" style="70" customWidth="1"/>
    <col min="8456" max="8456" width="7.25" style="70" customWidth="1"/>
    <col min="8457" max="8459" width="2.25" style="70" customWidth="1"/>
    <col min="8460" max="8460" width="5.375" style="70" customWidth="1"/>
    <col min="8461" max="8697" width="2.25" style="70"/>
    <col min="8698" max="8698" width="16.375" style="70" customWidth="1"/>
    <col min="8699" max="8699" width="9.125" style="70" customWidth="1"/>
    <col min="8700" max="8701" width="8.875" style="70" customWidth="1"/>
    <col min="8702" max="8702" width="3.75" style="70" customWidth="1"/>
    <col min="8703" max="8703" width="7.5" style="70" customWidth="1"/>
    <col min="8704" max="8704" width="3.875" style="70" customWidth="1"/>
    <col min="8705" max="8711" width="7.875" style="70" customWidth="1"/>
    <col min="8712" max="8712" width="7.25" style="70" customWidth="1"/>
    <col min="8713" max="8715" width="2.25" style="70" customWidth="1"/>
    <col min="8716" max="8716" width="5.375" style="70" customWidth="1"/>
    <col min="8717" max="8953" width="2.25" style="70"/>
    <col min="8954" max="8954" width="16.375" style="70" customWidth="1"/>
    <col min="8955" max="8955" width="9.125" style="70" customWidth="1"/>
    <col min="8956" max="8957" width="8.875" style="70" customWidth="1"/>
    <col min="8958" max="8958" width="3.75" style="70" customWidth="1"/>
    <col min="8959" max="8959" width="7.5" style="70" customWidth="1"/>
    <col min="8960" max="8960" width="3.875" style="70" customWidth="1"/>
    <col min="8961" max="8967" width="7.875" style="70" customWidth="1"/>
    <col min="8968" max="8968" width="7.25" style="70" customWidth="1"/>
    <col min="8969" max="8971" width="2.25" style="70" customWidth="1"/>
    <col min="8972" max="8972" width="5.375" style="70" customWidth="1"/>
    <col min="8973" max="9209" width="2.25" style="70"/>
    <col min="9210" max="9210" width="16.375" style="70" customWidth="1"/>
    <col min="9211" max="9211" width="9.125" style="70" customWidth="1"/>
    <col min="9212" max="9213" width="8.875" style="70" customWidth="1"/>
    <col min="9214" max="9214" width="3.75" style="70" customWidth="1"/>
    <col min="9215" max="9215" width="7.5" style="70" customWidth="1"/>
    <col min="9216" max="9216" width="3.875" style="70" customWidth="1"/>
    <col min="9217" max="9223" width="7.875" style="70" customWidth="1"/>
    <col min="9224" max="9224" width="7.25" style="70" customWidth="1"/>
    <col min="9225" max="9227" width="2.25" style="70" customWidth="1"/>
    <col min="9228" max="9228" width="5.375" style="70" customWidth="1"/>
    <col min="9229" max="9465" width="2.25" style="70"/>
    <col min="9466" max="9466" width="16.375" style="70" customWidth="1"/>
    <col min="9467" max="9467" width="9.125" style="70" customWidth="1"/>
    <col min="9468" max="9469" width="8.875" style="70" customWidth="1"/>
    <col min="9470" max="9470" width="3.75" style="70" customWidth="1"/>
    <col min="9471" max="9471" width="7.5" style="70" customWidth="1"/>
    <col min="9472" max="9472" width="3.875" style="70" customWidth="1"/>
    <col min="9473" max="9479" width="7.875" style="70" customWidth="1"/>
    <col min="9480" max="9480" width="7.25" style="70" customWidth="1"/>
    <col min="9481" max="9483" width="2.25" style="70" customWidth="1"/>
    <col min="9484" max="9484" width="5.375" style="70" customWidth="1"/>
    <col min="9485" max="9721" width="2.25" style="70"/>
    <col min="9722" max="9722" width="16.375" style="70" customWidth="1"/>
    <col min="9723" max="9723" width="9.125" style="70" customWidth="1"/>
    <col min="9724" max="9725" width="8.875" style="70" customWidth="1"/>
    <col min="9726" max="9726" width="3.75" style="70" customWidth="1"/>
    <col min="9727" max="9727" width="7.5" style="70" customWidth="1"/>
    <col min="9728" max="9728" width="3.875" style="70" customWidth="1"/>
    <col min="9729" max="9735" width="7.875" style="70" customWidth="1"/>
    <col min="9736" max="9736" width="7.25" style="70" customWidth="1"/>
    <col min="9737" max="9739" width="2.25" style="70" customWidth="1"/>
    <col min="9740" max="9740" width="5.375" style="70" customWidth="1"/>
    <col min="9741" max="9977" width="2.25" style="70"/>
    <col min="9978" max="9978" width="16.375" style="70" customWidth="1"/>
    <col min="9979" max="9979" width="9.125" style="70" customWidth="1"/>
    <col min="9980" max="9981" width="8.875" style="70" customWidth="1"/>
    <col min="9982" max="9982" width="3.75" style="70" customWidth="1"/>
    <col min="9983" max="9983" width="7.5" style="70" customWidth="1"/>
    <col min="9984" max="9984" width="3.875" style="70" customWidth="1"/>
    <col min="9985" max="9991" width="7.875" style="70" customWidth="1"/>
    <col min="9992" max="9992" width="7.25" style="70" customWidth="1"/>
    <col min="9993" max="9995" width="2.25" style="70" customWidth="1"/>
    <col min="9996" max="9996" width="5.375" style="70" customWidth="1"/>
    <col min="9997" max="10233" width="2.25" style="70"/>
    <col min="10234" max="10234" width="16.375" style="70" customWidth="1"/>
    <col min="10235" max="10235" width="9.125" style="70" customWidth="1"/>
    <col min="10236" max="10237" width="8.875" style="70" customWidth="1"/>
    <col min="10238" max="10238" width="3.75" style="70" customWidth="1"/>
    <col min="10239" max="10239" width="7.5" style="70" customWidth="1"/>
    <col min="10240" max="10240" width="3.875" style="70" customWidth="1"/>
    <col min="10241" max="10247" width="7.875" style="70" customWidth="1"/>
    <col min="10248" max="10248" width="7.25" style="70" customWidth="1"/>
    <col min="10249" max="10251" width="2.25" style="70" customWidth="1"/>
    <col min="10252" max="10252" width="5.375" style="70" customWidth="1"/>
    <col min="10253" max="10489" width="2.25" style="70"/>
    <col min="10490" max="10490" width="16.375" style="70" customWidth="1"/>
    <col min="10491" max="10491" width="9.125" style="70" customWidth="1"/>
    <col min="10492" max="10493" width="8.875" style="70" customWidth="1"/>
    <col min="10494" max="10494" width="3.75" style="70" customWidth="1"/>
    <col min="10495" max="10495" width="7.5" style="70" customWidth="1"/>
    <col min="10496" max="10496" width="3.875" style="70" customWidth="1"/>
    <col min="10497" max="10503" width="7.875" style="70" customWidth="1"/>
    <col min="10504" max="10504" width="7.25" style="70" customWidth="1"/>
    <col min="10505" max="10507" width="2.25" style="70" customWidth="1"/>
    <col min="10508" max="10508" width="5.375" style="70" customWidth="1"/>
    <col min="10509" max="10745" width="2.25" style="70"/>
    <col min="10746" max="10746" width="16.375" style="70" customWidth="1"/>
    <col min="10747" max="10747" width="9.125" style="70" customWidth="1"/>
    <col min="10748" max="10749" width="8.875" style="70" customWidth="1"/>
    <col min="10750" max="10750" width="3.75" style="70" customWidth="1"/>
    <col min="10751" max="10751" width="7.5" style="70" customWidth="1"/>
    <col min="10752" max="10752" width="3.875" style="70" customWidth="1"/>
    <col min="10753" max="10759" width="7.875" style="70" customWidth="1"/>
    <col min="10760" max="10760" width="7.25" style="70" customWidth="1"/>
    <col min="10761" max="10763" width="2.25" style="70" customWidth="1"/>
    <col min="10764" max="10764" width="5.375" style="70" customWidth="1"/>
    <col min="10765" max="11001" width="2.25" style="70"/>
    <col min="11002" max="11002" width="16.375" style="70" customWidth="1"/>
    <col min="11003" max="11003" width="9.125" style="70" customWidth="1"/>
    <col min="11004" max="11005" width="8.875" style="70" customWidth="1"/>
    <col min="11006" max="11006" width="3.75" style="70" customWidth="1"/>
    <col min="11007" max="11007" width="7.5" style="70" customWidth="1"/>
    <col min="11008" max="11008" width="3.875" style="70" customWidth="1"/>
    <col min="11009" max="11015" width="7.875" style="70" customWidth="1"/>
    <col min="11016" max="11016" width="7.25" style="70" customWidth="1"/>
    <col min="11017" max="11019" width="2.25" style="70" customWidth="1"/>
    <col min="11020" max="11020" width="5.375" style="70" customWidth="1"/>
    <col min="11021" max="11257" width="2.25" style="70"/>
    <col min="11258" max="11258" width="16.375" style="70" customWidth="1"/>
    <col min="11259" max="11259" width="9.125" style="70" customWidth="1"/>
    <col min="11260" max="11261" width="8.875" style="70" customWidth="1"/>
    <col min="11262" max="11262" width="3.75" style="70" customWidth="1"/>
    <col min="11263" max="11263" width="7.5" style="70" customWidth="1"/>
    <col min="11264" max="11264" width="3.875" style="70" customWidth="1"/>
    <col min="11265" max="11271" width="7.875" style="70" customWidth="1"/>
    <col min="11272" max="11272" width="7.25" style="70" customWidth="1"/>
    <col min="11273" max="11275" width="2.25" style="70" customWidth="1"/>
    <col min="11276" max="11276" width="5.375" style="70" customWidth="1"/>
    <col min="11277" max="11513" width="2.25" style="70"/>
    <col min="11514" max="11514" width="16.375" style="70" customWidth="1"/>
    <col min="11515" max="11515" width="9.125" style="70" customWidth="1"/>
    <col min="11516" max="11517" width="8.875" style="70" customWidth="1"/>
    <col min="11518" max="11518" width="3.75" style="70" customWidth="1"/>
    <col min="11519" max="11519" width="7.5" style="70" customWidth="1"/>
    <col min="11520" max="11520" width="3.875" style="70" customWidth="1"/>
    <col min="11521" max="11527" width="7.875" style="70" customWidth="1"/>
    <col min="11528" max="11528" width="7.25" style="70" customWidth="1"/>
    <col min="11529" max="11531" width="2.25" style="70" customWidth="1"/>
    <col min="11532" max="11532" width="5.375" style="70" customWidth="1"/>
    <col min="11533" max="11769" width="2.25" style="70"/>
    <col min="11770" max="11770" width="16.375" style="70" customWidth="1"/>
    <col min="11771" max="11771" width="9.125" style="70" customWidth="1"/>
    <col min="11772" max="11773" width="8.875" style="70" customWidth="1"/>
    <col min="11774" max="11774" width="3.75" style="70" customWidth="1"/>
    <col min="11775" max="11775" width="7.5" style="70" customWidth="1"/>
    <col min="11776" max="11776" width="3.875" style="70" customWidth="1"/>
    <col min="11777" max="11783" width="7.875" style="70" customWidth="1"/>
    <col min="11784" max="11784" width="7.25" style="70" customWidth="1"/>
    <col min="11785" max="11787" width="2.25" style="70" customWidth="1"/>
    <col min="11788" max="11788" width="5.375" style="70" customWidth="1"/>
    <col min="11789" max="12025" width="2.25" style="70"/>
    <col min="12026" max="12026" width="16.375" style="70" customWidth="1"/>
    <col min="12027" max="12027" width="9.125" style="70" customWidth="1"/>
    <col min="12028" max="12029" width="8.875" style="70" customWidth="1"/>
    <col min="12030" max="12030" width="3.75" style="70" customWidth="1"/>
    <col min="12031" max="12031" width="7.5" style="70" customWidth="1"/>
    <col min="12032" max="12032" width="3.875" style="70" customWidth="1"/>
    <col min="12033" max="12039" width="7.875" style="70" customWidth="1"/>
    <col min="12040" max="12040" width="7.25" style="70" customWidth="1"/>
    <col min="12041" max="12043" width="2.25" style="70" customWidth="1"/>
    <col min="12044" max="12044" width="5.375" style="70" customWidth="1"/>
    <col min="12045" max="12281" width="2.25" style="70"/>
    <col min="12282" max="12282" width="16.375" style="70" customWidth="1"/>
    <col min="12283" max="12283" width="9.125" style="70" customWidth="1"/>
    <col min="12284" max="12285" width="8.875" style="70" customWidth="1"/>
    <col min="12286" max="12286" width="3.75" style="70" customWidth="1"/>
    <col min="12287" max="12287" width="7.5" style="70" customWidth="1"/>
    <col min="12288" max="12288" width="3.875" style="70" customWidth="1"/>
    <col min="12289" max="12295" width="7.875" style="70" customWidth="1"/>
    <col min="12296" max="12296" width="7.25" style="70" customWidth="1"/>
    <col min="12297" max="12299" width="2.25" style="70" customWidth="1"/>
    <col min="12300" max="12300" width="5.375" style="70" customWidth="1"/>
    <col min="12301" max="12537" width="2.25" style="70"/>
    <col min="12538" max="12538" width="16.375" style="70" customWidth="1"/>
    <col min="12539" max="12539" width="9.125" style="70" customWidth="1"/>
    <col min="12540" max="12541" width="8.875" style="70" customWidth="1"/>
    <col min="12542" max="12542" width="3.75" style="70" customWidth="1"/>
    <col min="12543" max="12543" width="7.5" style="70" customWidth="1"/>
    <col min="12544" max="12544" width="3.875" style="70" customWidth="1"/>
    <col min="12545" max="12551" width="7.875" style="70" customWidth="1"/>
    <col min="12552" max="12552" width="7.25" style="70" customWidth="1"/>
    <col min="12553" max="12555" width="2.25" style="70" customWidth="1"/>
    <col min="12556" max="12556" width="5.375" style="70" customWidth="1"/>
    <col min="12557" max="12793" width="2.25" style="70"/>
    <col min="12794" max="12794" width="16.375" style="70" customWidth="1"/>
    <col min="12795" max="12795" width="9.125" style="70" customWidth="1"/>
    <col min="12796" max="12797" width="8.875" style="70" customWidth="1"/>
    <col min="12798" max="12798" width="3.75" style="70" customWidth="1"/>
    <col min="12799" max="12799" width="7.5" style="70" customWidth="1"/>
    <col min="12800" max="12800" width="3.875" style="70" customWidth="1"/>
    <col min="12801" max="12807" width="7.875" style="70" customWidth="1"/>
    <col min="12808" max="12808" width="7.25" style="70" customWidth="1"/>
    <col min="12809" max="12811" width="2.25" style="70" customWidth="1"/>
    <col min="12812" max="12812" width="5.375" style="70" customWidth="1"/>
    <col min="12813" max="13049" width="2.25" style="70"/>
    <col min="13050" max="13050" width="16.375" style="70" customWidth="1"/>
    <col min="13051" max="13051" width="9.125" style="70" customWidth="1"/>
    <col min="13052" max="13053" width="8.875" style="70" customWidth="1"/>
    <col min="13054" max="13054" width="3.75" style="70" customWidth="1"/>
    <col min="13055" max="13055" width="7.5" style="70" customWidth="1"/>
    <col min="13056" max="13056" width="3.875" style="70" customWidth="1"/>
    <col min="13057" max="13063" width="7.875" style="70" customWidth="1"/>
    <col min="13064" max="13064" width="7.25" style="70" customWidth="1"/>
    <col min="13065" max="13067" width="2.25" style="70" customWidth="1"/>
    <col min="13068" max="13068" width="5.375" style="70" customWidth="1"/>
    <col min="13069" max="13305" width="2.25" style="70"/>
    <col min="13306" max="13306" width="16.375" style="70" customWidth="1"/>
    <col min="13307" max="13307" width="9.125" style="70" customWidth="1"/>
    <col min="13308" max="13309" width="8.875" style="70" customWidth="1"/>
    <col min="13310" max="13310" width="3.75" style="70" customWidth="1"/>
    <col min="13311" max="13311" width="7.5" style="70" customWidth="1"/>
    <col min="13312" max="13312" width="3.875" style="70" customWidth="1"/>
    <col min="13313" max="13319" width="7.875" style="70" customWidth="1"/>
    <col min="13320" max="13320" width="7.25" style="70" customWidth="1"/>
    <col min="13321" max="13323" width="2.25" style="70" customWidth="1"/>
    <col min="13324" max="13324" width="5.375" style="70" customWidth="1"/>
    <col min="13325" max="13561" width="2.25" style="70"/>
    <col min="13562" max="13562" width="16.375" style="70" customWidth="1"/>
    <col min="13563" max="13563" width="9.125" style="70" customWidth="1"/>
    <col min="13564" max="13565" width="8.875" style="70" customWidth="1"/>
    <col min="13566" max="13566" width="3.75" style="70" customWidth="1"/>
    <col min="13567" max="13567" width="7.5" style="70" customWidth="1"/>
    <col min="13568" max="13568" width="3.875" style="70" customWidth="1"/>
    <col min="13569" max="13575" width="7.875" style="70" customWidth="1"/>
    <col min="13576" max="13576" width="7.25" style="70" customWidth="1"/>
    <col min="13577" max="13579" width="2.25" style="70" customWidth="1"/>
    <col min="13580" max="13580" width="5.375" style="70" customWidth="1"/>
    <col min="13581" max="13817" width="2.25" style="70"/>
    <col min="13818" max="13818" width="16.375" style="70" customWidth="1"/>
    <col min="13819" max="13819" width="9.125" style="70" customWidth="1"/>
    <col min="13820" max="13821" width="8.875" style="70" customWidth="1"/>
    <col min="13822" max="13822" width="3.75" style="70" customWidth="1"/>
    <col min="13823" max="13823" width="7.5" style="70" customWidth="1"/>
    <col min="13824" max="13824" width="3.875" style="70" customWidth="1"/>
    <col min="13825" max="13831" width="7.875" style="70" customWidth="1"/>
    <col min="13832" max="13832" width="7.25" style="70" customWidth="1"/>
    <col min="13833" max="13835" width="2.25" style="70" customWidth="1"/>
    <col min="13836" max="13836" width="5.375" style="70" customWidth="1"/>
    <col min="13837" max="14073" width="2.25" style="70"/>
    <col min="14074" max="14074" width="16.375" style="70" customWidth="1"/>
    <col min="14075" max="14075" width="9.125" style="70" customWidth="1"/>
    <col min="14076" max="14077" width="8.875" style="70" customWidth="1"/>
    <col min="14078" max="14078" width="3.75" style="70" customWidth="1"/>
    <col min="14079" max="14079" width="7.5" style="70" customWidth="1"/>
    <col min="14080" max="14080" width="3.875" style="70" customWidth="1"/>
    <col min="14081" max="14087" width="7.875" style="70" customWidth="1"/>
    <col min="14088" max="14088" width="7.25" style="70" customWidth="1"/>
    <col min="14089" max="14091" width="2.25" style="70" customWidth="1"/>
    <col min="14092" max="14092" width="5.375" style="70" customWidth="1"/>
    <col min="14093" max="14329" width="2.25" style="70"/>
    <col min="14330" max="14330" width="16.375" style="70" customWidth="1"/>
    <col min="14331" max="14331" width="9.125" style="70" customWidth="1"/>
    <col min="14332" max="14333" width="8.875" style="70" customWidth="1"/>
    <col min="14334" max="14334" width="3.75" style="70" customWidth="1"/>
    <col min="14335" max="14335" width="7.5" style="70" customWidth="1"/>
    <col min="14336" max="14336" width="3.875" style="70" customWidth="1"/>
    <col min="14337" max="14343" width="7.875" style="70" customWidth="1"/>
    <col min="14344" max="14344" width="7.25" style="70" customWidth="1"/>
    <col min="14345" max="14347" width="2.25" style="70" customWidth="1"/>
    <col min="14348" max="14348" width="5.375" style="70" customWidth="1"/>
    <col min="14349" max="14585" width="2.25" style="70"/>
    <col min="14586" max="14586" width="16.375" style="70" customWidth="1"/>
    <col min="14587" max="14587" width="9.125" style="70" customWidth="1"/>
    <col min="14588" max="14589" width="8.875" style="70" customWidth="1"/>
    <col min="14590" max="14590" width="3.75" style="70" customWidth="1"/>
    <col min="14591" max="14591" width="7.5" style="70" customWidth="1"/>
    <col min="14592" max="14592" width="3.875" style="70" customWidth="1"/>
    <col min="14593" max="14599" width="7.875" style="70" customWidth="1"/>
    <col min="14600" max="14600" width="7.25" style="70" customWidth="1"/>
    <col min="14601" max="14603" width="2.25" style="70" customWidth="1"/>
    <col min="14604" max="14604" width="5.375" style="70" customWidth="1"/>
    <col min="14605" max="14841" width="2.25" style="70"/>
    <col min="14842" max="14842" width="16.375" style="70" customWidth="1"/>
    <col min="14843" max="14843" width="9.125" style="70" customWidth="1"/>
    <col min="14844" max="14845" width="8.875" style="70" customWidth="1"/>
    <col min="14846" max="14846" width="3.75" style="70" customWidth="1"/>
    <col min="14847" max="14847" width="7.5" style="70" customWidth="1"/>
    <col min="14848" max="14848" width="3.875" style="70" customWidth="1"/>
    <col min="14849" max="14855" width="7.875" style="70" customWidth="1"/>
    <col min="14856" max="14856" width="7.25" style="70" customWidth="1"/>
    <col min="14857" max="14859" width="2.25" style="70" customWidth="1"/>
    <col min="14860" max="14860" width="5.375" style="70" customWidth="1"/>
    <col min="14861" max="15097" width="2.25" style="70"/>
    <col min="15098" max="15098" width="16.375" style="70" customWidth="1"/>
    <col min="15099" max="15099" width="9.125" style="70" customWidth="1"/>
    <col min="15100" max="15101" width="8.875" style="70" customWidth="1"/>
    <col min="15102" max="15102" width="3.75" style="70" customWidth="1"/>
    <col min="15103" max="15103" width="7.5" style="70" customWidth="1"/>
    <col min="15104" max="15104" width="3.875" style="70" customWidth="1"/>
    <col min="15105" max="15111" width="7.875" style="70" customWidth="1"/>
    <col min="15112" max="15112" width="7.25" style="70" customWidth="1"/>
    <col min="15113" max="15115" width="2.25" style="70" customWidth="1"/>
    <col min="15116" max="15116" width="5.375" style="70" customWidth="1"/>
    <col min="15117" max="15353" width="2.25" style="70"/>
    <col min="15354" max="15354" width="16.375" style="70" customWidth="1"/>
    <col min="15355" max="15355" width="9.125" style="70" customWidth="1"/>
    <col min="15356" max="15357" width="8.875" style="70" customWidth="1"/>
    <col min="15358" max="15358" width="3.75" style="70" customWidth="1"/>
    <col min="15359" max="15359" width="7.5" style="70" customWidth="1"/>
    <col min="15360" max="15360" width="3.875" style="70" customWidth="1"/>
    <col min="15361" max="15367" width="7.875" style="70" customWidth="1"/>
    <col min="15368" max="15368" width="7.25" style="70" customWidth="1"/>
    <col min="15369" max="15371" width="2.25" style="70" customWidth="1"/>
    <col min="15372" max="15372" width="5.375" style="70" customWidth="1"/>
    <col min="15373" max="15609" width="2.25" style="70"/>
    <col min="15610" max="15610" width="16.375" style="70" customWidth="1"/>
    <col min="15611" max="15611" width="9.125" style="70" customWidth="1"/>
    <col min="15612" max="15613" width="8.875" style="70" customWidth="1"/>
    <col min="15614" max="15614" width="3.75" style="70" customWidth="1"/>
    <col min="15615" max="15615" width="7.5" style="70" customWidth="1"/>
    <col min="15616" max="15616" width="3.875" style="70" customWidth="1"/>
    <col min="15617" max="15623" width="7.875" style="70" customWidth="1"/>
    <col min="15624" max="15624" width="7.25" style="70" customWidth="1"/>
    <col min="15625" max="15627" width="2.25" style="70" customWidth="1"/>
    <col min="15628" max="15628" width="5.375" style="70" customWidth="1"/>
    <col min="15629" max="15865" width="2.25" style="70"/>
    <col min="15866" max="15866" width="16.375" style="70" customWidth="1"/>
    <col min="15867" max="15867" width="9.125" style="70" customWidth="1"/>
    <col min="15868" max="15869" width="8.875" style="70" customWidth="1"/>
    <col min="15870" max="15870" width="3.75" style="70" customWidth="1"/>
    <col min="15871" max="15871" width="7.5" style="70" customWidth="1"/>
    <col min="15872" max="15872" width="3.875" style="70" customWidth="1"/>
    <col min="15873" max="15879" width="7.875" style="70" customWidth="1"/>
    <col min="15880" max="15880" width="7.25" style="70" customWidth="1"/>
    <col min="15881" max="15883" width="2.25" style="70" customWidth="1"/>
    <col min="15884" max="15884" width="5.375" style="70" customWidth="1"/>
    <col min="15885" max="16121" width="2.25" style="70"/>
    <col min="16122" max="16122" width="16.375" style="70" customWidth="1"/>
    <col min="16123" max="16123" width="9.125" style="70" customWidth="1"/>
    <col min="16124" max="16125" width="8.875" style="70" customWidth="1"/>
    <col min="16126" max="16126" width="3.75" style="70" customWidth="1"/>
    <col min="16127" max="16127" width="7.5" style="70" customWidth="1"/>
    <col min="16128" max="16128" width="3.875" style="70" customWidth="1"/>
    <col min="16129" max="16135" width="7.875" style="70" customWidth="1"/>
    <col min="16136" max="16136" width="7.25" style="70" customWidth="1"/>
    <col min="16137" max="16139" width="2.25" style="70" customWidth="1"/>
    <col min="16140" max="16140" width="5.375" style="70" customWidth="1"/>
    <col min="16141" max="16384" width="2.25" style="70"/>
  </cols>
  <sheetData>
    <row r="1" spans="1:13" s="69" customFormat="1" ht="33" customHeight="1">
      <c r="A1" s="301" t="s">
        <v>55</v>
      </c>
      <c r="B1" s="301"/>
      <c r="C1" s="301"/>
      <c r="D1" s="301"/>
      <c r="E1" s="301"/>
      <c r="F1" s="301"/>
      <c r="G1" s="301"/>
      <c r="H1" s="301"/>
      <c r="I1" s="301"/>
      <c r="J1" s="301"/>
    </row>
    <row r="2" spans="1:13" s="71" customFormat="1" ht="21" customHeight="1">
      <c r="A2" s="306" t="s">
        <v>27</v>
      </c>
      <c r="B2" s="306" t="s">
        <v>17</v>
      </c>
      <c r="C2" s="306" t="s">
        <v>18</v>
      </c>
      <c r="D2" s="307" t="s">
        <v>28</v>
      </c>
      <c r="E2" s="307" t="s">
        <v>29</v>
      </c>
      <c r="F2" s="307" t="s">
        <v>30</v>
      </c>
      <c r="G2" s="302" t="s">
        <v>31</v>
      </c>
      <c r="H2" s="302" t="s">
        <v>41</v>
      </c>
      <c r="I2" s="302" t="s">
        <v>32</v>
      </c>
      <c r="J2" s="305" t="s">
        <v>33</v>
      </c>
    </row>
    <row r="3" spans="1:13" s="71" customFormat="1" ht="21" customHeight="1">
      <c r="A3" s="306"/>
      <c r="B3" s="306"/>
      <c r="C3" s="306"/>
      <c r="D3" s="303"/>
      <c r="E3" s="303"/>
      <c r="F3" s="303"/>
      <c r="G3" s="303"/>
      <c r="H3" s="303"/>
      <c r="I3" s="303"/>
      <c r="J3" s="305"/>
    </row>
    <row r="4" spans="1:13" s="71" customFormat="1" ht="21" customHeight="1">
      <c r="A4" s="306"/>
      <c r="B4" s="306"/>
      <c r="C4" s="306"/>
      <c r="D4" s="304"/>
      <c r="E4" s="304"/>
      <c r="F4" s="304"/>
      <c r="G4" s="304"/>
      <c r="H4" s="304"/>
      <c r="I4" s="304"/>
      <c r="J4" s="305"/>
    </row>
    <row r="5" spans="1:13" ht="21" customHeight="1">
      <c r="A5" s="300" t="s">
        <v>34</v>
      </c>
      <c r="B5" s="72" t="s">
        <v>35</v>
      </c>
      <c r="C5" s="78">
        <f t="shared" ref="C5:C14" si="0">ROUND(SUM(D5:I5),0)</f>
        <v>813</v>
      </c>
      <c r="D5" s="75">
        <v>209.43</v>
      </c>
      <c r="E5" s="75">
        <v>586.47</v>
      </c>
      <c r="F5" s="75">
        <v>1.9</v>
      </c>
      <c r="G5" s="75">
        <v>15.18</v>
      </c>
      <c r="H5" s="75"/>
      <c r="I5" s="75"/>
      <c r="J5" s="87" t="s">
        <v>56</v>
      </c>
      <c r="M5" s="77"/>
    </row>
    <row r="6" spans="1:13" ht="21" customHeight="1">
      <c r="A6" s="300"/>
      <c r="B6" s="74" t="s">
        <v>36</v>
      </c>
      <c r="C6" s="78">
        <f t="shared" si="0"/>
        <v>1911</v>
      </c>
      <c r="D6" s="75">
        <f>D5*2.35</f>
        <v>492.16050000000001</v>
      </c>
      <c r="E6" s="75">
        <f t="shared" ref="E6:G6" si="1">E5*2.35</f>
        <v>1378.2045000000001</v>
      </c>
      <c r="F6" s="75">
        <f t="shared" si="1"/>
        <v>4.4649999999999999</v>
      </c>
      <c r="G6" s="75">
        <f t="shared" si="1"/>
        <v>35.673000000000002</v>
      </c>
      <c r="H6" s="75"/>
      <c r="I6" s="75"/>
      <c r="J6" s="73"/>
      <c r="M6" s="77"/>
    </row>
    <row r="7" spans="1:13" ht="21" customHeight="1">
      <c r="A7" s="299" t="s">
        <v>44</v>
      </c>
      <c r="B7" s="72" t="s">
        <v>35</v>
      </c>
      <c r="C7" s="78">
        <f t="shared" si="0"/>
        <v>450</v>
      </c>
      <c r="D7" s="79">
        <v>124.51</v>
      </c>
      <c r="E7" s="79">
        <v>325.58</v>
      </c>
      <c r="F7" s="79"/>
      <c r="G7" s="79"/>
      <c r="H7" s="79"/>
      <c r="I7" s="79"/>
      <c r="J7" s="73"/>
      <c r="M7" s="77"/>
    </row>
    <row r="8" spans="1:13" ht="21" customHeight="1">
      <c r="A8" s="300"/>
      <c r="B8" s="74" t="s">
        <v>36</v>
      </c>
      <c r="C8" s="78">
        <f t="shared" si="0"/>
        <v>1058</v>
      </c>
      <c r="D8" s="75">
        <f t="shared" ref="D8:E8" si="2">D7*2.35</f>
        <v>292.5985</v>
      </c>
      <c r="E8" s="75">
        <f t="shared" si="2"/>
        <v>765.11299999999994</v>
      </c>
      <c r="F8" s="79"/>
      <c r="G8" s="79"/>
      <c r="H8" s="79"/>
      <c r="I8" s="79"/>
      <c r="J8" s="73"/>
      <c r="M8" s="77"/>
    </row>
    <row r="9" spans="1:13" ht="21" customHeight="1">
      <c r="A9" s="299" t="s">
        <v>37</v>
      </c>
      <c r="B9" s="72" t="s">
        <v>35</v>
      </c>
      <c r="C9" s="78">
        <f t="shared" si="0"/>
        <v>376</v>
      </c>
      <c r="D9" s="75">
        <v>217.78249999999997</v>
      </c>
      <c r="E9" s="75">
        <v>14.145125</v>
      </c>
      <c r="F9" s="75">
        <v>30.102</v>
      </c>
      <c r="G9" s="75">
        <v>28.228000000000002</v>
      </c>
      <c r="H9" s="75"/>
      <c r="I9" s="75">
        <v>86</v>
      </c>
      <c r="J9" s="73"/>
      <c r="M9" s="77"/>
    </row>
    <row r="10" spans="1:13" ht="21" customHeight="1">
      <c r="A10" s="300"/>
      <c r="B10" s="74" t="s">
        <v>36</v>
      </c>
      <c r="C10" s="78">
        <f t="shared" si="0"/>
        <v>865</v>
      </c>
      <c r="D10" s="75">
        <f>D9*2.3</f>
        <v>500.89974999999987</v>
      </c>
      <c r="E10" s="75">
        <f t="shared" ref="E10:I10" si="3">E9*2.3</f>
        <v>32.533787499999995</v>
      </c>
      <c r="F10" s="75">
        <f t="shared" si="3"/>
        <v>69.2346</v>
      </c>
      <c r="G10" s="75">
        <f t="shared" si="3"/>
        <v>64.924399999999991</v>
      </c>
      <c r="H10" s="75">
        <f t="shared" si="3"/>
        <v>0</v>
      </c>
      <c r="I10" s="75">
        <f t="shared" si="3"/>
        <v>197.79999999999998</v>
      </c>
      <c r="J10" s="73"/>
      <c r="M10" s="77"/>
    </row>
    <row r="11" spans="1:13" ht="21" customHeight="1">
      <c r="A11" s="299" t="s">
        <v>38</v>
      </c>
      <c r="B11" s="72" t="s">
        <v>35</v>
      </c>
      <c r="C11" s="78">
        <f t="shared" si="0"/>
        <v>24</v>
      </c>
      <c r="D11" s="75"/>
      <c r="E11" s="75"/>
      <c r="F11" s="75">
        <v>0.12</v>
      </c>
      <c r="G11" s="75"/>
      <c r="H11" s="75"/>
      <c r="I11" s="75">
        <v>23.93</v>
      </c>
      <c r="J11" s="73"/>
      <c r="M11" s="77"/>
    </row>
    <row r="12" spans="1:13" ht="21" customHeight="1">
      <c r="A12" s="300"/>
      <c r="B12" s="74" t="s">
        <v>36</v>
      </c>
      <c r="C12" s="78">
        <f>ROUNDDOWN(SUM(D12:I12),0)</f>
        <v>57</v>
      </c>
      <c r="D12" s="75"/>
      <c r="E12" s="75"/>
      <c r="F12" s="75">
        <v>0.28799999999999998</v>
      </c>
      <c r="G12" s="75"/>
      <c r="H12" s="75"/>
      <c r="I12" s="75">
        <v>57.431999999999995</v>
      </c>
      <c r="J12" s="261">
        <f>F12/F11</f>
        <v>2.4</v>
      </c>
      <c r="M12" s="77"/>
    </row>
    <row r="13" spans="1:13" ht="21" customHeight="1">
      <c r="A13" s="300" t="s">
        <v>39</v>
      </c>
      <c r="B13" s="72" t="s">
        <v>35</v>
      </c>
      <c r="C13" s="78">
        <f t="shared" si="0"/>
        <v>1663</v>
      </c>
      <c r="D13" s="75">
        <f>+D5+D7+D9+D11</f>
        <v>551.72249999999997</v>
      </c>
      <c r="E13" s="75">
        <f t="shared" ref="E13:I13" si="4">+E5+E7+E9+E11</f>
        <v>926.19512499999996</v>
      </c>
      <c r="F13" s="75">
        <f t="shared" si="4"/>
        <v>32.122</v>
      </c>
      <c r="G13" s="75">
        <f t="shared" si="4"/>
        <v>43.408000000000001</v>
      </c>
      <c r="H13" s="75">
        <f t="shared" si="4"/>
        <v>0</v>
      </c>
      <c r="I13" s="75">
        <f t="shared" si="4"/>
        <v>109.93</v>
      </c>
      <c r="J13" s="73"/>
      <c r="M13" s="77"/>
    </row>
    <row r="14" spans="1:13" ht="21" customHeight="1">
      <c r="A14" s="300"/>
      <c r="B14" s="74" t="s">
        <v>36</v>
      </c>
      <c r="C14" s="78">
        <f t="shared" si="0"/>
        <v>3891</v>
      </c>
      <c r="D14" s="75">
        <f>+D6+D8+D10+D12</f>
        <v>1285.6587499999998</v>
      </c>
      <c r="E14" s="75">
        <f t="shared" ref="E14:I14" si="5">+E6+E8+E10+E12</f>
        <v>2175.8512875000001</v>
      </c>
      <c r="F14" s="75">
        <f t="shared" si="5"/>
        <v>73.9876</v>
      </c>
      <c r="G14" s="75">
        <f t="shared" si="5"/>
        <v>100.59739999999999</v>
      </c>
      <c r="H14" s="75">
        <f t="shared" si="5"/>
        <v>0</v>
      </c>
      <c r="I14" s="75">
        <f t="shared" si="5"/>
        <v>255.23199999999997</v>
      </c>
      <c r="J14" s="73"/>
      <c r="M14" s="77"/>
    </row>
    <row r="15" spans="1:13" ht="23.25" customHeight="1"/>
    <row r="16" spans="1:13" ht="23.25" customHeight="1"/>
    <row r="17" ht="23.25" customHeight="1"/>
    <row r="18" ht="23.25" customHeight="1"/>
    <row r="19" ht="23.25" customHeight="1"/>
    <row r="20" ht="23.25" customHeight="1"/>
    <row r="21" ht="23.25" customHeight="1"/>
    <row r="22" ht="23.25" customHeight="1"/>
  </sheetData>
  <mergeCells count="16">
    <mergeCell ref="A9:A10"/>
    <mergeCell ref="A11:A12"/>
    <mergeCell ref="A13:A14"/>
    <mergeCell ref="A1:J1"/>
    <mergeCell ref="G2:G4"/>
    <mergeCell ref="I2:I4"/>
    <mergeCell ref="J2:J4"/>
    <mergeCell ref="A2:A4"/>
    <mergeCell ref="B2:B4"/>
    <mergeCell ref="C2:C4"/>
    <mergeCell ref="D2:D4"/>
    <mergeCell ref="E2:E4"/>
    <mergeCell ref="F2:F4"/>
    <mergeCell ref="A5:A6"/>
    <mergeCell ref="H2:H4"/>
    <mergeCell ref="A7:A8"/>
  </mergeCells>
  <phoneticPr fontId="62" type="noConversion"/>
  <printOptions horizontalCentered="1"/>
  <pageMargins left="0.39370078740157483" right="0.39370078740157483" top="0.59055118110236227" bottom="0.59055118110236227" header="0.62992125984251968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I10"/>
  <sheetViews>
    <sheetView view="pageBreakPreview" zoomScale="91" zoomScaleNormal="100" zoomScaleSheetLayoutView="91" workbookViewId="0">
      <selection activeCell="S18" sqref="S18"/>
    </sheetView>
  </sheetViews>
  <sheetFormatPr defaultColWidth="8" defaultRowHeight="18" customHeight="1"/>
  <cols>
    <col min="1" max="1" width="26" style="89" customWidth="1"/>
    <col min="2" max="2" width="19.125" style="89" customWidth="1"/>
    <col min="3" max="3" width="6.875" style="89" customWidth="1"/>
    <col min="4" max="4" width="5.5" style="89" customWidth="1"/>
    <col min="5" max="8" width="13.625" style="89" customWidth="1"/>
    <col min="9" max="9" width="15" style="89" customWidth="1"/>
    <col min="10" max="16384" width="8" style="89"/>
  </cols>
  <sheetData>
    <row r="1" spans="1:9" ht="25.5">
      <c r="A1" s="308" t="s">
        <v>57</v>
      </c>
      <c r="B1" s="308"/>
      <c r="C1" s="308"/>
      <c r="D1" s="308"/>
      <c r="E1" s="308"/>
      <c r="F1" s="308"/>
      <c r="G1" s="308"/>
      <c r="H1" s="308"/>
      <c r="I1" s="308"/>
    </row>
    <row r="2" spans="1:9" ht="14.25" thickBot="1">
      <c r="A2" s="88"/>
      <c r="B2" s="88"/>
      <c r="C2" s="88"/>
      <c r="D2" s="88"/>
      <c r="E2" s="88"/>
      <c r="F2" s="88"/>
      <c r="G2" s="88"/>
      <c r="H2" s="88"/>
      <c r="I2" s="88"/>
    </row>
    <row r="3" spans="1:9" ht="30.75" customHeight="1" thickBot="1">
      <c r="A3" s="309" t="s">
        <v>59</v>
      </c>
      <c r="B3" s="311" t="s">
        <v>60</v>
      </c>
      <c r="C3" s="311" t="s">
        <v>61</v>
      </c>
      <c r="D3" s="311" t="s">
        <v>10</v>
      </c>
      <c r="E3" s="311" t="s">
        <v>11</v>
      </c>
      <c r="F3" s="311" t="s">
        <v>13</v>
      </c>
      <c r="G3" s="311" t="s">
        <v>14</v>
      </c>
      <c r="H3" s="311" t="s">
        <v>15</v>
      </c>
      <c r="I3" s="313" t="s">
        <v>62</v>
      </c>
    </row>
    <row r="4" spans="1:9" ht="30.75" customHeight="1" thickBot="1">
      <c r="A4" s="310"/>
      <c r="B4" s="312"/>
      <c r="C4" s="312"/>
      <c r="D4" s="312"/>
      <c r="E4" s="312"/>
      <c r="F4" s="312"/>
      <c r="G4" s="312"/>
      <c r="H4" s="312"/>
      <c r="I4" s="314"/>
    </row>
    <row r="5" spans="1:9" ht="30.75" customHeight="1">
      <c r="A5" s="90" t="s">
        <v>63</v>
      </c>
      <c r="B5" s="91" t="s">
        <v>64</v>
      </c>
      <c r="C5" s="92">
        <v>1</v>
      </c>
      <c r="D5" s="91" t="s">
        <v>53</v>
      </c>
      <c r="E5" s="93">
        <f>F5+G5+H5</f>
        <v>14641</v>
      </c>
      <c r="F5" s="93">
        <f>[21]단가산출!CY46</f>
        <v>0</v>
      </c>
      <c r="G5" s="93">
        <f>[21]단가산출!CZ46</f>
        <v>0</v>
      </c>
      <c r="H5" s="93" t="str">
        <f>+단가산출!DA46</f>
        <v>14,641</v>
      </c>
      <c r="I5" s="94" t="s">
        <v>65</v>
      </c>
    </row>
    <row r="6" spans="1:9" ht="30.75" customHeight="1">
      <c r="A6" s="95" t="s">
        <v>66</v>
      </c>
      <c r="B6" s="96" t="s">
        <v>64</v>
      </c>
      <c r="C6" s="97">
        <v>1</v>
      </c>
      <c r="D6" s="96" t="s">
        <v>53</v>
      </c>
      <c r="E6" s="98">
        <f>F6+G6+H6</f>
        <v>22762</v>
      </c>
      <c r="F6" s="98">
        <f>[21]단가산출!CY83</f>
        <v>0</v>
      </c>
      <c r="G6" s="98">
        <f>[21]단가산출!CZ83</f>
        <v>0</v>
      </c>
      <c r="H6" s="98" t="str">
        <f>+단가산출!DA83</f>
        <v>22,762</v>
      </c>
      <c r="I6" s="99" t="s">
        <v>67</v>
      </c>
    </row>
    <row r="7" spans="1:9" ht="30.75" customHeight="1">
      <c r="A7" s="95" t="s">
        <v>68</v>
      </c>
      <c r="B7" s="96" t="s">
        <v>64</v>
      </c>
      <c r="C7" s="97">
        <v>1</v>
      </c>
      <c r="D7" s="96" t="s">
        <v>53</v>
      </c>
      <c r="E7" s="98">
        <f>F7+G7+H7</f>
        <v>14451</v>
      </c>
      <c r="F7" s="98">
        <f>[21]단가산출!CY126</f>
        <v>0</v>
      </c>
      <c r="G7" s="98">
        <f>[21]단가산출!CZ126</f>
        <v>0</v>
      </c>
      <c r="H7" s="98" t="str">
        <f>+단가산출!DA126</f>
        <v>14,451</v>
      </c>
      <c r="I7" s="99" t="s">
        <v>69</v>
      </c>
    </row>
    <row r="8" spans="1:9" ht="30.75" customHeight="1">
      <c r="A8" s="95" t="s">
        <v>70</v>
      </c>
      <c r="B8" s="96" t="s">
        <v>64</v>
      </c>
      <c r="C8" s="97">
        <v>1</v>
      </c>
      <c r="D8" s="96" t="s">
        <v>53</v>
      </c>
      <c r="E8" s="98">
        <f>F8+G8+H8</f>
        <v>20133</v>
      </c>
      <c r="F8" s="98">
        <f>[21]단가산출!CY165</f>
        <v>0</v>
      </c>
      <c r="G8" s="98">
        <f>[21]단가산출!CZ165</f>
        <v>0</v>
      </c>
      <c r="H8" s="98" t="str">
        <f>+단가산출!DA165</f>
        <v>20,133</v>
      </c>
      <c r="I8" s="99" t="s">
        <v>71</v>
      </c>
    </row>
    <row r="9" spans="1:9" ht="30.75" customHeight="1" thickBot="1">
      <c r="A9" s="100" t="s">
        <v>72</v>
      </c>
      <c r="B9" s="101" t="s">
        <v>64</v>
      </c>
      <c r="C9" s="102">
        <v>1</v>
      </c>
      <c r="D9" s="101" t="s">
        <v>53</v>
      </c>
      <c r="E9" s="103">
        <f>F9+G9+H9</f>
        <v>17626</v>
      </c>
      <c r="F9" s="103">
        <f>[21]단가산출!CY204</f>
        <v>0</v>
      </c>
      <c r="G9" s="103">
        <f>[21]단가산출!CZ204</f>
        <v>0</v>
      </c>
      <c r="H9" s="103" t="str">
        <f>+단가산출!DA204</f>
        <v>17,626</v>
      </c>
      <c r="I9" s="104" t="s">
        <v>73</v>
      </c>
    </row>
    <row r="10" spans="1:9" ht="13.5">
      <c r="A10" s="88"/>
      <c r="B10" s="105"/>
      <c r="C10" s="88"/>
      <c r="D10" s="105"/>
      <c r="E10" s="88"/>
      <c r="F10" s="88"/>
      <c r="G10" s="88"/>
      <c r="H10" s="88"/>
      <c r="I10" s="88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62" type="noConversion"/>
  <pageMargins left="0.7" right="0.7" top="0.75" bottom="0.75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DX205"/>
  <sheetViews>
    <sheetView showGridLines="0" view="pageBreakPreview" topLeftCell="A53" zoomScale="136" zoomScaleNormal="100" zoomScaleSheetLayoutView="136" workbookViewId="0">
      <selection activeCell="AO69" sqref="AO69"/>
    </sheetView>
  </sheetViews>
  <sheetFormatPr defaultColWidth="8" defaultRowHeight="13.5"/>
  <cols>
    <col min="1" max="101" width="1" style="89" customWidth="1"/>
    <col min="102" max="102" width="11.625" style="89" customWidth="1"/>
    <col min="103" max="105" width="10.875" style="89" customWidth="1"/>
    <col min="106" max="116" width="8" style="89"/>
    <col min="117" max="118" width="0" style="89" hidden="1" customWidth="1"/>
    <col min="119" max="16384" width="8" style="89"/>
  </cols>
  <sheetData>
    <row r="1" spans="1:128" ht="26.1" customHeight="1">
      <c r="A1" s="308" t="s">
        <v>256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8"/>
      <c r="AN1" s="308"/>
      <c r="AO1" s="308"/>
      <c r="AP1" s="308"/>
      <c r="AQ1" s="308"/>
      <c r="AR1" s="308"/>
      <c r="AS1" s="308"/>
      <c r="AT1" s="308"/>
      <c r="AU1" s="308"/>
      <c r="AV1" s="308"/>
      <c r="AW1" s="308"/>
      <c r="AX1" s="308"/>
      <c r="AY1" s="308"/>
      <c r="AZ1" s="308"/>
      <c r="BA1" s="308"/>
      <c r="BB1" s="308"/>
      <c r="BC1" s="308"/>
      <c r="BD1" s="308"/>
      <c r="BE1" s="308"/>
      <c r="BF1" s="308"/>
      <c r="BG1" s="308"/>
      <c r="BH1" s="308"/>
      <c r="BI1" s="308"/>
      <c r="BJ1" s="308"/>
      <c r="BK1" s="308"/>
      <c r="BL1" s="308"/>
      <c r="BM1" s="308"/>
      <c r="BN1" s="308"/>
      <c r="BO1" s="308"/>
      <c r="BP1" s="308"/>
      <c r="BQ1" s="308"/>
      <c r="BR1" s="308"/>
      <c r="BS1" s="308"/>
      <c r="BT1" s="308"/>
      <c r="BU1" s="308"/>
      <c r="BV1" s="308"/>
      <c r="BW1" s="308"/>
      <c r="BX1" s="308"/>
      <c r="BY1" s="308"/>
      <c r="BZ1" s="308"/>
      <c r="CA1" s="308"/>
      <c r="CB1" s="308"/>
      <c r="CC1" s="308"/>
      <c r="CD1" s="308"/>
      <c r="CE1" s="308"/>
      <c r="CF1" s="308"/>
      <c r="CG1" s="308"/>
      <c r="CH1" s="308"/>
      <c r="CI1" s="308"/>
      <c r="CJ1" s="308"/>
      <c r="CK1" s="308"/>
      <c r="CL1" s="308"/>
      <c r="CM1" s="308"/>
      <c r="CN1" s="308"/>
      <c r="CO1" s="308"/>
      <c r="CP1" s="308"/>
      <c r="CQ1" s="308"/>
      <c r="CR1" s="308"/>
      <c r="CS1" s="308"/>
      <c r="CT1" s="308"/>
      <c r="CU1" s="308"/>
      <c r="CV1" s="308"/>
      <c r="CW1" s="308"/>
      <c r="CX1" s="308"/>
      <c r="CY1" s="308"/>
      <c r="CZ1" s="308"/>
      <c r="DA1" s="30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>
        <v>5</v>
      </c>
      <c r="DP1" s="88"/>
      <c r="DQ1" s="88"/>
      <c r="DR1" s="88"/>
      <c r="DS1" s="88"/>
      <c r="DT1" s="88"/>
      <c r="DU1" s="88"/>
      <c r="DV1" s="88"/>
      <c r="DW1" s="88"/>
      <c r="DX1" s="88"/>
    </row>
    <row r="2" spans="1:128" ht="18" customHeight="1" thickBo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 t="s">
        <v>58</v>
      </c>
      <c r="DP2" s="88"/>
      <c r="DQ2" s="88"/>
      <c r="DR2" s="88"/>
      <c r="DS2" s="88"/>
      <c r="DT2" s="88"/>
      <c r="DU2" s="88"/>
      <c r="DV2" s="88"/>
      <c r="DW2" s="88"/>
      <c r="DX2" s="88"/>
    </row>
    <row r="3" spans="1:128" ht="18" customHeight="1" thickBot="1">
      <c r="A3" s="315" t="s">
        <v>74</v>
      </c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  <c r="AG3" s="315"/>
      <c r="AH3" s="315"/>
      <c r="AI3" s="315"/>
      <c r="AJ3" s="315"/>
      <c r="AK3" s="315"/>
      <c r="AL3" s="315"/>
      <c r="AM3" s="315"/>
      <c r="AN3" s="315"/>
      <c r="AO3" s="315"/>
      <c r="AP3" s="315"/>
      <c r="AQ3" s="315"/>
      <c r="AR3" s="315"/>
      <c r="AS3" s="315"/>
      <c r="AT3" s="315"/>
      <c r="AU3" s="315"/>
      <c r="AV3" s="315"/>
      <c r="AW3" s="315"/>
      <c r="AX3" s="315"/>
      <c r="AY3" s="315"/>
      <c r="AZ3" s="315"/>
      <c r="BA3" s="315"/>
      <c r="BB3" s="315"/>
      <c r="BC3" s="315"/>
      <c r="BD3" s="315"/>
      <c r="BE3" s="315"/>
      <c r="BF3" s="315"/>
      <c r="BG3" s="315"/>
      <c r="BH3" s="315"/>
      <c r="BI3" s="315"/>
      <c r="BJ3" s="315"/>
      <c r="BK3" s="315"/>
      <c r="BL3" s="315"/>
      <c r="BM3" s="315"/>
      <c r="BN3" s="315"/>
      <c r="BO3" s="315"/>
      <c r="BP3" s="315"/>
      <c r="BQ3" s="315"/>
      <c r="BR3" s="315"/>
      <c r="BS3" s="315"/>
      <c r="BT3" s="315"/>
      <c r="BU3" s="315"/>
      <c r="BV3" s="315"/>
      <c r="BW3" s="315"/>
      <c r="BX3" s="315"/>
      <c r="BY3" s="315"/>
      <c r="BZ3" s="315"/>
      <c r="CA3" s="315"/>
      <c r="CB3" s="315"/>
      <c r="CC3" s="315"/>
      <c r="CD3" s="315"/>
      <c r="CE3" s="315"/>
      <c r="CF3" s="315"/>
      <c r="CG3" s="315"/>
      <c r="CH3" s="315"/>
      <c r="CI3" s="315"/>
      <c r="CJ3" s="315"/>
      <c r="CK3" s="315"/>
      <c r="CL3" s="315"/>
      <c r="CM3" s="315"/>
      <c r="CN3" s="315"/>
      <c r="CO3" s="315"/>
      <c r="CP3" s="315"/>
      <c r="CQ3" s="315"/>
      <c r="CR3" s="315"/>
      <c r="CS3" s="315"/>
      <c r="CT3" s="315"/>
      <c r="CU3" s="315"/>
      <c r="CV3" s="315"/>
      <c r="CW3" s="309"/>
      <c r="CX3" s="311" t="s">
        <v>75</v>
      </c>
      <c r="CY3" s="311" t="s">
        <v>76</v>
      </c>
      <c r="CZ3" s="311" t="s">
        <v>77</v>
      </c>
      <c r="DA3" s="313" t="s">
        <v>78</v>
      </c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>
        <v>205</v>
      </c>
      <c r="DP3" s="88"/>
      <c r="DQ3" s="88"/>
      <c r="DR3" s="88"/>
      <c r="DS3" s="88"/>
      <c r="DT3" s="88"/>
      <c r="DU3" s="88"/>
      <c r="DV3" s="88"/>
      <c r="DW3" s="88"/>
      <c r="DX3" s="88"/>
    </row>
    <row r="4" spans="1:128" ht="18" customHeight="1" thickBot="1">
      <c r="A4" s="316"/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316"/>
      <c r="BK4" s="316"/>
      <c r="BL4" s="316"/>
      <c r="BM4" s="316"/>
      <c r="BN4" s="316"/>
      <c r="BO4" s="316"/>
      <c r="BP4" s="316"/>
      <c r="BQ4" s="316"/>
      <c r="BR4" s="316"/>
      <c r="BS4" s="316"/>
      <c r="BT4" s="316"/>
      <c r="BU4" s="316"/>
      <c r="BV4" s="316"/>
      <c r="BW4" s="316"/>
      <c r="BX4" s="316"/>
      <c r="BY4" s="316"/>
      <c r="BZ4" s="316"/>
      <c r="CA4" s="316"/>
      <c r="CB4" s="316"/>
      <c r="CC4" s="316"/>
      <c r="CD4" s="316"/>
      <c r="CE4" s="316"/>
      <c r="CF4" s="316"/>
      <c r="CG4" s="316"/>
      <c r="CH4" s="316"/>
      <c r="CI4" s="316"/>
      <c r="CJ4" s="316"/>
      <c r="CK4" s="316"/>
      <c r="CL4" s="316"/>
      <c r="CM4" s="316"/>
      <c r="CN4" s="316"/>
      <c r="CO4" s="316"/>
      <c r="CP4" s="316"/>
      <c r="CQ4" s="316"/>
      <c r="CR4" s="316"/>
      <c r="CS4" s="316"/>
      <c r="CT4" s="316"/>
      <c r="CU4" s="316"/>
      <c r="CV4" s="316"/>
      <c r="CW4" s="310"/>
      <c r="CX4" s="312"/>
      <c r="CY4" s="312"/>
      <c r="CZ4" s="312"/>
      <c r="DA4" s="314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 t="s">
        <v>79</v>
      </c>
      <c r="DP4" s="88"/>
      <c r="DQ4" s="88"/>
      <c r="DR4" s="88"/>
      <c r="DS4" s="88"/>
      <c r="DT4" s="88"/>
      <c r="DU4" s="88"/>
      <c r="DV4" s="88"/>
      <c r="DW4" s="88"/>
      <c r="DX4" s="88"/>
    </row>
    <row r="5" spans="1:128" ht="18" customHeight="1">
      <c r="A5" s="317" t="s">
        <v>80</v>
      </c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317"/>
      <c r="BD5" s="317"/>
      <c r="BE5" s="317"/>
      <c r="BF5" s="317"/>
      <c r="BG5" s="317"/>
      <c r="BH5" s="317"/>
      <c r="BI5" s="317"/>
      <c r="BJ5" s="317"/>
      <c r="BK5" s="317"/>
      <c r="BL5" s="317"/>
      <c r="BM5" s="317"/>
      <c r="BN5" s="317"/>
      <c r="BO5" s="317"/>
      <c r="BP5" s="317"/>
      <c r="BQ5" s="317"/>
      <c r="BR5" s="317"/>
      <c r="BS5" s="317"/>
      <c r="BT5" s="317"/>
      <c r="BU5" s="317"/>
      <c r="BV5" s="317"/>
      <c r="BW5" s="317"/>
      <c r="BX5" s="317"/>
      <c r="BY5" s="317"/>
      <c r="BZ5" s="317"/>
      <c r="CA5" s="317"/>
      <c r="CB5" s="317"/>
      <c r="CC5" s="317"/>
      <c r="CD5" s="317"/>
      <c r="CE5" s="317"/>
      <c r="CF5" s="317"/>
      <c r="CG5" s="317"/>
      <c r="CH5" s="317"/>
      <c r="CI5" s="317"/>
      <c r="CJ5" s="317"/>
      <c r="CK5" s="317"/>
      <c r="CL5" s="317"/>
      <c r="CM5" s="317"/>
      <c r="CN5" s="317"/>
      <c r="CO5" s="317"/>
      <c r="CP5" s="317"/>
      <c r="CQ5" s="317"/>
      <c r="CR5" s="317"/>
      <c r="CS5" s="317"/>
      <c r="CT5" s="317"/>
      <c r="CU5" s="317"/>
      <c r="CV5" s="317"/>
      <c r="CW5" s="317"/>
      <c r="CX5" s="106"/>
      <c r="CY5" s="107"/>
      <c r="CZ5" s="107"/>
      <c r="DA5" s="10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 t="s">
        <v>81</v>
      </c>
      <c r="DN5" s="88" t="s">
        <v>82</v>
      </c>
      <c r="DO5" s="88"/>
      <c r="DP5" s="88"/>
      <c r="DQ5" s="88"/>
      <c r="DR5" s="88"/>
      <c r="DS5" s="88"/>
      <c r="DT5" s="88"/>
      <c r="DU5" s="88"/>
      <c r="DV5" s="88"/>
      <c r="DW5" s="88"/>
      <c r="DX5" s="88"/>
    </row>
    <row r="6" spans="1:128" ht="12" customHeight="1">
      <c r="A6" s="109" t="s">
        <v>83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1"/>
      <c r="CX6" s="112"/>
      <c r="CY6" s="113"/>
      <c r="CZ6" s="113"/>
      <c r="DA6" s="114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 t="s">
        <v>12</v>
      </c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</row>
    <row r="7" spans="1:128" ht="12" customHeight="1">
      <c r="A7" s="109" t="s">
        <v>12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1"/>
      <c r="CX7" s="112"/>
      <c r="CY7" s="113"/>
      <c r="CZ7" s="113"/>
      <c r="DA7" s="114"/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</row>
    <row r="8" spans="1:128" ht="12" customHeight="1">
      <c r="A8" s="109" t="s">
        <v>84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1"/>
      <c r="CX8" s="112"/>
      <c r="CY8" s="113"/>
      <c r="CZ8" s="113"/>
      <c r="DA8" s="114"/>
      <c r="DB8" s="88"/>
      <c r="DC8" s="88"/>
      <c r="DD8" s="88"/>
      <c r="DE8" s="88"/>
      <c r="DF8" s="88"/>
      <c r="DG8" s="88"/>
      <c r="DH8" s="88"/>
      <c r="DI8" s="88"/>
      <c r="DJ8" s="88"/>
      <c r="DK8" s="88"/>
      <c r="DL8" s="88"/>
      <c r="DM8" s="88"/>
      <c r="DN8" s="88"/>
      <c r="DO8" s="88"/>
      <c r="DP8" s="88"/>
      <c r="DQ8" s="88"/>
      <c r="DR8" s="88"/>
      <c r="DS8" s="88"/>
      <c r="DT8" s="88"/>
      <c r="DU8" s="88"/>
      <c r="DV8" s="88"/>
      <c r="DW8" s="88"/>
      <c r="DX8" s="88"/>
    </row>
    <row r="9" spans="1:128" ht="12" customHeight="1">
      <c r="A9" s="109" t="s">
        <v>12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1"/>
      <c r="CX9" s="112"/>
      <c r="CY9" s="113"/>
      <c r="CZ9" s="113"/>
      <c r="DA9" s="114"/>
      <c r="DB9" s="88"/>
      <c r="DC9" s="88"/>
      <c r="DD9" s="88"/>
      <c r="DE9" s="88"/>
      <c r="DF9" s="88"/>
      <c r="DG9" s="88"/>
      <c r="DH9" s="88"/>
      <c r="DI9" s="88"/>
      <c r="DJ9" s="88"/>
      <c r="DK9" s="88"/>
      <c r="DL9" s="88"/>
      <c r="DM9" s="88"/>
      <c r="DN9" s="88"/>
      <c r="DO9" s="88"/>
      <c r="DP9" s="88"/>
      <c r="DQ9" s="88"/>
      <c r="DR9" s="88"/>
      <c r="DS9" s="88"/>
      <c r="DT9" s="88"/>
      <c r="DU9" s="88"/>
      <c r="DV9" s="88"/>
      <c r="DW9" s="88"/>
      <c r="DX9" s="88"/>
    </row>
    <row r="10" spans="1:128" ht="12" customHeight="1">
      <c r="A10" s="109"/>
      <c r="B10" s="110"/>
      <c r="C10" s="110"/>
      <c r="D10" s="110"/>
      <c r="E10" s="110"/>
      <c r="F10" s="110" t="s">
        <v>85</v>
      </c>
      <c r="G10" s="110"/>
      <c r="H10" s="110" t="s">
        <v>86</v>
      </c>
      <c r="I10" s="110"/>
      <c r="J10" s="110" t="str">
        <f>TEXT(11.2,"#,##0.0#######")</f>
        <v>11.2</v>
      </c>
      <c r="K10" s="110"/>
      <c r="L10" s="110"/>
      <c r="M10" s="110"/>
      <c r="N10" s="110"/>
      <c r="O10" s="110" t="s">
        <v>87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1"/>
      <c r="CX10" s="112"/>
      <c r="CY10" s="113"/>
      <c r="CZ10" s="113"/>
      <c r="DA10" s="114"/>
      <c r="DB10" s="88"/>
      <c r="DC10" s="88"/>
      <c r="DD10" s="88"/>
      <c r="DE10" s="88"/>
      <c r="DF10" s="88"/>
      <c r="DG10" s="88"/>
      <c r="DH10" s="88"/>
      <c r="DI10" s="88"/>
      <c r="DJ10" s="88"/>
      <c r="DK10" s="88"/>
      <c r="DL10" s="88"/>
      <c r="DM10" s="88" t="s">
        <v>12</v>
      </c>
      <c r="DN10" s="88"/>
      <c r="DO10" s="88"/>
      <c r="DP10" s="88"/>
      <c r="DQ10" s="88"/>
      <c r="DR10" s="88"/>
      <c r="DS10" s="88"/>
      <c r="DT10" s="88"/>
      <c r="DU10" s="88"/>
      <c r="DV10" s="88"/>
      <c r="DW10" s="88"/>
      <c r="DX10" s="88"/>
    </row>
    <row r="11" spans="1:128" ht="12" customHeight="1">
      <c r="A11" s="109" t="s">
        <v>12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1"/>
      <c r="CX11" s="112"/>
      <c r="CY11" s="113"/>
      <c r="CZ11" s="113"/>
      <c r="DA11" s="114"/>
      <c r="DB11" s="88"/>
      <c r="DC11" s="88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8"/>
      <c r="DX11" s="88"/>
    </row>
    <row r="12" spans="1:128" ht="12" customHeight="1">
      <c r="A12" s="109"/>
      <c r="B12" s="110"/>
      <c r="C12" s="110"/>
      <c r="D12" s="110"/>
      <c r="E12" s="110"/>
      <c r="F12" s="110" t="s">
        <v>88</v>
      </c>
      <c r="G12" s="110"/>
      <c r="H12" s="110" t="s">
        <v>86</v>
      </c>
      <c r="I12" s="110"/>
      <c r="J12" s="110" t="str">
        <f>TEXT(0.55,"#,##0.00#######")</f>
        <v>0.55</v>
      </c>
      <c r="K12" s="110"/>
      <c r="L12" s="110"/>
      <c r="M12" s="110"/>
      <c r="N12" s="110"/>
      <c r="O12" s="110" t="s">
        <v>89</v>
      </c>
      <c r="P12" s="110"/>
      <c r="Q12" s="110" t="s">
        <v>90</v>
      </c>
      <c r="R12" s="110"/>
      <c r="S12" s="110" t="s">
        <v>86</v>
      </c>
      <c r="T12" s="110"/>
      <c r="U12" s="110" t="str">
        <f>TEXT(0.9,"#,##0.0#######")</f>
        <v>0.9</v>
      </c>
      <c r="V12" s="110"/>
      <c r="W12" s="110"/>
      <c r="X12" s="110"/>
      <c r="Y12" s="110" t="s">
        <v>89</v>
      </c>
      <c r="Z12" s="110"/>
      <c r="AA12" s="110" t="s">
        <v>91</v>
      </c>
      <c r="AB12" s="110"/>
      <c r="AC12" s="110" t="s">
        <v>86</v>
      </c>
      <c r="AD12" s="110"/>
      <c r="AE12" s="110" t="str">
        <f>TEXT(1,"#,##0")</f>
        <v>1</v>
      </c>
      <c r="AF12" s="110"/>
      <c r="AG12" s="110" t="s">
        <v>92</v>
      </c>
      <c r="AH12" s="110"/>
      <c r="AI12" s="110" t="str">
        <f>TEXT(1.5,"#,##0.00#######")</f>
        <v>1.50</v>
      </c>
      <c r="AJ12" s="110"/>
      <c r="AK12" s="110"/>
      <c r="AL12" s="110"/>
      <c r="AM12" s="110"/>
      <c r="AN12" s="110" t="s">
        <v>86</v>
      </c>
      <c r="AO12" s="110"/>
      <c r="AP12" s="110" t="str">
        <f>TEXT(ROUND(AE12/AI12,2),"#,##0.00#######")</f>
        <v>0.67</v>
      </c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1"/>
      <c r="CX12" s="112"/>
      <c r="CY12" s="113"/>
      <c r="CZ12" s="113"/>
      <c r="DA12" s="114"/>
      <c r="DB12" s="88"/>
      <c r="DC12" s="88"/>
      <c r="DD12" s="88"/>
      <c r="DE12" s="88"/>
      <c r="DF12" s="88"/>
      <c r="DG12" s="88"/>
      <c r="DH12" s="88"/>
      <c r="DI12" s="88"/>
      <c r="DJ12" s="88"/>
      <c r="DK12" s="88"/>
      <c r="DL12" s="88"/>
      <c r="DM12" s="88" t="s">
        <v>12</v>
      </c>
      <c r="DN12" s="88"/>
      <c r="DO12" s="88"/>
      <c r="DP12" s="88"/>
      <c r="DQ12" s="88"/>
      <c r="DR12" s="88"/>
      <c r="DS12" s="88"/>
      <c r="DT12" s="88"/>
      <c r="DU12" s="88"/>
      <c r="DV12" s="88"/>
      <c r="DW12" s="88"/>
      <c r="DX12" s="88"/>
    </row>
    <row r="13" spans="1:128" ht="12" customHeight="1">
      <c r="A13" s="109" t="s">
        <v>12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1"/>
      <c r="CX13" s="112"/>
      <c r="CY13" s="113"/>
      <c r="CZ13" s="113"/>
      <c r="DA13" s="114"/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8"/>
      <c r="DX13" s="88"/>
    </row>
    <row r="14" spans="1:128" ht="12" customHeight="1">
      <c r="A14" s="109"/>
      <c r="B14" s="110"/>
      <c r="C14" s="110"/>
      <c r="D14" s="110"/>
      <c r="E14" s="110"/>
      <c r="F14" s="110" t="s">
        <v>93</v>
      </c>
      <c r="G14" s="110"/>
      <c r="H14" s="110"/>
      <c r="I14" s="110"/>
      <c r="J14" s="110" t="s">
        <v>86</v>
      </c>
      <c r="K14" s="110"/>
      <c r="L14" s="110" t="str">
        <f>TEXT(18,"#,##0")</f>
        <v>18</v>
      </c>
      <c r="M14" s="110"/>
      <c r="N14" s="110"/>
      <c r="O14" s="110" t="s">
        <v>94</v>
      </c>
      <c r="P14" s="110"/>
      <c r="Q14" s="110"/>
      <c r="R14" s="110"/>
      <c r="S14" s="110"/>
      <c r="T14" s="110"/>
      <c r="U14" s="110" t="s">
        <v>89</v>
      </c>
      <c r="V14" s="110"/>
      <c r="W14" s="110"/>
      <c r="X14" s="110" t="s">
        <v>95</v>
      </c>
      <c r="Y14" s="110"/>
      <c r="Z14" s="110"/>
      <c r="AA14" s="110" t="s">
        <v>86</v>
      </c>
      <c r="AB14" s="110"/>
      <c r="AC14" s="110" t="str">
        <f>TEXT(0.45,"#,##0.00#######")</f>
        <v>0.45</v>
      </c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1"/>
      <c r="CX14" s="112"/>
      <c r="CY14" s="113"/>
      <c r="CZ14" s="113"/>
      <c r="DA14" s="114"/>
      <c r="DB14" s="88"/>
      <c r="DC14" s="88"/>
      <c r="DD14" s="88"/>
      <c r="DE14" s="88"/>
      <c r="DF14" s="88"/>
      <c r="DG14" s="88"/>
      <c r="DH14" s="88"/>
      <c r="DI14" s="88"/>
      <c r="DJ14" s="88"/>
      <c r="DK14" s="88"/>
      <c r="DL14" s="88"/>
      <c r="DM14" s="88" t="s">
        <v>12</v>
      </c>
      <c r="DN14" s="88"/>
      <c r="DO14" s="88"/>
      <c r="DP14" s="88"/>
      <c r="DQ14" s="88"/>
      <c r="DR14" s="88"/>
      <c r="DS14" s="88"/>
      <c r="DT14" s="88"/>
      <c r="DU14" s="88"/>
      <c r="DV14" s="88"/>
      <c r="DW14" s="88"/>
      <c r="DX14" s="88"/>
    </row>
    <row r="15" spans="1:128" ht="12" customHeight="1">
      <c r="A15" s="109" t="s">
        <v>12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1"/>
      <c r="CX15" s="112"/>
      <c r="CY15" s="113"/>
      <c r="CZ15" s="113"/>
      <c r="DA15" s="114"/>
      <c r="DB15" s="88"/>
      <c r="DC15" s="88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88"/>
      <c r="DS15" s="88"/>
      <c r="DT15" s="88"/>
      <c r="DU15" s="88"/>
      <c r="DV15" s="88"/>
      <c r="DW15" s="88"/>
      <c r="DX15" s="88"/>
    </row>
    <row r="16" spans="1:128" ht="12" customHeight="1">
      <c r="A16" s="109"/>
      <c r="B16" s="110"/>
      <c r="C16" s="110"/>
      <c r="D16" s="110"/>
      <c r="E16" s="110"/>
      <c r="F16" s="110" t="s">
        <v>96</v>
      </c>
      <c r="G16" s="110"/>
      <c r="H16" s="110" t="s">
        <v>86</v>
      </c>
      <c r="I16" s="110"/>
      <c r="J16" s="110" t="str">
        <f>TEXT(24,"#,##0")</f>
        <v>24</v>
      </c>
      <c r="K16" s="110"/>
      <c r="L16" s="110"/>
      <c r="M16" s="110" t="s">
        <v>92</v>
      </c>
      <c r="N16" s="110"/>
      <c r="O16" s="110" t="str">
        <f>TEXT(2.35,"#,##0.00#######")</f>
        <v>2.35</v>
      </c>
      <c r="P16" s="110"/>
      <c r="Q16" s="110"/>
      <c r="R16" s="110"/>
      <c r="S16" s="110"/>
      <c r="T16" s="110" t="s">
        <v>97</v>
      </c>
      <c r="U16" s="110"/>
      <c r="V16" s="110" t="str">
        <f>TEXT(1.5,"#,##0.0#######")</f>
        <v>1.5</v>
      </c>
      <c r="W16" s="110"/>
      <c r="X16" s="110"/>
      <c r="Y16" s="110"/>
      <c r="Z16" s="110" t="s">
        <v>86</v>
      </c>
      <c r="AA16" s="110"/>
      <c r="AB16" s="110" t="str">
        <f>TEXT(ROUND(J16/O16*V16,2),"#,##0.00#######")</f>
        <v>15.32</v>
      </c>
      <c r="AC16" s="110"/>
      <c r="AD16" s="110"/>
      <c r="AE16" s="110"/>
      <c r="AF16" s="110"/>
      <c r="AG16" s="110"/>
      <c r="AH16" s="110"/>
      <c r="AI16" s="110" t="s">
        <v>53</v>
      </c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1"/>
      <c r="CX16" s="112"/>
      <c r="CY16" s="113"/>
      <c r="CZ16" s="113"/>
      <c r="DA16" s="114"/>
      <c r="DB16" s="88"/>
      <c r="DC16" s="88"/>
      <c r="DD16" s="88"/>
      <c r="DE16" s="88"/>
      <c r="DF16" s="88"/>
      <c r="DG16" s="88"/>
      <c r="DH16" s="88"/>
      <c r="DI16" s="88"/>
      <c r="DJ16" s="88"/>
      <c r="DK16" s="88"/>
      <c r="DL16" s="88"/>
      <c r="DM16" s="88" t="s">
        <v>12</v>
      </c>
      <c r="DN16" s="88"/>
      <c r="DO16" s="88"/>
      <c r="DP16" s="88"/>
      <c r="DQ16" s="88"/>
      <c r="DR16" s="88"/>
      <c r="DS16" s="88"/>
      <c r="DT16" s="88"/>
      <c r="DU16" s="88"/>
      <c r="DV16" s="88"/>
      <c r="DW16" s="88"/>
      <c r="DX16" s="88"/>
    </row>
    <row r="17" spans="1:128" ht="12" customHeight="1">
      <c r="A17" s="109" t="s">
        <v>12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1"/>
      <c r="CX17" s="112"/>
      <c r="CY17" s="113"/>
      <c r="CZ17" s="113"/>
      <c r="DA17" s="114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</row>
    <row r="18" spans="1:128" ht="12" customHeight="1">
      <c r="A18" s="109"/>
      <c r="B18" s="110"/>
      <c r="C18" s="110"/>
      <c r="D18" s="110"/>
      <c r="E18" s="110"/>
      <c r="F18" s="110" t="s">
        <v>98</v>
      </c>
      <c r="G18" s="110"/>
      <c r="H18" s="110" t="s">
        <v>86</v>
      </c>
      <c r="I18" s="110"/>
      <c r="J18" s="110" t="s">
        <v>96</v>
      </c>
      <c r="K18" s="110"/>
      <c r="L18" s="110" t="s">
        <v>92</v>
      </c>
      <c r="M18" s="110"/>
      <c r="N18" s="110" t="s">
        <v>99</v>
      </c>
      <c r="O18" s="110"/>
      <c r="P18" s="110" t="str">
        <f>TEXT(0.7,"#,##0.0#######")</f>
        <v>0.7</v>
      </c>
      <c r="Q18" s="110"/>
      <c r="R18" s="110"/>
      <c r="S18" s="110"/>
      <c r="T18" s="110" t="s">
        <v>97</v>
      </c>
      <c r="U18" s="110"/>
      <c r="V18" s="110" t="s">
        <v>100</v>
      </c>
      <c r="W18" s="110"/>
      <c r="X18" s="110"/>
      <c r="Y18" s="110" t="s">
        <v>86</v>
      </c>
      <c r="Z18" s="110"/>
      <c r="AA18" s="110" t="str">
        <f>TEXT(ROUND(AB16/(P18*J12),2),"#,##0.00#######")</f>
        <v>39.79</v>
      </c>
      <c r="AB18" s="110"/>
      <c r="AC18" s="110"/>
      <c r="AD18" s="110"/>
      <c r="AE18" s="110"/>
      <c r="AF18" s="110"/>
      <c r="AG18" s="110"/>
      <c r="AH18" s="110" t="s">
        <v>101</v>
      </c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1"/>
      <c r="CX18" s="112"/>
      <c r="CY18" s="113"/>
      <c r="CZ18" s="113"/>
      <c r="DA18" s="114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 t="s">
        <v>12</v>
      </c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</row>
    <row r="19" spans="1:128" ht="12" customHeight="1">
      <c r="A19" s="109" t="s">
        <v>12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1"/>
      <c r="CX19" s="112"/>
      <c r="CY19" s="113"/>
      <c r="CZ19" s="113"/>
      <c r="DA19" s="114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</row>
    <row r="20" spans="1:128" ht="12" customHeight="1">
      <c r="A20" s="109"/>
      <c r="B20" s="110"/>
      <c r="C20" s="110"/>
      <c r="D20" s="110"/>
      <c r="E20" s="110"/>
      <c r="F20" s="110" t="s">
        <v>102</v>
      </c>
      <c r="G20" s="110"/>
      <c r="H20" s="110"/>
      <c r="I20" s="110" t="s">
        <v>86</v>
      </c>
      <c r="J20" s="110"/>
      <c r="K20" s="110" t="s">
        <v>93</v>
      </c>
      <c r="L20" s="110"/>
      <c r="M20" s="110"/>
      <c r="N20" s="110"/>
      <c r="O20" s="110" t="s">
        <v>97</v>
      </c>
      <c r="P20" s="110"/>
      <c r="Q20" s="110" t="s">
        <v>98</v>
      </c>
      <c r="R20" s="110"/>
      <c r="S20" s="110" t="s">
        <v>92</v>
      </c>
      <c r="T20" s="110"/>
      <c r="U20" s="110" t="s">
        <v>99</v>
      </c>
      <c r="V20" s="110"/>
      <c r="W20" s="110" t="str">
        <f>TEXT(60,"#,##0")</f>
        <v>60</v>
      </c>
      <c r="X20" s="110"/>
      <c r="Y20" s="110"/>
      <c r="Z20" s="110" t="s">
        <v>97</v>
      </c>
      <c r="AA20" s="110"/>
      <c r="AB20" s="110" t="s">
        <v>103</v>
      </c>
      <c r="AC20" s="110"/>
      <c r="AD20" s="110"/>
      <c r="AE20" s="110"/>
      <c r="AF20" s="110" t="s">
        <v>86</v>
      </c>
      <c r="AG20" s="110"/>
      <c r="AH20" s="110" t="str">
        <f>TEXT(ROUND(L14*AA18/(W20*AC14),2),"#,##0.00#######")</f>
        <v>26.53</v>
      </c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1"/>
      <c r="CX20" s="112"/>
      <c r="CY20" s="113"/>
      <c r="CZ20" s="113"/>
      <c r="DA20" s="114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 t="s">
        <v>12</v>
      </c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</row>
    <row r="21" spans="1:128" ht="12" customHeight="1">
      <c r="A21" s="109" t="s">
        <v>12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1"/>
      <c r="CX21" s="112"/>
      <c r="CY21" s="113"/>
      <c r="CZ21" s="113"/>
      <c r="DA21" s="114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</row>
    <row r="22" spans="1:128" ht="12" customHeight="1">
      <c r="A22" s="109"/>
      <c r="B22" s="110"/>
      <c r="C22" s="110"/>
      <c r="D22" s="110"/>
      <c r="E22" s="110"/>
      <c r="F22" s="110" t="s">
        <v>104</v>
      </c>
      <c r="G22" s="110"/>
      <c r="H22" s="110"/>
      <c r="I22" s="110" t="s">
        <v>86</v>
      </c>
      <c r="J22" s="110"/>
      <c r="K22" s="110" t="s">
        <v>99</v>
      </c>
      <c r="L22" s="110"/>
      <c r="M22" s="110" t="s">
        <v>85</v>
      </c>
      <c r="N22" s="110"/>
      <c r="O22" s="110" t="s">
        <v>97</v>
      </c>
      <c r="P22" s="110"/>
      <c r="Q22" s="110" t="str">
        <f>TEXT(2,"#,##0")</f>
        <v>2</v>
      </c>
      <c r="R22" s="110"/>
      <c r="S22" s="110" t="s">
        <v>105</v>
      </c>
      <c r="T22" s="110"/>
      <c r="U22" s="110" t="s">
        <v>92</v>
      </c>
      <c r="V22" s="110"/>
      <c r="W22" s="110" t="str">
        <f>TEXT(35,"#,##0")</f>
        <v>35</v>
      </c>
      <c r="X22" s="110"/>
      <c r="Y22" s="110"/>
      <c r="Z22" s="110" t="s">
        <v>97</v>
      </c>
      <c r="AA22" s="110"/>
      <c r="AB22" s="110" t="str">
        <f>TEXT(60,"#,##0")</f>
        <v>60</v>
      </c>
      <c r="AC22" s="110"/>
      <c r="AD22" s="110"/>
      <c r="AE22" s="110" t="s">
        <v>86</v>
      </c>
      <c r="AF22" s="110"/>
      <c r="AG22" s="110" t="str">
        <f>TEXT(ROUND((J10*Q22)/W22*AB22,2),"#,##0.00#######")</f>
        <v>38.40</v>
      </c>
      <c r="AH22" s="110"/>
      <c r="AI22" s="110"/>
      <c r="AJ22" s="110"/>
      <c r="AK22" s="110"/>
      <c r="AL22" s="110"/>
      <c r="AM22" s="110"/>
      <c r="AN22" s="110" t="s">
        <v>106</v>
      </c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1"/>
      <c r="CX22" s="112"/>
      <c r="CY22" s="113"/>
      <c r="CZ22" s="113"/>
      <c r="DA22" s="114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 t="s">
        <v>12</v>
      </c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</row>
    <row r="23" spans="1:128" ht="12" customHeight="1">
      <c r="A23" s="109" t="s">
        <v>12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1"/>
      <c r="CX23" s="112"/>
      <c r="CY23" s="113"/>
      <c r="CZ23" s="113"/>
      <c r="DA23" s="114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</row>
    <row r="24" spans="1:128" ht="12" customHeight="1">
      <c r="A24" s="109"/>
      <c r="B24" s="110"/>
      <c r="C24" s="110"/>
      <c r="D24" s="110"/>
      <c r="E24" s="110"/>
      <c r="F24" s="110" t="s">
        <v>107</v>
      </c>
      <c r="G24" s="110"/>
      <c r="H24" s="110"/>
      <c r="I24" s="110" t="s">
        <v>86</v>
      </c>
      <c r="J24" s="110"/>
      <c r="K24" s="110" t="str">
        <f>TEXT(0.8,"#,##0.00#######")</f>
        <v>0.80</v>
      </c>
      <c r="L24" s="110"/>
      <c r="M24" s="110"/>
      <c r="N24" s="110"/>
      <c r="O24" s="110"/>
      <c r="P24" s="110" t="s">
        <v>89</v>
      </c>
      <c r="Q24" s="110"/>
      <c r="R24" s="110" t="s">
        <v>108</v>
      </c>
      <c r="S24" s="110"/>
      <c r="T24" s="110"/>
      <c r="U24" s="110" t="s">
        <v>86</v>
      </c>
      <c r="V24" s="110"/>
      <c r="W24" s="110" t="str">
        <f>TEXT(0.15,"#,##0.00#######")</f>
        <v>0.15</v>
      </c>
      <c r="X24" s="110"/>
      <c r="Y24" s="110"/>
      <c r="Z24" s="110"/>
      <c r="AA24" s="110"/>
      <c r="AB24" s="110" t="s">
        <v>89</v>
      </c>
      <c r="AC24" s="110"/>
      <c r="AD24" s="110" t="s">
        <v>109</v>
      </c>
      <c r="AE24" s="110"/>
      <c r="AF24" s="110"/>
      <c r="AG24" s="110" t="s">
        <v>86</v>
      </c>
      <c r="AH24" s="110"/>
      <c r="AI24" s="110" t="str">
        <f>TEXT(0.5,"#,##0.00#######")</f>
        <v>0.50</v>
      </c>
      <c r="AJ24" s="110"/>
      <c r="AK24" s="110"/>
      <c r="AL24" s="110"/>
      <c r="AM24" s="110"/>
      <c r="AN24" s="110" t="s">
        <v>110</v>
      </c>
      <c r="AO24" s="110"/>
      <c r="AP24" s="110"/>
      <c r="AQ24" s="110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10"/>
      <c r="BN24" s="110"/>
      <c r="BO24" s="110"/>
      <c r="BP24" s="11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110"/>
      <c r="CB24" s="110"/>
      <c r="CC24" s="110"/>
      <c r="CD24" s="110"/>
      <c r="CE24" s="110"/>
      <c r="CF24" s="110"/>
      <c r="CG24" s="110"/>
      <c r="CH24" s="110"/>
      <c r="CI24" s="110"/>
      <c r="CJ24" s="110"/>
      <c r="CK24" s="110"/>
      <c r="CL24" s="110"/>
      <c r="CM24" s="110"/>
      <c r="CN24" s="110"/>
      <c r="CO24" s="110"/>
      <c r="CP24" s="110"/>
      <c r="CQ24" s="110"/>
      <c r="CR24" s="110"/>
      <c r="CS24" s="110"/>
      <c r="CT24" s="110"/>
      <c r="CU24" s="110"/>
      <c r="CV24" s="110"/>
      <c r="CW24" s="111"/>
      <c r="CX24" s="112"/>
      <c r="CY24" s="113"/>
      <c r="CZ24" s="113"/>
      <c r="DA24" s="114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 t="s">
        <v>12</v>
      </c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</row>
    <row r="25" spans="1:128" ht="12" customHeight="1">
      <c r="A25" s="109" t="s">
        <v>12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1"/>
      <c r="CX25" s="112"/>
      <c r="CY25" s="113"/>
      <c r="CZ25" s="113"/>
      <c r="DA25" s="114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</row>
    <row r="26" spans="1:128" ht="12" customHeight="1">
      <c r="A26" s="109" t="s">
        <v>111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0"/>
      <c r="CT26" s="110"/>
      <c r="CU26" s="110"/>
      <c r="CV26" s="110"/>
      <c r="CW26" s="111"/>
      <c r="CX26" s="112"/>
      <c r="CY26" s="113"/>
      <c r="CZ26" s="113"/>
      <c r="DA26" s="114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</row>
    <row r="27" spans="1:128" ht="12" customHeight="1">
      <c r="A27" s="109" t="s">
        <v>12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  <c r="CC27" s="110"/>
      <c r="CD27" s="110"/>
      <c r="CE27" s="110"/>
      <c r="CF27" s="110"/>
      <c r="CG27" s="110"/>
      <c r="CH27" s="110"/>
      <c r="CI27" s="110"/>
      <c r="CJ27" s="110"/>
      <c r="CK27" s="110"/>
      <c r="CL27" s="110"/>
      <c r="CM27" s="110"/>
      <c r="CN27" s="110"/>
      <c r="CO27" s="110"/>
      <c r="CP27" s="110"/>
      <c r="CQ27" s="110"/>
      <c r="CR27" s="110"/>
      <c r="CS27" s="110"/>
      <c r="CT27" s="110"/>
      <c r="CU27" s="110"/>
      <c r="CV27" s="110"/>
      <c r="CW27" s="111"/>
      <c r="CX27" s="112"/>
      <c r="CY27" s="113"/>
      <c r="CZ27" s="113"/>
      <c r="DA27" s="114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</row>
    <row r="28" spans="1:128" ht="12" customHeight="1">
      <c r="A28" s="109" t="s">
        <v>112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110"/>
      <c r="BL28" s="110"/>
      <c r="BM28" s="110"/>
      <c r="BN28" s="110"/>
      <c r="BO28" s="110"/>
      <c r="BP28" s="11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110"/>
      <c r="CB28" s="110"/>
      <c r="CC28" s="110"/>
      <c r="CD28" s="110"/>
      <c r="CE28" s="110"/>
      <c r="CF28" s="110"/>
      <c r="CG28" s="110"/>
      <c r="CH28" s="110"/>
      <c r="CI28" s="110"/>
      <c r="CJ28" s="110"/>
      <c r="CK28" s="110"/>
      <c r="CL28" s="110"/>
      <c r="CM28" s="110"/>
      <c r="CN28" s="110"/>
      <c r="CO28" s="110"/>
      <c r="CP28" s="110"/>
      <c r="CQ28" s="110"/>
      <c r="CR28" s="110"/>
      <c r="CS28" s="110"/>
      <c r="CT28" s="110"/>
      <c r="CU28" s="110"/>
      <c r="CV28" s="110"/>
      <c r="CW28" s="111"/>
      <c r="CX28" s="112"/>
      <c r="CY28" s="113"/>
      <c r="CZ28" s="113"/>
      <c r="DA28" s="114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</row>
    <row r="29" spans="1:128" ht="12" customHeight="1">
      <c r="A29" s="109" t="s">
        <v>12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0"/>
      <c r="CC29" s="110"/>
      <c r="CD29" s="110"/>
      <c r="CE29" s="110"/>
      <c r="CF29" s="110"/>
      <c r="CG29" s="110"/>
      <c r="CH29" s="110"/>
      <c r="CI29" s="110"/>
      <c r="CJ29" s="110"/>
      <c r="CK29" s="110"/>
      <c r="CL29" s="110"/>
      <c r="CM29" s="110"/>
      <c r="CN29" s="110"/>
      <c r="CO29" s="110"/>
      <c r="CP29" s="110"/>
      <c r="CQ29" s="110"/>
      <c r="CR29" s="110"/>
      <c r="CS29" s="110"/>
      <c r="CT29" s="110"/>
      <c r="CU29" s="110"/>
      <c r="CV29" s="110"/>
      <c r="CW29" s="111"/>
      <c r="CX29" s="112"/>
      <c r="CY29" s="113"/>
      <c r="CZ29" s="113"/>
      <c r="DA29" s="114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</row>
    <row r="30" spans="1:128" ht="12" customHeight="1">
      <c r="A30" s="109"/>
      <c r="B30" s="110"/>
      <c r="C30" s="110"/>
      <c r="D30" s="110"/>
      <c r="E30" s="110"/>
      <c r="F30" s="110" t="s">
        <v>113</v>
      </c>
      <c r="G30" s="110"/>
      <c r="H30" s="110"/>
      <c r="I30" s="110" t="s">
        <v>86</v>
      </c>
      <c r="J30" s="110"/>
      <c r="K30" s="110" t="s">
        <v>102</v>
      </c>
      <c r="L30" s="110"/>
      <c r="M30" s="110"/>
      <c r="N30" s="110" t="s">
        <v>114</v>
      </c>
      <c r="O30" s="110"/>
      <c r="P30" s="110" t="s">
        <v>104</v>
      </c>
      <c r="Q30" s="110"/>
      <c r="R30" s="110"/>
      <c r="S30" s="110" t="s">
        <v>114</v>
      </c>
      <c r="T30" s="110"/>
      <c r="U30" s="110" t="s">
        <v>107</v>
      </c>
      <c r="V30" s="110"/>
      <c r="W30" s="110"/>
      <c r="X30" s="110" t="s">
        <v>114</v>
      </c>
      <c r="Y30" s="110"/>
      <c r="Z30" s="110" t="s">
        <v>108</v>
      </c>
      <c r="AA30" s="110"/>
      <c r="AB30" s="110"/>
      <c r="AC30" s="110" t="s">
        <v>114</v>
      </c>
      <c r="AD30" s="110"/>
      <c r="AE30" s="110" t="s">
        <v>109</v>
      </c>
      <c r="AF30" s="110"/>
      <c r="AG30" s="110"/>
      <c r="AH30" s="110" t="s">
        <v>86</v>
      </c>
      <c r="AI30" s="110"/>
      <c r="AJ30" s="110" t="str">
        <f>TEXT(ROUND(AH20+AG22+K24+W24+AI24,2),"#,##0.00#######")</f>
        <v>66.38</v>
      </c>
      <c r="AK30" s="110"/>
      <c r="AL30" s="110"/>
      <c r="AM30" s="110"/>
      <c r="AN30" s="110"/>
      <c r="AO30" s="110"/>
      <c r="AP30" s="110"/>
      <c r="AQ30" s="110" t="s">
        <v>106</v>
      </c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  <c r="BJ30" s="110"/>
      <c r="BK30" s="110"/>
      <c r="BL30" s="110"/>
      <c r="BM30" s="110"/>
      <c r="BN30" s="110"/>
      <c r="BO30" s="110"/>
      <c r="BP30" s="110"/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110"/>
      <c r="CB30" s="110"/>
      <c r="CC30" s="110"/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0"/>
      <c r="CO30" s="110"/>
      <c r="CP30" s="110"/>
      <c r="CQ30" s="110"/>
      <c r="CR30" s="110"/>
      <c r="CS30" s="110"/>
      <c r="CT30" s="110"/>
      <c r="CU30" s="110"/>
      <c r="CV30" s="110"/>
      <c r="CW30" s="111"/>
      <c r="CX30" s="112"/>
      <c r="CY30" s="113"/>
      <c r="CZ30" s="113"/>
      <c r="DA30" s="114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 t="s">
        <v>12</v>
      </c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</row>
    <row r="31" spans="1:128" ht="12" customHeight="1">
      <c r="A31" s="109" t="s">
        <v>12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0"/>
      <c r="CC31" s="110"/>
      <c r="CD31" s="110"/>
      <c r="CE31" s="110"/>
      <c r="CF31" s="110"/>
      <c r="CG31" s="110"/>
      <c r="CH31" s="110"/>
      <c r="CI31" s="110"/>
      <c r="CJ31" s="110"/>
      <c r="CK31" s="110"/>
      <c r="CL31" s="110"/>
      <c r="CM31" s="110"/>
      <c r="CN31" s="110"/>
      <c r="CO31" s="110"/>
      <c r="CP31" s="110"/>
      <c r="CQ31" s="110"/>
      <c r="CR31" s="110"/>
      <c r="CS31" s="110"/>
      <c r="CT31" s="110"/>
      <c r="CU31" s="110"/>
      <c r="CV31" s="110"/>
      <c r="CW31" s="111"/>
      <c r="CX31" s="112"/>
      <c r="CY31" s="113"/>
      <c r="CZ31" s="113"/>
      <c r="DA31" s="114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</row>
    <row r="32" spans="1:128" ht="12" customHeight="1">
      <c r="A32" s="109"/>
      <c r="B32" s="110"/>
      <c r="C32" s="110"/>
      <c r="D32" s="110"/>
      <c r="E32" s="110"/>
      <c r="F32" s="110" t="s">
        <v>115</v>
      </c>
      <c r="G32" s="110"/>
      <c r="H32" s="110"/>
      <c r="I32" s="110" t="s">
        <v>86</v>
      </c>
      <c r="J32" s="110"/>
      <c r="K32" s="110" t="s">
        <v>116</v>
      </c>
      <c r="L32" s="110"/>
      <c r="M32" s="110"/>
      <c r="N32" s="110"/>
      <c r="O32" s="110" t="s">
        <v>114</v>
      </c>
      <c r="P32" s="110"/>
      <c r="Q32" s="110" t="s">
        <v>107</v>
      </c>
      <c r="R32" s="110"/>
      <c r="S32" s="110"/>
      <c r="T32" s="110" t="s">
        <v>114</v>
      </c>
      <c r="U32" s="110"/>
      <c r="V32" s="110" t="s">
        <v>108</v>
      </c>
      <c r="W32" s="110"/>
      <c r="X32" s="110"/>
      <c r="Y32" s="110" t="s">
        <v>105</v>
      </c>
      <c r="Z32" s="110"/>
      <c r="AA32" s="110" t="s">
        <v>92</v>
      </c>
      <c r="AB32" s="110"/>
      <c r="AC32" s="110" t="s">
        <v>113</v>
      </c>
      <c r="AD32" s="110"/>
      <c r="AE32" s="110"/>
      <c r="AF32" s="110" t="s">
        <v>86</v>
      </c>
      <c r="AG32" s="110"/>
      <c r="AH32" s="110" t="str">
        <f>TEXT(ROUND((AG22+K24+W24)/AJ30,2),"#,##0.00#######")</f>
        <v>0.59</v>
      </c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0"/>
      <c r="BZ32" s="110"/>
      <c r="CA32" s="110"/>
      <c r="CB32" s="110"/>
      <c r="CC32" s="110"/>
      <c r="CD32" s="110"/>
      <c r="CE32" s="110"/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  <c r="CS32" s="110"/>
      <c r="CT32" s="110"/>
      <c r="CU32" s="110"/>
      <c r="CV32" s="110"/>
      <c r="CW32" s="111"/>
      <c r="CX32" s="112"/>
      <c r="CY32" s="113"/>
      <c r="CZ32" s="113"/>
      <c r="DA32" s="114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 t="s">
        <v>12</v>
      </c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</row>
    <row r="33" spans="1:128" ht="12" customHeight="1">
      <c r="A33" s="109" t="s">
        <v>12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  <c r="CC33" s="110"/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0"/>
      <c r="CO33" s="110"/>
      <c r="CP33" s="110"/>
      <c r="CQ33" s="110"/>
      <c r="CR33" s="110"/>
      <c r="CS33" s="110"/>
      <c r="CT33" s="110"/>
      <c r="CU33" s="110"/>
      <c r="CV33" s="110"/>
      <c r="CW33" s="111"/>
      <c r="CX33" s="112"/>
      <c r="CY33" s="113"/>
      <c r="CZ33" s="113"/>
      <c r="DA33" s="114"/>
      <c r="DB33" s="88"/>
      <c r="DC33" s="88"/>
      <c r="DD33" s="88"/>
      <c r="DE33" s="88"/>
      <c r="DF33" s="88"/>
      <c r="DG33" s="88"/>
      <c r="DH33" s="88"/>
      <c r="DI33" s="88"/>
      <c r="DJ33" s="88"/>
      <c r="DK33" s="88"/>
      <c r="DL33" s="88"/>
      <c r="DM33" s="88"/>
      <c r="DN33" s="88"/>
      <c r="DO33" s="88"/>
      <c r="DP33" s="88"/>
      <c r="DQ33" s="88"/>
      <c r="DR33" s="88"/>
      <c r="DS33" s="88"/>
      <c r="DT33" s="88"/>
      <c r="DU33" s="88"/>
      <c r="DV33" s="88"/>
      <c r="DW33" s="88"/>
      <c r="DX33" s="88"/>
    </row>
    <row r="34" spans="1:128" ht="12" customHeight="1">
      <c r="A34" s="109"/>
      <c r="B34" s="110"/>
      <c r="C34" s="110"/>
      <c r="D34" s="110"/>
      <c r="E34" s="110"/>
      <c r="F34" s="110" t="s">
        <v>117</v>
      </c>
      <c r="G34" s="110"/>
      <c r="H34" s="110" t="s">
        <v>86</v>
      </c>
      <c r="I34" s="110"/>
      <c r="J34" s="110" t="s">
        <v>99</v>
      </c>
      <c r="K34" s="110"/>
      <c r="L34" s="110" t="str">
        <f>TEXT(60,"#,##0")</f>
        <v>60</v>
      </c>
      <c r="M34" s="110"/>
      <c r="N34" s="110"/>
      <c r="O34" s="110" t="s">
        <v>97</v>
      </c>
      <c r="P34" s="110"/>
      <c r="Q34" s="110" t="s">
        <v>96</v>
      </c>
      <c r="R34" s="110"/>
      <c r="S34" s="110" t="s">
        <v>97</v>
      </c>
      <c r="T34" s="110"/>
      <c r="U34" s="110" t="s">
        <v>91</v>
      </c>
      <c r="V34" s="110"/>
      <c r="W34" s="110" t="s">
        <v>97</v>
      </c>
      <c r="X34" s="110"/>
      <c r="Y34" s="110" t="s">
        <v>118</v>
      </c>
      <c r="Z34" s="110"/>
      <c r="AA34" s="110"/>
      <c r="AB34" s="110" t="s">
        <v>92</v>
      </c>
      <c r="AC34" s="110"/>
      <c r="AD34" s="110" t="s">
        <v>113</v>
      </c>
      <c r="AE34" s="110"/>
      <c r="AF34" s="110"/>
      <c r="AG34" s="110" t="s">
        <v>86</v>
      </c>
      <c r="AH34" s="110"/>
      <c r="AI34" s="110" t="str">
        <f>TEXT(ROUND((L34*AB16*AP12*U12)/AJ30,2),"#,##0.00#######")</f>
        <v>8.35</v>
      </c>
      <c r="AJ34" s="110"/>
      <c r="AK34" s="110"/>
      <c r="AL34" s="110"/>
      <c r="AM34" s="110"/>
      <c r="AN34" s="110"/>
      <c r="AO34" s="110" t="s">
        <v>119</v>
      </c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10"/>
      <c r="BN34" s="110"/>
      <c r="BO34" s="110"/>
      <c r="BP34" s="110"/>
      <c r="BQ34" s="110"/>
      <c r="BR34" s="110"/>
      <c r="BS34" s="110"/>
      <c r="BT34" s="110"/>
      <c r="BU34" s="110"/>
      <c r="BV34" s="110"/>
      <c r="BW34" s="110"/>
      <c r="BX34" s="110"/>
      <c r="BY34" s="110"/>
      <c r="BZ34" s="110"/>
      <c r="CA34" s="110"/>
      <c r="CB34" s="110"/>
      <c r="CC34" s="110"/>
      <c r="CD34" s="110"/>
      <c r="CE34" s="110"/>
      <c r="CF34" s="110"/>
      <c r="CG34" s="110"/>
      <c r="CH34" s="110"/>
      <c r="CI34" s="110"/>
      <c r="CJ34" s="110"/>
      <c r="CK34" s="110"/>
      <c r="CL34" s="110"/>
      <c r="CM34" s="110"/>
      <c r="CN34" s="110"/>
      <c r="CO34" s="110"/>
      <c r="CP34" s="110"/>
      <c r="CQ34" s="110"/>
      <c r="CR34" s="110"/>
      <c r="CS34" s="110"/>
      <c r="CT34" s="110"/>
      <c r="CU34" s="110"/>
      <c r="CV34" s="110"/>
      <c r="CW34" s="111"/>
      <c r="CX34" s="112"/>
      <c r="CY34" s="113"/>
      <c r="CZ34" s="113"/>
      <c r="DA34" s="114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 t="s">
        <v>12</v>
      </c>
      <c r="DN34" s="88"/>
      <c r="DO34" s="88"/>
      <c r="DP34" s="88"/>
      <c r="DQ34" s="88"/>
      <c r="DR34" s="88"/>
      <c r="DS34" s="88"/>
      <c r="DT34" s="88"/>
      <c r="DU34" s="88"/>
      <c r="DV34" s="88"/>
      <c r="DW34" s="88"/>
      <c r="DX34" s="88"/>
    </row>
    <row r="35" spans="1:128" ht="12" customHeight="1">
      <c r="A35" s="109" t="s">
        <v>12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1"/>
      <c r="CX35" s="112"/>
      <c r="CY35" s="113"/>
      <c r="CZ35" s="113"/>
      <c r="DA35" s="114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8"/>
      <c r="DO35" s="88"/>
      <c r="DP35" s="88"/>
      <c r="DQ35" s="88"/>
      <c r="DR35" s="88"/>
      <c r="DS35" s="88"/>
      <c r="DT35" s="88"/>
      <c r="DU35" s="88"/>
      <c r="DV35" s="88"/>
      <c r="DW35" s="88"/>
      <c r="DX35" s="88"/>
    </row>
    <row r="36" spans="1:128" ht="12" customHeight="1">
      <c r="A36" s="109"/>
      <c r="B36" s="110"/>
      <c r="C36" s="110"/>
      <c r="D36" s="110"/>
      <c r="E36" s="110"/>
      <c r="F36" s="110"/>
      <c r="G36" s="110" t="s">
        <v>259</v>
      </c>
      <c r="H36" s="110"/>
      <c r="I36" s="110"/>
      <c r="J36" s="110"/>
      <c r="K36" s="110"/>
      <c r="L36" s="110" t="str">
        <f>TEXT(TRUNC([21]건설기계!H10,0),"#,##0")</f>
        <v>50,466</v>
      </c>
      <c r="M36" s="110"/>
      <c r="N36" s="110"/>
      <c r="O36" s="110"/>
      <c r="P36" s="110"/>
      <c r="Q36" s="110"/>
      <c r="R36" s="110"/>
      <c r="S36" s="110" t="s">
        <v>92</v>
      </c>
      <c r="T36" s="110"/>
      <c r="U36" s="110" t="s">
        <v>117</v>
      </c>
      <c r="V36" s="110"/>
      <c r="W36" s="110" t="s">
        <v>97</v>
      </c>
      <c r="X36" s="110"/>
      <c r="Y36" s="110" t="s">
        <v>115</v>
      </c>
      <c r="Z36" s="110"/>
      <c r="AA36" s="110"/>
      <c r="AB36" s="110" t="s">
        <v>86</v>
      </c>
      <c r="AC36" s="110"/>
      <c r="AD36" s="110" t="str">
        <f>TEXT(ROUNDDOWN(L36/AI34*AH32,1),"#,##0.0#######")</f>
        <v>3,565.8</v>
      </c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1"/>
      <c r="CX36" s="112">
        <f>CY36+CZ36+DA36</f>
        <v>3565.8</v>
      </c>
      <c r="CY36" s="113" t="str">
        <f>TEXT(AD36,"#,###.0")</f>
        <v>3,565.8</v>
      </c>
      <c r="CZ36" s="113"/>
      <c r="DA36" s="114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 t="s">
        <v>120</v>
      </c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</row>
    <row r="37" spans="1:128" ht="12" customHeight="1">
      <c r="A37" s="109" t="s">
        <v>12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110"/>
      <c r="BP37" s="110"/>
      <c r="BQ37" s="110"/>
      <c r="BR37" s="110"/>
      <c r="BS37" s="110"/>
      <c r="BT37" s="110"/>
      <c r="BU37" s="110"/>
      <c r="BV37" s="110"/>
      <c r="BW37" s="110"/>
      <c r="BX37" s="110"/>
      <c r="BY37" s="110"/>
      <c r="BZ37" s="110"/>
      <c r="CA37" s="110"/>
      <c r="CB37" s="110"/>
      <c r="CC37" s="110"/>
      <c r="CD37" s="110"/>
      <c r="CE37" s="110"/>
      <c r="CF37" s="110"/>
      <c r="CG37" s="110"/>
      <c r="CH37" s="110"/>
      <c r="CI37" s="110"/>
      <c r="CJ37" s="110"/>
      <c r="CK37" s="110"/>
      <c r="CL37" s="110"/>
      <c r="CM37" s="110"/>
      <c r="CN37" s="110"/>
      <c r="CO37" s="110"/>
      <c r="CP37" s="110"/>
      <c r="CQ37" s="110"/>
      <c r="CR37" s="110"/>
      <c r="CS37" s="110"/>
      <c r="CT37" s="110"/>
      <c r="CU37" s="110"/>
      <c r="CV37" s="110"/>
      <c r="CW37" s="111"/>
      <c r="CX37" s="112"/>
      <c r="CY37" s="113"/>
      <c r="CZ37" s="113"/>
      <c r="DA37" s="114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8"/>
      <c r="DX37" s="88"/>
    </row>
    <row r="38" spans="1:128" ht="12" customHeight="1">
      <c r="A38" s="109"/>
      <c r="B38" s="110"/>
      <c r="C38" s="110"/>
      <c r="D38" s="110"/>
      <c r="E38" s="110"/>
      <c r="F38" s="110"/>
      <c r="G38" s="110" t="s">
        <v>258</v>
      </c>
      <c r="H38" s="110"/>
      <c r="I38" s="110"/>
      <c r="J38" s="110"/>
      <c r="K38" s="110"/>
      <c r="L38" s="110" t="str">
        <f>TEXT(TRUNC([21]건설기계!J10,0),"#,##0")</f>
        <v>59,025</v>
      </c>
      <c r="M38" s="110"/>
      <c r="N38" s="110"/>
      <c r="O38" s="110"/>
      <c r="P38" s="110"/>
      <c r="Q38" s="110"/>
      <c r="R38" s="110"/>
      <c r="S38" s="110" t="s">
        <v>92</v>
      </c>
      <c r="T38" s="110"/>
      <c r="U38" s="110" t="s">
        <v>117</v>
      </c>
      <c r="V38" s="110"/>
      <c r="W38" s="110" t="s">
        <v>86</v>
      </c>
      <c r="X38" s="110"/>
      <c r="Y38" s="110" t="str">
        <f>TEXT(ROUNDDOWN(L38/AI34,1),"#,##0.0#######")</f>
        <v>7,068.8</v>
      </c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  <c r="CC38" s="110"/>
      <c r="CD38" s="110"/>
      <c r="CE38" s="110"/>
      <c r="CF38" s="110"/>
      <c r="CG38" s="110"/>
      <c r="CH38" s="110"/>
      <c r="CI38" s="110"/>
      <c r="CJ38" s="110"/>
      <c r="CK38" s="110"/>
      <c r="CL38" s="110"/>
      <c r="CM38" s="110"/>
      <c r="CN38" s="110"/>
      <c r="CO38" s="110"/>
      <c r="CP38" s="110"/>
      <c r="CQ38" s="110"/>
      <c r="CR38" s="110"/>
      <c r="CS38" s="110"/>
      <c r="CT38" s="110"/>
      <c r="CU38" s="110"/>
      <c r="CV38" s="110"/>
      <c r="CW38" s="111"/>
      <c r="CX38" s="112">
        <f>CY38+CZ38+DA38</f>
        <v>7068.8</v>
      </c>
      <c r="CY38" s="113"/>
      <c r="CZ38" s="113" t="str">
        <f>TEXT(Y38,"#,###.0")</f>
        <v>7,068.8</v>
      </c>
      <c r="DA38" s="114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 t="s">
        <v>120</v>
      </c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</row>
    <row r="39" spans="1:128" ht="12" customHeight="1">
      <c r="A39" s="109" t="s">
        <v>12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  <c r="BE39" s="110"/>
      <c r="BF39" s="110"/>
      <c r="BG39" s="110"/>
      <c r="BH39" s="110"/>
      <c r="BI39" s="110"/>
      <c r="BJ39" s="110"/>
      <c r="BK39" s="110"/>
      <c r="BL39" s="110"/>
      <c r="BM39" s="110"/>
      <c r="BN39" s="110"/>
      <c r="BO39" s="110"/>
      <c r="BP39" s="110"/>
      <c r="BQ39" s="110"/>
      <c r="BR39" s="110"/>
      <c r="BS39" s="110"/>
      <c r="BT39" s="110"/>
      <c r="BU39" s="110"/>
      <c r="BV39" s="110"/>
      <c r="BW39" s="110"/>
      <c r="BX39" s="110"/>
      <c r="BY39" s="110"/>
      <c r="BZ39" s="110"/>
      <c r="CA39" s="110"/>
      <c r="CB39" s="110"/>
      <c r="CC39" s="110"/>
      <c r="CD39" s="110"/>
      <c r="CE39" s="110"/>
      <c r="CF39" s="110"/>
      <c r="CG39" s="110"/>
      <c r="CH39" s="110"/>
      <c r="CI39" s="110"/>
      <c r="CJ39" s="110"/>
      <c r="CK39" s="110"/>
      <c r="CL39" s="110"/>
      <c r="CM39" s="110"/>
      <c r="CN39" s="110"/>
      <c r="CO39" s="110"/>
      <c r="CP39" s="110"/>
      <c r="CQ39" s="110"/>
      <c r="CR39" s="110"/>
      <c r="CS39" s="110"/>
      <c r="CT39" s="110"/>
      <c r="CU39" s="110"/>
      <c r="CV39" s="110"/>
      <c r="CW39" s="111"/>
      <c r="CX39" s="112"/>
      <c r="CY39" s="113"/>
      <c r="CZ39" s="113"/>
      <c r="DA39" s="114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8"/>
      <c r="DO39" s="88"/>
      <c r="DP39" s="88"/>
      <c r="DQ39" s="88"/>
      <c r="DR39" s="88"/>
      <c r="DS39" s="88"/>
      <c r="DT39" s="88"/>
      <c r="DU39" s="88"/>
      <c r="DV39" s="88"/>
      <c r="DW39" s="88"/>
      <c r="DX39" s="88"/>
    </row>
    <row r="40" spans="1:128" ht="12" customHeight="1">
      <c r="A40" s="109"/>
      <c r="B40" s="110"/>
      <c r="C40" s="110"/>
      <c r="D40" s="110"/>
      <c r="E40" s="110"/>
      <c r="F40" s="110"/>
      <c r="G40" s="110" t="s">
        <v>257</v>
      </c>
      <c r="H40" s="110"/>
      <c r="I40" s="110"/>
      <c r="J40" s="110"/>
      <c r="K40" s="110"/>
      <c r="L40" s="110" t="s">
        <v>99</v>
      </c>
      <c r="M40" s="110"/>
      <c r="N40" s="110" t="str">
        <f>TEXT(TRUNC([21]건설기계!L10,0),"#,##0")</f>
        <v>32,950</v>
      </c>
      <c r="O40" s="110"/>
      <c r="P40" s="110"/>
      <c r="Q40" s="110"/>
      <c r="R40" s="110"/>
      <c r="S40" s="110"/>
      <c r="T40" s="110"/>
      <c r="U40" s="110" t="s">
        <v>114</v>
      </c>
      <c r="V40" s="110"/>
      <c r="W40" s="110" t="str">
        <f>TEXT(TRUNC([21]건설기계!L14,0),"#,##0")</f>
        <v>508</v>
      </c>
      <c r="X40" s="110"/>
      <c r="Y40" s="110"/>
      <c r="Z40" s="110"/>
      <c r="AA40" s="110" t="s">
        <v>105</v>
      </c>
      <c r="AB40" s="110"/>
      <c r="AC40" s="110" t="s">
        <v>92</v>
      </c>
      <c r="AD40" s="110"/>
      <c r="AE40" s="110" t="s">
        <v>117</v>
      </c>
      <c r="AF40" s="110"/>
      <c r="AG40" s="110" t="s">
        <v>86</v>
      </c>
      <c r="AH40" s="110"/>
      <c r="AI40" s="110" t="str">
        <f>TEXT(ROUNDDOWN((N40+W40)/AI34,1),"#,##0.0#######")</f>
        <v>4,006.9</v>
      </c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0"/>
      <c r="BT40" s="110"/>
      <c r="BU40" s="110"/>
      <c r="BV40" s="110"/>
      <c r="BW40" s="110"/>
      <c r="BX40" s="110"/>
      <c r="BY40" s="110"/>
      <c r="BZ40" s="110"/>
      <c r="CA40" s="110"/>
      <c r="CB40" s="110"/>
      <c r="CC40" s="110"/>
      <c r="CD40" s="110"/>
      <c r="CE40" s="110"/>
      <c r="CF40" s="110"/>
      <c r="CG40" s="110"/>
      <c r="CH40" s="110"/>
      <c r="CI40" s="110"/>
      <c r="CJ40" s="110"/>
      <c r="CK40" s="110"/>
      <c r="CL40" s="110"/>
      <c r="CM40" s="110"/>
      <c r="CN40" s="110"/>
      <c r="CO40" s="110"/>
      <c r="CP40" s="110"/>
      <c r="CQ40" s="110"/>
      <c r="CR40" s="110"/>
      <c r="CS40" s="110"/>
      <c r="CT40" s="110"/>
      <c r="CU40" s="110"/>
      <c r="CV40" s="110"/>
      <c r="CW40" s="111"/>
      <c r="CX40" s="112">
        <f>CY40+CZ40+DA40</f>
        <v>4006.9</v>
      </c>
      <c r="CY40" s="113"/>
      <c r="CZ40" s="113"/>
      <c r="DA40" s="114" t="str">
        <f>TEXT(AI40,"#,###.0")</f>
        <v>4,006.9</v>
      </c>
      <c r="DB40" s="88"/>
      <c r="DC40" s="88"/>
      <c r="DD40" s="88"/>
      <c r="DE40" s="88"/>
      <c r="DF40" s="88"/>
      <c r="DG40" s="88"/>
      <c r="DH40" s="88"/>
      <c r="DI40" s="88"/>
      <c r="DJ40" s="88"/>
      <c r="DK40" s="88"/>
      <c r="DL40" s="88"/>
      <c r="DM40" s="88" t="s">
        <v>121</v>
      </c>
      <c r="DN40" s="88"/>
      <c r="DO40" s="88"/>
      <c r="DP40" s="88"/>
      <c r="DQ40" s="88"/>
      <c r="DR40" s="88"/>
      <c r="DS40" s="88"/>
      <c r="DT40" s="88"/>
      <c r="DU40" s="88"/>
      <c r="DV40" s="88"/>
      <c r="DW40" s="88"/>
      <c r="DX40" s="88"/>
    </row>
    <row r="41" spans="1:128" ht="12" customHeight="1">
      <c r="A41" s="109" t="s">
        <v>12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110"/>
      <c r="BE41" s="110"/>
      <c r="BF41" s="110"/>
      <c r="BG41" s="110"/>
      <c r="BH41" s="110"/>
      <c r="BI41" s="110"/>
      <c r="BJ41" s="110"/>
      <c r="BK41" s="110"/>
      <c r="BL41" s="110"/>
      <c r="BM41" s="110"/>
      <c r="BN41" s="110"/>
      <c r="BO41" s="110"/>
      <c r="BP41" s="110"/>
      <c r="BQ41" s="110"/>
      <c r="BR41" s="110"/>
      <c r="BS41" s="110"/>
      <c r="BT41" s="110"/>
      <c r="BU41" s="110"/>
      <c r="BV41" s="110"/>
      <c r="BW41" s="110"/>
      <c r="BX41" s="110"/>
      <c r="BY41" s="110"/>
      <c r="BZ41" s="110"/>
      <c r="CA41" s="110"/>
      <c r="CB41" s="110"/>
      <c r="CC41" s="110"/>
      <c r="CD41" s="110"/>
      <c r="CE41" s="110"/>
      <c r="CF41" s="110"/>
      <c r="CG41" s="110"/>
      <c r="CH41" s="110"/>
      <c r="CI41" s="110"/>
      <c r="CJ41" s="110"/>
      <c r="CK41" s="110"/>
      <c r="CL41" s="110"/>
      <c r="CM41" s="110"/>
      <c r="CN41" s="110"/>
      <c r="CO41" s="110"/>
      <c r="CP41" s="110"/>
      <c r="CQ41" s="110"/>
      <c r="CR41" s="110"/>
      <c r="CS41" s="110"/>
      <c r="CT41" s="110"/>
      <c r="CU41" s="110"/>
      <c r="CV41" s="110"/>
      <c r="CW41" s="111"/>
      <c r="CX41" s="112"/>
      <c r="CY41" s="113"/>
      <c r="CZ41" s="113"/>
      <c r="DA41" s="114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8"/>
      <c r="DO41" s="88"/>
      <c r="DP41" s="88"/>
      <c r="DQ41" s="88"/>
      <c r="DR41" s="88"/>
      <c r="DS41" s="88"/>
      <c r="DT41" s="88"/>
      <c r="DU41" s="88"/>
      <c r="DV41" s="88"/>
      <c r="DW41" s="88"/>
      <c r="DX41" s="88"/>
    </row>
    <row r="42" spans="1:128" ht="3.75" customHeight="1">
      <c r="A42" s="109" t="s">
        <v>122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0"/>
      <c r="BY42" s="110"/>
      <c r="BZ42" s="110"/>
      <c r="CA42" s="110"/>
      <c r="CB42" s="110"/>
      <c r="CC42" s="110"/>
      <c r="CD42" s="110"/>
      <c r="CE42" s="110"/>
      <c r="CF42" s="110"/>
      <c r="CG42" s="110"/>
      <c r="CH42" s="110"/>
      <c r="CI42" s="110"/>
      <c r="CJ42" s="110"/>
      <c r="CK42" s="110"/>
      <c r="CL42" s="110"/>
      <c r="CM42" s="110"/>
      <c r="CN42" s="110"/>
      <c r="CO42" s="110"/>
      <c r="CP42" s="110"/>
      <c r="CQ42" s="110"/>
      <c r="CR42" s="110"/>
      <c r="CS42" s="110"/>
      <c r="CT42" s="110"/>
      <c r="CU42" s="110"/>
      <c r="CV42" s="110"/>
      <c r="CW42" s="111"/>
      <c r="CX42" s="112"/>
      <c r="CY42" s="113"/>
      <c r="CZ42" s="113"/>
      <c r="DA42" s="114"/>
      <c r="DB42" s="88"/>
      <c r="DC42" s="88"/>
      <c r="DD42" s="88"/>
      <c r="DE42" s="88"/>
      <c r="DF42" s="88"/>
      <c r="DG42" s="88"/>
      <c r="DH42" s="88"/>
      <c r="DI42" s="88"/>
      <c r="DJ42" s="88"/>
      <c r="DK42" s="88"/>
      <c r="DL42" s="88"/>
      <c r="DM42" s="88" t="s">
        <v>12</v>
      </c>
      <c r="DN42" s="88"/>
      <c r="DO42" s="88"/>
      <c r="DP42" s="88"/>
      <c r="DQ42" s="88"/>
      <c r="DR42" s="88"/>
      <c r="DS42" s="88"/>
      <c r="DT42" s="88"/>
      <c r="DU42" s="88"/>
      <c r="DV42" s="88"/>
      <c r="DW42" s="88"/>
      <c r="DX42" s="88"/>
    </row>
    <row r="43" spans="1:128" ht="19.5" hidden="1" customHeight="1">
      <c r="A43" s="109" t="s">
        <v>12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0"/>
      <c r="BY43" s="110"/>
      <c r="BZ43" s="110"/>
      <c r="CA43" s="110"/>
      <c r="CB43" s="110"/>
      <c r="CC43" s="110"/>
      <c r="CD43" s="110"/>
      <c r="CE43" s="110"/>
      <c r="CF43" s="110"/>
      <c r="CG43" s="110"/>
      <c r="CH43" s="110"/>
      <c r="CI43" s="110"/>
      <c r="CJ43" s="110"/>
      <c r="CK43" s="110"/>
      <c r="CL43" s="110"/>
      <c r="CM43" s="110"/>
      <c r="CN43" s="110"/>
      <c r="CO43" s="110"/>
      <c r="CP43" s="110"/>
      <c r="CQ43" s="110"/>
      <c r="CR43" s="110"/>
      <c r="CS43" s="110"/>
      <c r="CT43" s="110"/>
      <c r="CU43" s="110"/>
      <c r="CV43" s="110"/>
      <c r="CW43" s="111"/>
      <c r="CX43" s="112"/>
      <c r="CY43" s="113"/>
      <c r="CZ43" s="113"/>
      <c r="DA43" s="114"/>
      <c r="DB43" s="88"/>
      <c r="DC43" s="88"/>
      <c r="DD43" s="88"/>
      <c r="DE43" s="88"/>
      <c r="DF43" s="88"/>
      <c r="DG43" s="88"/>
      <c r="DH43" s="88"/>
      <c r="DI43" s="88"/>
      <c r="DJ43" s="88"/>
      <c r="DK43" s="88"/>
      <c r="DL43" s="88"/>
      <c r="DM43" s="88"/>
      <c r="DN43" s="88"/>
      <c r="DO43" s="88"/>
      <c r="DP43" s="88"/>
      <c r="DQ43" s="88"/>
      <c r="DR43" s="88"/>
      <c r="DS43" s="88"/>
      <c r="DT43" s="88"/>
      <c r="DU43" s="88"/>
      <c r="DV43" s="88"/>
      <c r="DW43" s="88"/>
      <c r="DX43" s="88"/>
    </row>
    <row r="44" spans="1:128" ht="12" customHeight="1">
      <c r="A44" s="115"/>
      <c r="B44" s="116"/>
      <c r="C44" s="116"/>
      <c r="D44" s="116"/>
      <c r="E44" s="116"/>
      <c r="F44" s="116" t="s">
        <v>123</v>
      </c>
      <c r="G44" s="116"/>
      <c r="H44" s="116"/>
      <c r="I44" s="116"/>
      <c r="J44" s="116" t="s">
        <v>52</v>
      </c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16"/>
      <c r="AS44" s="116"/>
      <c r="AT44" s="116"/>
      <c r="AU44" s="116"/>
      <c r="AV44" s="116"/>
      <c r="AW44" s="116"/>
      <c r="AX44" s="116"/>
      <c r="AY44" s="116"/>
      <c r="AZ44" s="116"/>
      <c r="BA44" s="116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6"/>
      <c r="BR44" s="116"/>
      <c r="BS44" s="116"/>
      <c r="BT44" s="116"/>
      <c r="BU44" s="116"/>
      <c r="BV44" s="116"/>
      <c r="BW44" s="116"/>
      <c r="BX44" s="116"/>
      <c r="BY44" s="116"/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116"/>
      <c r="CK44" s="116"/>
      <c r="CL44" s="116"/>
      <c r="CM44" s="116"/>
      <c r="CN44" s="116"/>
      <c r="CO44" s="116"/>
      <c r="CP44" s="116"/>
      <c r="CQ44" s="116"/>
      <c r="CR44" s="116"/>
      <c r="CS44" s="116"/>
      <c r="CT44" s="116"/>
      <c r="CU44" s="116"/>
      <c r="CV44" s="116"/>
      <c r="CW44" s="117"/>
      <c r="CX44" s="118">
        <f>CY44+CZ44+DA44</f>
        <v>14641.5</v>
      </c>
      <c r="CY44" s="119" t="str">
        <f>TEXT(TRUNC(CY36+CY38+CY40,1),"#,###.0")</f>
        <v>3,565.8</v>
      </c>
      <c r="CZ44" s="119" t="str">
        <f>TEXT(TRUNC(CZ36+CZ38+CZ40,1),"#,###.0")</f>
        <v>7,068.8</v>
      </c>
      <c r="DA44" s="120" t="str">
        <f>TEXT(TRUNC(DA36+DA38+DA40,1),"#,###.0")</f>
        <v>4,006.9</v>
      </c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88"/>
      <c r="DM44" s="88" t="s">
        <v>12</v>
      </c>
      <c r="DN44" s="88"/>
      <c r="DO44" s="88"/>
      <c r="DP44" s="88"/>
      <c r="DQ44" s="88"/>
      <c r="DR44" s="88"/>
      <c r="DS44" s="88"/>
      <c r="DT44" s="88"/>
      <c r="DU44" s="88"/>
      <c r="DV44" s="88"/>
      <c r="DW44" s="88"/>
      <c r="DX44" s="88"/>
    </row>
    <row r="45" spans="1:128" ht="4.5" customHeigh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0"/>
      <c r="AZ45" s="110"/>
      <c r="BA45" s="110"/>
      <c r="BB45" s="110"/>
      <c r="BC45" s="110"/>
      <c r="BD45" s="110"/>
      <c r="BE45" s="110"/>
      <c r="BF45" s="110"/>
      <c r="BG45" s="110"/>
      <c r="BH45" s="110"/>
      <c r="BI45" s="110"/>
      <c r="BJ45" s="110"/>
      <c r="BK45" s="110"/>
      <c r="BL45" s="110"/>
      <c r="BM45" s="110"/>
      <c r="BN45" s="110"/>
      <c r="BO45" s="110"/>
      <c r="BP45" s="110"/>
      <c r="BQ45" s="110"/>
      <c r="BR45" s="110"/>
      <c r="BS45" s="110"/>
      <c r="BT45" s="110"/>
      <c r="BU45" s="110"/>
      <c r="BV45" s="110"/>
      <c r="BW45" s="110"/>
      <c r="BX45" s="110"/>
      <c r="BY45" s="110"/>
      <c r="BZ45" s="110"/>
      <c r="CA45" s="110"/>
      <c r="CB45" s="110"/>
      <c r="CC45" s="110"/>
      <c r="CD45" s="110"/>
      <c r="CE45" s="110"/>
      <c r="CF45" s="110"/>
      <c r="CG45" s="110"/>
      <c r="CH45" s="110"/>
      <c r="CI45" s="110"/>
      <c r="CJ45" s="110"/>
      <c r="CK45" s="110"/>
      <c r="CL45" s="110"/>
      <c r="CM45" s="110"/>
      <c r="CN45" s="110"/>
      <c r="CO45" s="110"/>
      <c r="CP45" s="110"/>
      <c r="CQ45" s="110"/>
      <c r="CR45" s="110"/>
      <c r="CS45" s="110"/>
      <c r="CT45" s="110"/>
      <c r="CU45" s="110"/>
      <c r="CV45" s="110"/>
      <c r="CW45" s="111"/>
      <c r="CX45" s="112"/>
      <c r="CY45" s="113"/>
      <c r="CZ45" s="113"/>
      <c r="DA45" s="114"/>
      <c r="DB45" s="88"/>
      <c r="DC45" s="88"/>
      <c r="DD45" s="88"/>
      <c r="DE45" s="88"/>
      <c r="DF45" s="88"/>
      <c r="DG45" s="88"/>
      <c r="DH45" s="88"/>
      <c r="DI45" s="88"/>
      <c r="DJ45" s="88"/>
      <c r="DK45" s="88"/>
      <c r="DL45" s="88"/>
      <c r="DM45" s="88"/>
      <c r="DN45" s="88"/>
      <c r="DO45" s="88"/>
      <c r="DP45" s="88"/>
      <c r="DQ45" s="88"/>
      <c r="DR45" s="88"/>
      <c r="DS45" s="88"/>
      <c r="DT45" s="88"/>
      <c r="DU45" s="88"/>
      <c r="DV45" s="88"/>
      <c r="DW45" s="88"/>
      <c r="DX45" s="88"/>
    </row>
    <row r="46" spans="1:128" ht="12" customHeight="1">
      <c r="A46" s="121" t="s">
        <v>124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2"/>
      <c r="BU46" s="122"/>
      <c r="BV46" s="122"/>
      <c r="BW46" s="122"/>
      <c r="BX46" s="122"/>
      <c r="BY46" s="122"/>
      <c r="BZ46" s="122"/>
      <c r="CA46" s="122"/>
      <c r="CB46" s="122"/>
      <c r="CC46" s="122"/>
      <c r="CD46" s="122"/>
      <c r="CE46" s="122"/>
      <c r="CF46" s="122"/>
      <c r="CG46" s="122"/>
      <c r="CH46" s="122"/>
      <c r="CI46" s="122"/>
      <c r="CJ46" s="122"/>
      <c r="CK46" s="122"/>
      <c r="CL46" s="122"/>
      <c r="CM46" s="122"/>
      <c r="CN46" s="122"/>
      <c r="CO46" s="122"/>
      <c r="CP46" s="122"/>
      <c r="CQ46" s="122"/>
      <c r="CR46" s="122"/>
      <c r="CS46" s="122"/>
      <c r="CT46" s="122"/>
      <c r="CU46" s="122"/>
      <c r="CV46" s="122"/>
      <c r="CW46" s="123"/>
      <c r="CX46" s="124" t="str">
        <f>TEXT(CY46+CZ46+DA46,"#,##0")</f>
        <v>14,641</v>
      </c>
      <c r="CY46" s="125"/>
      <c r="CZ46" s="125"/>
      <c r="DA46" s="126" t="str">
        <f>TEXT(TRUNC(CY44+CZ44+DA44,0),"#,##0")</f>
        <v>14,641</v>
      </c>
      <c r="DB46" s="88"/>
      <c r="DC46" s="88"/>
      <c r="DD46" s="88"/>
      <c r="DE46" s="88"/>
      <c r="DF46" s="88"/>
      <c r="DG46" s="88"/>
      <c r="DH46" s="88"/>
      <c r="DI46" s="88"/>
      <c r="DJ46" s="88"/>
      <c r="DK46" s="88"/>
      <c r="DL46" s="88"/>
      <c r="DM46" s="88"/>
      <c r="DN46" s="88"/>
      <c r="DO46" s="88"/>
      <c r="DP46" s="88"/>
      <c r="DQ46" s="88"/>
      <c r="DR46" s="88"/>
      <c r="DS46" s="88"/>
      <c r="DT46" s="88"/>
      <c r="DU46" s="88"/>
      <c r="DV46" s="88"/>
      <c r="DW46" s="88"/>
      <c r="DX46" s="88"/>
    </row>
    <row r="47" spans="1:128" ht="12" customHeight="1">
      <c r="A47" s="248"/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49"/>
      <c r="AE47" s="249"/>
      <c r="AF47" s="249"/>
      <c r="AG47" s="249"/>
      <c r="AH47" s="249"/>
      <c r="AI47" s="249"/>
      <c r="AJ47" s="249"/>
      <c r="AK47" s="249"/>
      <c r="AL47" s="249"/>
      <c r="AM47" s="249"/>
      <c r="AN47" s="249"/>
      <c r="AO47" s="249"/>
      <c r="AP47" s="249"/>
      <c r="AQ47" s="249"/>
      <c r="AR47" s="249"/>
      <c r="AS47" s="249"/>
      <c r="AT47" s="249"/>
      <c r="AU47" s="249"/>
      <c r="AV47" s="249"/>
      <c r="AW47" s="249"/>
      <c r="AX47" s="249"/>
      <c r="AY47" s="249"/>
      <c r="AZ47" s="249"/>
      <c r="BA47" s="249"/>
      <c r="BB47" s="249"/>
      <c r="BC47" s="249"/>
      <c r="BD47" s="249"/>
      <c r="BE47" s="249"/>
      <c r="BF47" s="249"/>
      <c r="BG47" s="249"/>
      <c r="BH47" s="249"/>
      <c r="BI47" s="249"/>
      <c r="BJ47" s="249"/>
      <c r="BK47" s="249"/>
      <c r="BL47" s="249"/>
      <c r="BM47" s="249"/>
      <c r="BN47" s="249"/>
      <c r="BO47" s="249"/>
      <c r="BP47" s="249"/>
      <c r="BQ47" s="249"/>
      <c r="BR47" s="249"/>
      <c r="BS47" s="249"/>
      <c r="BT47" s="249"/>
      <c r="BU47" s="249"/>
      <c r="BV47" s="249"/>
      <c r="BW47" s="249"/>
      <c r="BX47" s="249"/>
      <c r="BY47" s="249"/>
      <c r="BZ47" s="249"/>
      <c r="CA47" s="249"/>
      <c r="CB47" s="249"/>
      <c r="CC47" s="249"/>
      <c r="CD47" s="249"/>
      <c r="CE47" s="249"/>
      <c r="CF47" s="249"/>
      <c r="CG47" s="249"/>
      <c r="CH47" s="249"/>
      <c r="CI47" s="249"/>
      <c r="CJ47" s="249"/>
      <c r="CK47" s="249"/>
      <c r="CL47" s="249"/>
      <c r="CM47" s="249"/>
      <c r="CN47" s="249"/>
      <c r="CO47" s="249"/>
      <c r="CP47" s="249"/>
      <c r="CQ47" s="249"/>
      <c r="CR47" s="249"/>
      <c r="CS47" s="249"/>
      <c r="CT47" s="249"/>
      <c r="CU47" s="249"/>
      <c r="CV47" s="249"/>
      <c r="CW47" s="250"/>
      <c r="CX47" s="251"/>
      <c r="CY47" s="252"/>
      <c r="CZ47" s="252"/>
      <c r="DA47" s="253"/>
      <c r="DB47" s="88"/>
      <c r="DC47" s="88"/>
      <c r="DD47" s="88"/>
      <c r="DE47" s="88"/>
      <c r="DF47" s="88"/>
      <c r="DG47" s="88"/>
      <c r="DH47" s="88"/>
      <c r="DI47" s="88"/>
      <c r="DJ47" s="88"/>
      <c r="DK47" s="88"/>
      <c r="DL47" s="88"/>
      <c r="DM47" s="88"/>
      <c r="DN47" s="88"/>
      <c r="DO47" s="88"/>
      <c r="DP47" s="88"/>
      <c r="DQ47" s="88"/>
      <c r="DR47" s="88"/>
      <c r="DS47" s="88"/>
      <c r="DT47" s="88"/>
      <c r="DU47" s="88"/>
      <c r="DV47" s="88"/>
      <c r="DW47" s="88"/>
      <c r="DX47" s="88"/>
    </row>
    <row r="48" spans="1:128" ht="18" customHeight="1">
      <c r="A48" s="318" t="s">
        <v>125</v>
      </c>
      <c r="B48" s="318"/>
      <c r="C48" s="318"/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  <c r="AG48" s="318"/>
      <c r="AH48" s="318"/>
      <c r="AI48" s="318"/>
      <c r="AJ48" s="318"/>
      <c r="AK48" s="318"/>
      <c r="AL48" s="318"/>
      <c r="AM48" s="318"/>
      <c r="AN48" s="318"/>
      <c r="AO48" s="318"/>
      <c r="AP48" s="318"/>
      <c r="AQ48" s="318"/>
      <c r="AR48" s="318"/>
      <c r="AS48" s="318"/>
      <c r="AT48" s="318"/>
      <c r="AU48" s="318"/>
      <c r="AV48" s="318"/>
      <c r="AW48" s="318"/>
      <c r="AX48" s="318"/>
      <c r="AY48" s="318"/>
      <c r="AZ48" s="318"/>
      <c r="BA48" s="318"/>
      <c r="BB48" s="318"/>
      <c r="BC48" s="318"/>
      <c r="BD48" s="318"/>
      <c r="BE48" s="318"/>
      <c r="BF48" s="318"/>
      <c r="BG48" s="318"/>
      <c r="BH48" s="318"/>
      <c r="BI48" s="318"/>
      <c r="BJ48" s="318"/>
      <c r="BK48" s="318"/>
      <c r="BL48" s="318"/>
      <c r="BM48" s="318"/>
      <c r="BN48" s="318"/>
      <c r="BO48" s="318"/>
      <c r="BP48" s="318"/>
      <c r="BQ48" s="318"/>
      <c r="BR48" s="318"/>
      <c r="BS48" s="318"/>
      <c r="BT48" s="318"/>
      <c r="BU48" s="318"/>
      <c r="BV48" s="318"/>
      <c r="BW48" s="318"/>
      <c r="BX48" s="318"/>
      <c r="BY48" s="318"/>
      <c r="BZ48" s="318"/>
      <c r="CA48" s="318"/>
      <c r="CB48" s="318"/>
      <c r="CC48" s="318"/>
      <c r="CD48" s="318"/>
      <c r="CE48" s="318"/>
      <c r="CF48" s="318"/>
      <c r="CG48" s="318"/>
      <c r="CH48" s="318"/>
      <c r="CI48" s="318"/>
      <c r="CJ48" s="318"/>
      <c r="CK48" s="318"/>
      <c r="CL48" s="318"/>
      <c r="CM48" s="318"/>
      <c r="CN48" s="318"/>
      <c r="CO48" s="318"/>
      <c r="CP48" s="318"/>
      <c r="CQ48" s="318"/>
      <c r="CR48" s="318"/>
      <c r="CS48" s="318"/>
      <c r="CT48" s="318"/>
      <c r="CU48" s="318"/>
      <c r="CV48" s="318"/>
      <c r="CW48" s="318"/>
      <c r="CX48" s="127"/>
      <c r="CY48" s="128"/>
      <c r="CZ48" s="128"/>
      <c r="DA48" s="129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 t="s">
        <v>126</v>
      </c>
      <c r="DN48" s="88" t="s">
        <v>127</v>
      </c>
      <c r="DO48" s="88"/>
      <c r="DP48" s="88"/>
      <c r="DQ48" s="88"/>
      <c r="DR48" s="88"/>
      <c r="DS48" s="88"/>
      <c r="DT48" s="88"/>
      <c r="DU48" s="88"/>
      <c r="DV48" s="88"/>
      <c r="DW48" s="88"/>
      <c r="DX48" s="88"/>
    </row>
    <row r="49" spans="1:128" ht="18" customHeight="1">
      <c r="A49" s="109" t="s">
        <v>128</v>
      </c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  <c r="AS49" s="110"/>
      <c r="AT49" s="110"/>
      <c r="AU49" s="110"/>
      <c r="AV49" s="110"/>
      <c r="AW49" s="110"/>
      <c r="AX49" s="110"/>
      <c r="AY49" s="110"/>
      <c r="AZ49" s="11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110"/>
      <c r="BL49" s="110"/>
      <c r="BM49" s="110"/>
      <c r="BN49" s="110"/>
      <c r="BO49" s="110"/>
      <c r="BP49" s="11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110"/>
      <c r="CB49" s="110"/>
      <c r="CC49" s="110"/>
      <c r="CD49" s="110"/>
      <c r="CE49" s="110"/>
      <c r="CF49" s="110"/>
      <c r="CG49" s="110"/>
      <c r="CH49" s="110"/>
      <c r="CI49" s="110"/>
      <c r="CJ49" s="110"/>
      <c r="CK49" s="110"/>
      <c r="CL49" s="110"/>
      <c r="CM49" s="110"/>
      <c r="CN49" s="110"/>
      <c r="CO49" s="110"/>
      <c r="CP49" s="110"/>
      <c r="CQ49" s="110"/>
      <c r="CR49" s="110"/>
      <c r="CS49" s="110"/>
      <c r="CT49" s="110"/>
      <c r="CU49" s="110"/>
      <c r="CV49" s="110"/>
      <c r="CW49" s="111"/>
      <c r="CX49" s="112">
        <f>CY49+CZ49+DA49</f>
        <v>0</v>
      </c>
      <c r="CY49" s="113"/>
      <c r="CZ49" s="113"/>
      <c r="DA49" s="114"/>
      <c r="DB49" s="88"/>
      <c r="DC49" s="88"/>
      <c r="DD49" s="88"/>
      <c r="DE49" s="88"/>
      <c r="DF49" s="88"/>
      <c r="DG49" s="88"/>
      <c r="DH49" s="88"/>
      <c r="DI49" s="88"/>
      <c r="DJ49" s="88"/>
      <c r="DK49" s="88"/>
      <c r="DL49" s="88"/>
      <c r="DM49" s="88" t="s">
        <v>12</v>
      </c>
      <c r="DN49" s="88"/>
      <c r="DO49" s="88"/>
      <c r="DP49" s="88"/>
      <c r="DQ49" s="88"/>
      <c r="DR49" s="88"/>
      <c r="DS49" s="88"/>
      <c r="DT49" s="88"/>
      <c r="DU49" s="88"/>
      <c r="DV49" s="88"/>
      <c r="DW49" s="88"/>
      <c r="DX49" s="88"/>
    </row>
    <row r="50" spans="1:128" ht="15.75" customHeight="1">
      <c r="A50" s="109" t="s">
        <v>12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10"/>
      <c r="BO50" s="110"/>
      <c r="BP50" s="11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110"/>
      <c r="CB50" s="110"/>
      <c r="CC50" s="110"/>
      <c r="CD50" s="110"/>
      <c r="CE50" s="110"/>
      <c r="CF50" s="110"/>
      <c r="CG50" s="110"/>
      <c r="CH50" s="110"/>
      <c r="CI50" s="110"/>
      <c r="CJ50" s="110"/>
      <c r="CK50" s="110"/>
      <c r="CL50" s="110"/>
      <c r="CM50" s="110"/>
      <c r="CN50" s="110"/>
      <c r="CO50" s="110"/>
      <c r="CP50" s="110"/>
      <c r="CQ50" s="110"/>
      <c r="CR50" s="110"/>
      <c r="CS50" s="110"/>
      <c r="CT50" s="110"/>
      <c r="CU50" s="110"/>
      <c r="CV50" s="110"/>
      <c r="CW50" s="111"/>
      <c r="CX50" s="112"/>
      <c r="CY50" s="113"/>
      <c r="CZ50" s="113"/>
      <c r="DA50" s="114"/>
      <c r="DB50" s="88"/>
      <c r="DC50" s="88"/>
      <c r="DD50" s="88"/>
      <c r="DE50" s="88"/>
      <c r="DF50" s="88"/>
      <c r="DG50" s="88"/>
      <c r="DH50" s="88"/>
      <c r="DI50" s="88"/>
      <c r="DJ50" s="88"/>
      <c r="DK50" s="88"/>
      <c r="DL50" s="88"/>
      <c r="DM50" s="88"/>
      <c r="DN50" s="88"/>
      <c r="DO50" s="88"/>
      <c r="DP50" s="88"/>
      <c r="DQ50" s="88"/>
      <c r="DR50" s="88"/>
      <c r="DS50" s="88"/>
      <c r="DT50" s="88"/>
      <c r="DU50" s="88"/>
      <c r="DV50" s="88"/>
      <c r="DW50" s="88"/>
      <c r="DX50" s="88"/>
    </row>
    <row r="51" spans="1:128" ht="15.75" customHeight="1">
      <c r="A51" s="109" t="s">
        <v>84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0"/>
      <c r="BC51" s="110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10"/>
      <c r="BO51" s="110"/>
      <c r="BP51" s="11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110"/>
      <c r="CB51" s="110"/>
      <c r="CC51" s="110"/>
      <c r="CD51" s="110"/>
      <c r="CE51" s="110"/>
      <c r="CF51" s="110"/>
      <c r="CG51" s="110"/>
      <c r="CH51" s="110"/>
      <c r="CI51" s="110"/>
      <c r="CJ51" s="110"/>
      <c r="CK51" s="110"/>
      <c r="CL51" s="110"/>
      <c r="CM51" s="110"/>
      <c r="CN51" s="110"/>
      <c r="CO51" s="110"/>
      <c r="CP51" s="110"/>
      <c r="CQ51" s="110"/>
      <c r="CR51" s="110"/>
      <c r="CS51" s="110"/>
      <c r="CT51" s="110"/>
      <c r="CU51" s="110"/>
      <c r="CV51" s="110"/>
      <c r="CW51" s="111"/>
      <c r="CX51" s="112"/>
      <c r="CY51" s="113"/>
      <c r="CZ51" s="113"/>
      <c r="DA51" s="114"/>
      <c r="DB51" s="88"/>
      <c r="DC51" s="88"/>
      <c r="DD51" s="88"/>
      <c r="DE51" s="88"/>
      <c r="DF51" s="88"/>
      <c r="DG51" s="88"/>
      <c r="DH51" s="88"/>
      <c r="DI51" s="88"/>
      <c r="DJ51" s="88"/>
      <c r="DK51" s="88"/>
      <c r="DL51" s="88"/>
      <c r="DM51" s="88"/>
      <c r="DN51" s="88"/>
      <c r="DO51" s="88"/>
      <c r="DP51" s="88"/>
      <c r="DQ51" s="88"/>
      <c r="DR51" s="88"/>
      <c r="DS51" s="88"/>
      <c r="DT51" s="88"/>
      <c r="DU51" s="88"/>
      <c r="DV51" s="88"/>
      <c r="DW51" s="88"/>
      <c r="DX51" s="88"/>
    </row>
    <row r="52" spans="1:128" ht="15.75" customHeight="1">
      <c r="A52" s="109" t="s">
        <v>12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110"/>
      <c r="CB52" s="110"/>
      <c r="CC52" s="110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110"/>
      <c r="CW52" s="111"/>
      <c r="CX52" s="112"/>
      <c r="CY52" s="113"/>
      <c r="CZ52" s="113"/>
      <c r="DA52" s="114"/>
      <c r="DB52" s="88"/>
      <c r="DC52" s="88"/>
      <c r="DD52" s="88"/>
      <c r="DE52" s="88"/>
      <c r="DF52" s="88"/>
      <c r="DG52" s="88"/>
      <c r="DH52" s="88"/>
      <c r="DI52" s="88"/>
      <c r="DJ52" s="88"/>
      <c r="DK52" s="88"/>
      <c r="DL52" s="88"/>
      <c r="DM52" s="88"/>
      <c r="DN52" s="88"/>
      <c r="DO52" s="88"/>
      <c r="DP52" s="88"/>
      <c r="DQ52" s="88"/>
      <c r="DR52" s="88"/>
      <c r="DS52" s="88"/>
      <c r="DT52" s="88"/>
      <c r="DU52" s="88"/>
      <c r="DV52" s="88"/>
      <c r="DW52" s="88"/>
      <c r="DX52" s="88"/>
    </row>
    <row r="53" spans="1:128" ht="15.75" customHeight="1">
      <c r="A53" s="109"/>
      <c r="B53" s="110"/>
      <c r="C53" s="110"/>
      <c r="D53" s="110"/>
      <c r="E53" s="110"/>
      <c r="F53" s="110" t="s">
        <v>85</v>
      </c>
      <c r="G53" s="110"/>
      <c r="H53" s="110" t="s">
        <v>86</v>
      </c>
      <c r="I53" s="110"/>
      <c r="J53" s="110" t="str">
        <f>TEXT(11.2,"#,##0.0#######")</f>
        <v>11.2</v>
      </c>
      <c r="K53" s="110"/>
      <c r="L53" s="110"/>
      <c r="M53" s="110"/>
      <c r="N53" s="110"/>
      <c r="O53" s="110" t="s">
        <v>87</v>
      </c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10"/>
      <c r="BO53" s="110"/>
      <c r="BP53" s="110"/>
      <c r="BQ53" s="110"/>
      <c r="BR53" s="110"/>
      <c r="BS53" s="110"/>
      <c r="BT53" s="110"/>
      <c r="BU53" s="110"/>
      <c r="BV53" s="110"/>
      <c r="BW53" s="110"/>
      <c r="BX53" s="110"/>
      <c r="BY53" s="110"/>
      <c r="BZ53" s="110"/>
      <c r="CA53" s="110"/>
      <c r="CB53" s="110"/>
      <c r="CC53" s="110"/>
      <c r="CD53" s="110"/>
      <c r="CE53" s="110"/>
      <c r="CF53" s="110"/>
      <c r="CG53" s="110"/>
      <c r="CH53" s="110"/>
      <c r="CI53" s="110"/>
      <c r="CJ53" s="110"/>
      <c r="CK53" s="110"/>
      <c r="CL53" s="110"/>
      <c r="CM53" s="110"/>
      <c r="CN53" s="110"/>
      <c r="CO53" s="110"/>
      <c r="CP53" s="110"/>
      <c r="CQ53" s="110"/>
      <c r="CR53" s="110"/>
      <c r="CS53" s="110"/>
      <c r="CT53" s="110"/>
      <c r="CU53" s="110"/>
      <c r="CV53" s="110"/>
      <c r="CW53" s="111"/>
      <c r="CX53" s="112"/>
      <c r="CY53" s="113"/>
      <c r="CZ53" s="113"/>
      <c r="DA53" s="114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8"/>
      <c r="DM53" s="88" t="s">
        <v>12</v>
      </c>
      <c r="DN53" s="88"/>
      <c r="DO53" s="88"/>
      <c r="DP53" s="88"/>
      <c r="DQ53" s="88"/>
      <c r="DR53" s="88"/>
      <c r="DS53" s="88"/>
      <c r="DT53" s="88"/>
      <c r="DU53" s="88"/>
      <c r="DV53" s="88"/>
      <c r="DW53" s="88"/>
      <c r="DX53" s="88"/>
    </row>
    <row r="54" spans="1:128" ht="15.75" customHeight="1">
      <c r="A54" s="109" t="s">
        <v>12</v>
      </c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  <c r="AZ54" s="110"/>
      <c r="BA54" s="110"/>
      <c r="BB54" s="110"/>
      <c r="BC54" s="110"/>
      <c r="BD54" s="110"/>
      <c r="BE54" s="110"/>
      <c r="BF54" s="110"/>
      <c r="BG54" s="110"/>
      <c r="BH54" s="110"/>
      <c r="BI54" s="110"/>
      <c r="BJ54" s="110"/>
      <c r="BK54" s="110"/>
      <c r="BL54" s="110"/>
      <c r="BM54" s="110"/>
      <c r="BN54" s="110"/>
      <c r="BO54" s="110"/>
      <c r="BP54" s="110"/>
      <c r="BQ54" s="110"/>
      <c r="BR54" s="110"/>
      <c r="BS54" s="110"/>
      <c r="BT54" s="110"/>
      <c r="BU54" s="110"/>
      <c r="BV54" s="110"/>
      <c r="BW54" s="110"/>
      <c r="BX54" s="110"/>
      <c r="BY54" s="110"/>
      <c r="BZ54" s="110"/>
      <c r="CA54" s="110"/>
      <c r="CB54" s="110"/>
      <c r="CC54" s="110"/>
      <c r="CD54" s="110"/>
      <c r="CE54" s="110"/>
      <c r="CF54" s="110"/>
      <c r="CG54" s="110"/>
      <c r="CH54" s="110"/>
      <c r="CI54" s="110"/>
      <c r="CJ54" s="110"/>
      <c r="CK54" s="110"/>
      <c r="CL54" s="110"/>
      <c r="CM54" s="110"/>
      <c r="CN54" s="110"/>
      <c r="CO54" s="110"/>
      <c r="CP54" s="110"/>
      <c r="CQ54" s="110"/>
      <c r="CR54" s="110"/>
      <c r="CS54" s="110"/>
      <c r="CT54" s="110"/>
      <c r="CU54" s="110"/>
      <c r="CV54" s="110"/>
      <c r="CW54" s="111"/>
      <c r="CX54" s="112"/>
      <c r="CY54" s="113"/>
      <c r="CZ54" s="113"/>
      <c r="DA54" s="114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</row>
    <row r="55" spans="1:128" ht="15.75" customHeight="1">
      <c r="A55" s="109"/>
      <c r="B55" s="110"/>
      <c r="C55" s="110"/>
      <c r="D55" s="110"/>
      <c r="E55" s="110"/>
      <c r="F55" s="110" t="s">
        <v>88</v>
      </c>
      <c r="G55" s="110"/>
      <c r="H55" s="110" t="s">
        <v>86</v>
      </c>
      <c r="I55" s="110"/>
      <c r="J55" s="110" t="str">
        <f>TEXT(1.1,"#,##0.0#######")</f>
        <v>1.1</v>
      </c>
      <c r="K55" s="110"/>
      <c r="L55" s="110"/>
      <c r="M55" s="110"/>
      <c r="N55" s="110" t="s">
        <v>89</v>
      </c>
      <c r="O55" s="110"/>
      <c r="P55" s="110" t="s">
        <v>90</v>
      </c>
      <c r="Q55" s="110"/>
      <c r="R55" s="110" t="s">
        <v>86</v>
      </c>
      <c r="S55" s="110"/>
      <c r="T55" s="110" t="str">
        <f>TEXT(0.9,"#,##0.0#######")</f>
        <v>0.9</v>
      </c>
      <c r="U55" s="110"/>
      <c r="V55" s="110"/>
      <c r="W55" s="110"/>
      <c r="X55" s="110" t="s">
        <v>89</v>
      </c>
      <c r="Y55" s="110"/>
      <c r="Z55" s="110" t="s">
        <v>91</v>
      </c>
      <c r="AA55" s="110"/>
      <c r="AB55" s="110" t="s">
        <v>86</v>
      </c>
      <c r="AC55" s="110"/>
      <c r="AD55" s="110" t="str">
        <f>TEXT(1,"#,##0")</f>
        <v>1</v>
      </c>
      <c r="AE55" s="110"/>
      <c r="AF55" s="110" t="s">
        <v>92</v>
      </c>
      <c r="AG55" s="110"/>
      <c r="AH55" s="110" t="str">
        <f>TEXT(1.17,"#,##0.00#######")</f>
        <v>1.17</v>
      </c>
      <c r="AI55" s="110"/>
      <c r="AJ55" s="110"/>
      <c r="AK55" s="110"/>
      <c r="AL55" s="110"/>
      <c r="AM55" s="110" t="s">
        <v>86</v>
      </c>
      <c r="AN55" s="110"/>
      <c r="AO55" s="110" t="str">
        <f>TEXT(ROUND(AD55/AH55,2),"#,##0.00#######")</f>
        <v>0.85</v>
      </c>
      <c r="AP55" s="110"/>
      <c r="AQ55" s="110"/>
      <c r="AR55" s="110"/>
      <c r="AS55" s="110"/>
      <c r="AT55" s="110"/>
      <c r="AU55" s="110"/>
      <c r="AV55" s="110"/>
      <c r="AW55" s="110"/>
      <c r="AX55" s="110"/>
      <c r="AY55" s="110"/>
      <c r="AZ55" s="110"/>
      <c r="BA55" s="110"/>
      <c r="BB55" s="110"/>
      <c r="BC55" s="110"/>
      <c r="BD55" s="110"/>
      <c r="BE55" s="110"/>
      <c r="BF55" s="110"/>
      <c r="BG55" s="110"/>
      <c r="BH55" s="110"/>
      <c r="BI55" s="110"/>
      <c r="BJ55" s="110"/>
      <c r="BK55" s="110"/>
      <c r="BL55" s="110"/>
      <c r="BM55" s="110"/>
      <c r="BN55" s="110"/>
      <c r="BO55" s="110"/>
      <c r="BP55" s="110"/>
      <c r="BQ55" s="110"/>
      <c r="BR55" s="110"/>
      <c r="BS55" s="110"/>
      <c r="BT55" s="110"/>
      <c r="BU55" s="110"/>
      <c r="BV55" s="110"/>
      <c r="BW55" s="110"/>
      <c r="BX55" s="110"/>
      <c r="BY55" s="110"/>
      <c r="BZ55" s="110"/>
      <c r="CA55" s="110"/>
      <c r="CB55" s="110"/>
      <c r="CC55" s="110"/>
      <c r="CD55" s="110"/>
      <c r="CE55" s="110"/>
      <c r="CF55" s="110"/>
      <c r="CG55" s="110"/>
      <c r="CH55" s="110"/>
      <c r="CI55" s="110"/>
      <c r="CJ55" s="110"/>
      <c r="CK55" s="110"/>
      <c r="CL55" s="110"/>
      <c r="CM55" s="110"/>
      <c r="CN55" s="110"/>
      <c r="CO55" s="110"/>
      <c r="CP55" s="110"/>
      <c r="CQ55" s="110"/>
      <c r="CR55" s="110"/>
      <c r="CS55" s="110"/>
      <c r="CT55" s="110"/>
      <c r="CU55" s="110"/>
      <c r="CV55" s="110"/>
      <c r="CW55" s="111"/>
      <c r="CX55" s="112"/>
      <c r="CY55" s="113"/>
      <c r="CZ55" s="113"/>
      <c r="DA55" s="114"/>
      <c r="DB55" s="88"/>
      <c r="DC55" s="88"/>
      <c r="DD55" s="88"/>
      <c r="DE55" s="88"/>
      <c r="DF55" s="88"/>
      <c r="DG55" s="88"/>
      <c r="DH55" s="88"/>
      <c r="DI55" s="88"/>
      <c r="DJ55" s="88"/>
      <c r="DK55" s="88"/>
      <c r="DL55" s="88"/>
      <c r="DM55" s="88" t="s">
        <v>12</v>
      </c>
      <c r="DN55" s="88"/>
      <c r="DO55" s="88"/>
      <c r="DP55" s="88"/>
      <c r="DQ55" s="88"/>
      <c r="DR55" s="88"/>
      <c r="DS55" s="88"/>
      <c r="DT55" s="88"/>
      <c r="DU55" s="88"/>
      <c r="DV55" s="88"/>
      <c r="DW55" s="88"/>
      <c r="DX55" s="88"/>
    </row>
    <row r="56" spans="1:128" ht="15.75" customHeight="1">
      <c r="A56" s="109" t="s">
        <v>12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0"/>
      <c r="BC56" s="110"/>
      <c r="BD56" s="110"/>
      <c r="BE56" s="110"/>
      <c r="BF56" s="110"/>
      <c r="BG56" s="110"/>
      <c r="BH56" s="110"/>
      <c r="BI56" s="110"/>
      <c r="BJ56" s="110"/>
      <c r="BK56" s="110"/>
      <c r="BL56" s="110"/>
      <c r="BM56" s="110"/>
      <c r="BN56" s="110"/>
      <c r="BO56" s="110"/>
      <c r="BP56" s="110"/>
      <c r="BQ56" s="110"/>
      <c r="BR56" s="110"/>
      <c r="BS56" s="110"/>
      <c r="BT56" s="110"/>
      <c r="BU56" s="110"/>
      <c r="BV56" s="110"/>
      <c r="BW56" s="110"/>
      <c r="BX56" s="110"/>
      <c r="BY56" s="110"/>
      <c r="BZ56" s="110"/>
      <c r="CA56" s="110"/>
      <c r="CB56" s="110"/>
      <c r="CC56" s="110"/>
      <c r="CD56" s="110"/>
      <c r="CE56" s="110"/>
      <c r="CF56" s="110"/>
      <c r="CG56" s="110"/>
      <c r="CH56" s="110"/>
      <c r="CI56" s="110"/>
      <c r="CJ56" s="110"/>
      <c r="CK56" s="110"/>
      <c r="CL56" s="110"/>
      <c r="CM56" s="110"/>
      <c r="CN56" s="110"/>
      <c r="CO56" s="110"/>
      <c r="CP56" s="110"/>
      <c r="CQ56" s="110"/>
      <c r="CR56" s="110"/>
      <c r="CS56" s="110"/>
      <c r="CT56" s="110"/>
      <c r="CU56" s="110"/>
      <c r="CV56" s="110"/>
      <c r="CW56" s="111"/>
      <c r="CX56" s="112"/>
      <c r="CY56" s="113"/>
      <c r="CZ56" s="113"/>
      <c r="DA56" s="114"/>
      <c r="DB56" s="88"/>
      <c r="DC56" s="88"/>
      <c r="DD56" s="88"/>
      <c r="DE56" s="88"/>
      <c r="DF56" s="88"/>
      <c r="DG56" s="88"/>
      <c r="DH56" s="88"/>
      <c r="DI56" s="88"/>
      <c r="DJ56" s="88"/>
      <c r="DK56" s="88"/>
      <c r="DL56" s="88"/>
      <c r="DM56" s="88"/>
      <c r="DN56" s="88"/>
      <c r="DO56" s="88"/>
      <c r="DP56" s="88"/>
      <c r="DQ56" s="88"/>
      <c r="DR56" s="88"/>
      <c r="DS56" s="88"/>
      <c r="DT56" s="88"/>
      <c r="DU56" s="88"/>
      <c r="DV56" s="88"/>
      <c r="DW56" s="88"/>
      <c r="DX56" s="88"/>
    </row>
    <row r="57" spans="1:128" ht="15.75" customHeight="1">
      <c r="A57" s="109"/>
      <c r="B57" s="110"/>
      <c r="C57" s="110"/>
      <c r="D57" s="110"/>
      <c r="E57" s="110"/>
      <c r="F57" s="110" t="s">
        <v>93</v>
      </c>
      <c r="G57" s="110"/>
      <c r="H57" s="110"/>
      <c r="I57" s="110"/>
      <c r="J57" s="110" t="s">
        <v>86</v>
      </c>
      <c r="K57" s="110"/>
      <c r="L57" s="110" t="str">
        <f>TEXT(18,"#,##0")</f>
        <v>18</v>
      </c>
      <c r="M57" s="110"/>
      <c r="N57" s="110"/>
      <c r="O57" s="110" t="s">
        <v>94</v>
      </c>
      <c r="P57" s="110"/>
      <c r="Q57" s="110"/>
      <c r="R57" s="110"/>
      <c r="S57" s="110"/>
      <c r="T57" s="110"/>
      <c r="U57" s="110" t="s">
        <v>89</v>
      </c>
      <c r="V57" s="110"/>
      <c r="W57" s="110"/>
      <c r="X57" s="110" t="s">
        <v>95</v>
      </c>
      <c r="Y57" s="110"/>
      <c r="Z57" s="110"/>
      <c r="AA57" s="110" t="s">
        <v>86</v>
      </c>
      <c r="AB57" s="110"/>
      <c r="AC57" s="110" t="str">
        <f>TEXT(0.75,"#,##0.00#######")</f>
        <v>0.75</v>
      </c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  <c r="AT57" s="110"/>
      <c r="AU57" s="110"/>
      <c r="AV57" s="110"/>
      <c r="AW57" s="110"/>
      <c r="AX57" s="110"/>
      <c r="AY57" s="110"/>
      <c r="AZ57" s="110"/>
      <c r="BA57" s="110"/>
      <c r="BB57" s="110"/>
      <c r="BC57" s="110"/>
      <c r="BD57" s="110"/>
      <c r="BE57" s="110"/>
      <c r="BF57" s="110"/>
      <c r="BG57" s="110"/>
      <c r="BH57" s="110"/>
      <c r="BI57" s="110"/>
      <c r="BJ57" s="110"/>
      <c r="BK57" s="110"/>
      <c r="BL57" s="110"/>
      <c r="BM57" s="110"/>
      <c r="BN57" s="110"/>
      <c r="BO57" s="110"/>
      <c r="BP57" s="110"/>
      <c r="BQ57" s="110"/>
      <c r="BR57" s="110"/>
      <c r="BS57" s="110"/>
      <c r="BT57" s="110"/>
      <c r="BU57" s="110"/>
      <c r="BV57" s="110"/>
      <c r="BW57" s="110"/>
      <c r="BX57" s="110"/>
      <c r="BY57" s="110"/>
      <c r="BZ57" s="110"/>
      <c r="CA57" s="110"/>
      <c r="CB57" s="110"/>
      <c r="CC57" s="110"/>
      <c r="CD57" s="110"/>
      <c r="CE57" s="110"/>
      <c r="CF57" s="110"/>
      <c r="CG57" s="110"/>
      <c r="CH57" s="110"/>
      <c r="CI57" s="110"/>
      <c r="CJ57" s="110"/>
      <c r="CK57" s="110"/>
      <c r="CL57" s="110"/>
      <c r="CM57" s="110"/>
      <c r="CN57" s="110"/>
      <c r="CO57" s="110"/>
      <c r="CP57" s="110"/>
      <c r="CQ57" s="110"/>
      <c r="CR57" s="110"/>
      <c r="CS57" s="110"/>
      <c r="CT57" s="110"/>
      <c r="CU57" s="110"/>
      <c r="CV57" s="110"/>
      <c r="CW57" s="111"/>
      <c r="CX57" s="112"/>
      <c r="CY57" s="113"/>
      <c r="CZ57" s="113"/>
      <c r="DA57" s="114"/>
      <c r="DB57" s="88"/>
      <c r="DC57" s="88"/>
      <c r="DD57" s="88"/>
      <c r="DE57" s="88"/>
      <c r="DF57" s="88"/>
      <c r="DG57" s="88"/>
      <c r="DH57" s="88"/>
      <c r="DI57" s="88"/>
      <c r="DJ57" s="88"/>
      <c r="DK57" s="88"/>
      <c r="DL57" s="88"/>
      <c r="DM57" s="88" t="s">
        <v>12</v>
      </c>
      <c r="DN57" s="88"/>
      <c r="DO57" s="88"/>
      <c r="DP57" s="88"/>
      <c r="DQ57" s="88"/>
      <c r="DR57" s="88"/>
      <c r="DS57" s="88"/>
      <c r="DT57" s="88"/>
      <c r="DU57" s="88"/>
      <c r="DV57" s="88"/>
      <c r="DW57" s="88"/>
      <c r="DX57" s="88"/>
    </row>
    <row r="58" spans="1:128" ht="15.75" customHeight="1">
      <c r="A58" s="109" t="s">
        <v>12</v>
      </c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  <c r="AT58" s="110"/>
      <c r="AU58" s="110"/>
      <c r="AV58" s="110"/>
      <c r="AW58" s="110"/>
      <c r="AX58" s="110"/>
      <c r="AY58" s="110"/>
      <c r="AZ58" s="110"/>
      <c r="BA58" s="110"/>
      <c r="BB58" s="110"/>
      <c r="BC58" s="110"/>
      <c r="BD58" s="110"/>
      <c r="BE58" s="110"/>
      <c r="BF58" s="110"/>
      <c r="BG58" s="110"/>
      <c r="BH58" s="110"/>
      <c r="BI58" s="110"/>
      <c r="BJ58" s="110"/>
      <c r="BK58" s="110"/>
      <c r="BL58" s="110"/>
      <c r="BM58" s="110"/>
      <c r="BN58" s="110"/>
      <c r="BO58" s="110"/>
      <c r="BP58" s="110"/>
      <c r="BQ58" s="110"/>
      <c r="BR58" s="110"/>
      <c r="BS58" s="110"/>
      <c r="BT58" s="110"/>
      <c r="BU58" s="110"/>
      <c r="BV58" s="110"/>
      <c r="BW58" s="110"/>
      <c r="BX58" s="110"/>
      <c r="BY58" s="110"/>
      <c r="BZ58" s="110"/>
      <c r="CA58" s="110"/>
      <c r="CB58" s="110"/>
      <c r="CC58" s="110"/>
      <c r="CD58" s="110"/>
      <c r="CE58" s="110"/>
      <c r="CF58" s="110"/>
      <c r="CG58" s="110"/>
      <c r="CH58" s="110"/>
      <c r="CI58" s="110"/>
      <c r="CJ58" s="110"/>
      <c r="CK58" s="110"/>
      <c r="CL58" s="110"/>
      <c r="CM58" s="110"/>
      <c r="CN58" s="110"/>
      <c r="CO58" s="110"/>
      <c r="CP58" s="110"/>
      <c r="CQ58" s="110"/>
      <c r="CR58" s="110"/>
      <c r="CS58" s="110"/>
      <c r="CT58" s="110"/>
      <c r="CU58" s="110"/>
      <c r="CV58" s="110"/>
      <c r="CW58" s="111"/>
      <c r="CX58" s="112"/>
      <c r="CY58" s="113"/>
      <c r="CZ58" s="113"/>
      <c r="DA58" s="114"/>
      <c r="DB58" s="88"/>
      <c r="DC58" s="88"/>
      <c r="DD58" s="88"/>
      <c r="DE58" s="88"/>
      <c r="DF58" s="88"/>
      <c r="DG58" s="88"/>
      <c r="DH58" s="88"/>
      <c r="DI58" s="88"/>
      <c r="DJ58" s="88"/>
      <c r="DK58" s="88"/>
      <c r="DL58" s="88"/>
      <c r="DM58" s="88"/>
      <c r="DN58" s="88"/>
      <c r="DO58" s="88"/>
      <c r="DP58" s="88"/>
      <c r="DQ58" s="88"/>
      <c r="DR58" s="88"/>
      <c r="DS58" s="88"/>
      <c r="DT58" s="88"/>
      <c r="DU58" s="88"/>
      <c r="DV58" s="88"/>
      <c r="DW58" s="88"/>
      <c r="DX58" s="88"/>
    </row>
    <row r="59" spans="1:128" ht="15.75" customHeight="1">
      <c r="A59" s="109"/>
      <c r="B59" s="110"/>
      <c r="C59" s="110"/>
      <c r="D59" s="110"/>
      <c r="E59" s="110"/>
      <c r="F59" s="110" t="s">
        <v>98</v>
      </c>
      <c r="G59" s="110"/>
      <c r="H59" s="110" t="s">
        <v>129</v>
      </c>
      <c r="I59" s="110"/>
      <c r="J59" s="110"/>
      <c r="K59" s="110"/>
      <c r="L59" s="110"/>
      <c r="M59" s="110"/>
      <c r="N59" s="110" t="s">
        <v>86</v>
      </c>
      <c r="O59" s="110"/>
      <c r="P59" s="110" t="str">
        <f>TEXT(4,"#,##0")</f>
        <v>4</v>
      </c>
      <c r="Q59" s="110"/>
      <c r="R59" s="110" t="s">
        <v>130</v>
      </c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  <c r="AT59" s="110"/>
      <c r="AU59" s="110"/>
      <c r="AV59" s="110"/>
      <c r="AW59" s="110"/>
      <c r="AX59" s="110"/>
      <c r="AY59" s="110"/>
      <c r="AZ59" s="110"/>
      <c r="BA59" s="110"/>
      <c r="BB59" s="110"/>
      <c r="BC59" s="110"/>
      <c r="BD59" s="110"/>
      <c r="BE59" s="110"/>
      <c r="BF59" s="110"/>
      <c r="BG59" s="110"/>
      <c r="BH59" s="110"/>
      <c r="BI59" s="110"/>
      <c r="BJ59" s="110"/>
      <c r="BK59" s="110"/>
      <c r="BL59" s="110"/>
      <c r="BM59" s="110"/>
      <c r="BN59" s="110"/>
      <c r="BO59" s="110"/>
      <c r="BP59" s="110"/>
      <c r="BQ59" s="110"/>
      <c r="BR59" s="110"/>
      <c r="BS59" s="110"/>
      <c r="BT59" s="110"/>
      <c r="BU59" s="110"/>
      <c r="BV59" s="110"/>
      <c r="BW59" s="110"/>
      <c r="BX59" s="110"/>
      <c r="BY59" s="110"/>
      <c r="BZ59" s="110"/>
      <c r="CA59" s="110"/>
      <c r="CB59" s="110"/>
      <c r="CC59" s="110"/>
      <c r="CD59" s="110"/>
      <c r="CE59" s="110"/>
      <c r="CF59" s="110"/>
      <c r="CG59" s="110"/>
      <c r="CH59" s="110"/>
      <c r="CI59" s="110"/>
      <c r="CJ59" s="110"/>
      <c r="CK59" s="110"/>
      <c r="CL59" s="110"/>
      <c r="CM59" s="110"/>
      <c r="CN59" s="110"/>
      <c r="CO59" s="110"/>
      <c r="CP59" s="110"/>
      <c r="CQ59" s="110"/>
      <c r="CR59" s="110"/>
      <c r="CS59" s="110"/>
      <c r="CT59" s="110"/>
      <c r="CU59" s="110"/>
      <c r="CV59" s="110"/>
      <c r="CW59" s="111"/>
      <c r="CX59" s="112"/>
      <c r="CY59" s="113"/>
      <c r="CZ59" s="113"/>
      <c r="DA59" s="114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 t="s">
        <v>12</v>
      </c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</row>
    <row r="60" spans="1:128" ht="15.75" customHeight="1">
      <c r="A60" s="109" t="s">
        <v>12</v>
      </c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  <c r="AT60" s="110"/>
      <c r="AU60" s="110"/>
      <c r="AV60" s="110"/>
      <c r="AW60" s="110"/>
      <c r="AX60" s="110"/>
      <c r="AY60" s="110"/>
      <c r="AZ60" s="110"/>
      <c r="BA60" s="110"/>
      <c r="BB60" s="110"/>
      <c r="BC60" s="110"/>
      <c r="BD60" s="110"/>
      <c r="BE60" s="110"/>
      <c r="BF60" s="110"/>
      <c r="BG60" s="110"/>
      <c r="BH60" s="110"/>
      <c r="BI60" s="110"/>
      <c r="BJ60" s="110"/>
      <c r="BK60" s="110"/>
      <c r="BL60" s="110"/>
      <c r="BM60" s="110"/>
      <c r="BN60" s="110"/>
      <c r="BO60" s="110"/>
      <c r="BP60" s="110"/>
      <c r="BQ60" s="110"/>
      <c r="BR60" s="110"/>
      <c r="BS60" s="110"/>
      <c r="BT60" s="110"/>
      <c r="BU60" s="110"/>
      <c r="BV60" s="110"/>
      <c r="BW60" s="110"/>
      <c r="BX60" s="110"/>
      <c r="BY60" s="110"/>
      <c r="BZ60" s="110"/>
      <c r="CA60" s="110"/>
      <c r="CB60" s="110"/>
      <c r="CC60" s="110"/>
      <c r="CD60" s="110"/>
      <c r="CE60" s="110"/>
      <c r="CF60" s="110"/>
      <c r="CG60" s="110"/>
      <c r="CH60" s="110"/>
      <c r="CI60" s="110"/>
      <c r="CJ60" s="110"/>
      <c r="CK60" s="110"/>
      <c r="CL60" s="110"/>
      <c r="CM60" s="110"/>
      <c r="CN60" s="110"/>
      <c r="CO60" s="110"/>
      <c r="CP60" s="110"/>
      <c r="CQ60" s="110"/>
      <c r="CR60" s="110"/>
      <c r="CS60" s="110"/>
      <c r="CT60" s="110"/>
      <c r="CU60" s="110"/>
      <c r="CV60" s="110"/>
      <c r="CW60" s="111"/>
      <c r="CX60" s="112"/>
      <c r="CY60" s="113"/>
      <c r="CZ60" s="113"/>
      <c r="DA60" s="114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</row>
    <row r="61" spans="1:128" ht="15.75" customHeight="1">
      <c r="A61" s="109"/>
      <c r="B61" s="110"/>
      <c r="C61" s="110"/>
      <c r="D61" s="110"/>
      <c r="E61" s="110"/>
      <c r="F61" s="110" t="s">
        <v>96</v>
      </c>
      <c r="G61" s="110"/>
      <c r="H61" s="110" t="s">
        <v>86</v>
      </c>
      <c r="I61" s="110"/>
      <c r="J61" s="110" t="str">
        <f>TEXT(24,"#,##0")</f>
        <v>24</v>
      </c>
      <c r="K61" s="110"/>
      <c r="L61" s="110"/>
      <c r="M61" s="110" t="s">
        <v>92</v>
      </c>
      <c r="N61" s="110"/>
      <c r="O61" s="110" t="str">
        <f>TEXT(2.35,"#,##0.00#######")</f>
        <v>2.35</v>
      </c>
      <c r="P61" s="110"/>
      <c r="Q61" s="110"/>
      <c r="R61" s="110"/>
      <c r="S61" s="110"/>
      <c r="T61" s="110" t="s">
        <v>97</v>
      </c>
      <c r="U61" s="110"/>
      <c r="V61" s="110" t="str">
        <f>TEXT(1.17,"#,##0.00#######")</f>
        <v>1.17</v>
      </c>
      <c r="W61" s="110"/>
      <c r="X61" s="110"/>
      <c r="Y61" s="110"/>
      <c r="Z61" s="110"/>
      <c r="AA61" s="110" t="s">
        <v>86</v>
      </c>
      <c r="AB61" s="110"/>
      <c r="AC61" s="110" t="str">
        <f>TEXT(ROUND(J61/O61*V61,2),"#,##0.00#######")</f>
        <v>11.95</v>
      </c>
      <c r="AD61" s="110"/>
      <c r="AE61" s="110"/>
      <c r="AF61" s="110"/>
      <c r="AG61" s="110"/>
      <c r="AH61" s="110"/>
      <c r="AI61" s="110"/>
      <c r="AJ61" s="110" t="s">
        <v>53</v>
      </c>
      <c r="AK61" s="110"/>
      <c r="AL61" s="110"/>
      <c r="AM61" s="110"/>
      <c r="AN61" s="110"/>
      <c r="AO61" s="110"/>
      <c r="AP61" s="110"/>
      <c r="AQ61" s="110"/>
      <c r="AR61" s="110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0"/>
      <c r="CH61" s="110"/>
      <c r="CI61" s="110"/>
      <c r="CJ61" s="110"/>
      <c r="CK61" s="110"/>
      <c r="CL61" s="110"/>
      <c r="CM61" s="110"/>
      <c r="CN61" s="110"/>
      <c r="CO61" s="110"/>
      <c r="CP61" s="110"/>
      <c r="CQ61" s="110"/>
      <c r="CR61" s="110"/>
      <c r="CS61" s="110"/>
      <c r="CT61" s="110"/>
      <c r="CU61" s="110"/>
      <c r="CV61" s="110"/>
      <c r="CW61" s="111"/>
      <c r="CX61" s="112"/>
      <c r="CY61" s="113"/>
      <c r="CZ61" s="113"/>
      <c r="DA61" s="114"/>
      <c r="DB61" s="88"/>
      <c r="DC61" s="88"/>
      <c r="DD61" s="88"/>
      <c r="DE61" s="88"/>
      <c r="DF61" s="88"/>
      <c r="DG61" s="88"/>
      <c r="DH61" s="88"/>
      <c r="DI61" s="88"/>
      <c r="DJ61" s="88"/>
      <c r="DK61" s="88"/>
      <c r="DL61" s="88"/>
      <c r="DM61" s="88" t="s">
        <v>12</v>
      </c>
      <c r="DN61" s="88"/>
      <c r="DO61" s="88"/>
      <c r="DP61" s="88"/>
      <c r="DQ61" s="88"/>
      <c r="DR61" s="88"/>
      <c r="DS61" s="88"/>
      <c r="DT61" s="88"/>
      <c r="DU61" s="88"/>
      <c r="DV61" s="88"/>
      <c r="DW61" s="88"/>
      <c r="DX61" s="88"/>
    </row>
    <row r="62" spans="1:128" ht="15.75" customHeight="1">
      <c r="A62" s="109" t="s">
        <v>12</v>
      </c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  <c r="AT62" s="110"/>
      <c r="AU62" s="110"/>
      <c r="AV62" s="110"/>
      <c r="AW62" s="110"/>
      <c r="AX62" s="110"/>
      <c r="AY62" s="110"/>
      <c r="AZ62" s="110"/>
      <c r="BA62" s="110"/>
      <c r="BB62" s="110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0"/>
      <c r="CH62" s="110"/>
      <c r="CI62" s="110"/>
      <c r="CJ62" s="110"/>
      <c r="CK62" s="110"/>
      <c r="CL62" s="110"/>
      <c r="CM62" s="110"/>
      <c r="CN62" s="110"/>
      <c r="CO62" s="110"/>
      <c r="CP62" s="110"/>
      <c r="CQ62" s="110"/>
      <c r="CR62" s="110"/>
      <c r="CS62" s="110"/>
      <c r="CT62" s="110"/>
      <c r="CU62" s="110"/>
      <c r="CV62" s="110"/>
      <c r="CW62" s="111"/>
      <c r="CX62" s="112"/>
      <c r="CY62" s="113"/>
      <c r="CZ62" s="113"/>
      <c r="DA62" s="114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88"/>
      <c r="DP62" s="88"/>
      <c r="DQ62" s="88"/>
      <c r="DR62" s="88"/>
      <c r="DS62" s="88"/>
      <c r="DT62" s="88"/>
      <c r="DU62" s="88"/>
      <c r="DV62" s="88"/>
      <c r="DW62" s="88"/>
      <c r="DX62" s="88"/>
    </row>
    <row r="63" spans="1:128" ht="15.75" customHeight="1">
      <c r="A63" s="109"/>
      <c r="B63" s="110"/>
      <c r="C63" s="110"/>
      <c r="D63" s="110"/>
      <c r="E63" s="110"/>
      <c r="F63" s="110" t="s">
        <v>102</v>
      </c>
      <c r="G63" s="110"/>
      <c r="H63" s="110"/>
      <c r="I63" s="110" t="s">
        <v>86</v>
      </c>
      <c r="J63" s="110"/>
      <c r="K63" s="110" t="s">
        <v>98</v>
      </c>
      <c r="L63" s="110"/>
      <c r="M63" s="110" t="s">
        <v>97</v>
      </c>
      <c r="N63" s="110"/>
      <c r="O63" s="110" t="s">
        <v>96</v>
      </c>
      <c r="P63" s="110"/>
      <c r="Q63" s="110" t="s">
        <v>86</v>
      </c>
      <c r="R63" s="110"/>
      <c r="S63" s="110" t="str">
        <f>TEXT(ROUND(P59*AC61,1),"#,##0.0#######")</f>
        <v>47.8</v>
      </c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110"/>
      <c r="AV63" s="110"/>
      <c r="AW63" s="110"/>
      <c r="AX63" s="110"/>
      <c r="AY63" s="110"/>
      <c r="AZ63" s="110"/>
      <c r="BA63" s="110"/>
      <c r="BB63" s="110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0"/>
      <c r="CH63" s="110"/>
      <c r="CI63" s="110"/>
      <c r="CJ63" s="110"/>
      <c r="CK63" s="110"/>
      <c r="CL63" s="110"/>
      <c r="CM63" s="110"/>
      <c r="CN63" s="110"/>
      <c r="CO63" s="110"/>
      <c r="CP63" s="110"/>
      <c r="CQ63" s="110"/>
      <c r="CR63" s="110"/>
      <c r="CS63" s="110"/>
      <c r="CT63" s="110"/>
      <c r="CU63" s="110"/>
      <c r="CV63" s="110"/>
      <c r="CW63" s="111"/>
      <c r="CX63" s="112"/>
      <c r="CY63" s="113"/>
      <c r="CZ63" s="113"/>
      <c r="DA63" s="114"/>
      <c r="DB63" s="88"/>
      <c r="DC63" s="88"/>
      <c r="DD63" s="88"/>
      <c r="DE63" s="88"/>
      <c r="DF63" s="88"/>
      <c r="DG63" s="88"/>
      <c r="DH63" s="88"/>
      <c r="DI63" s="88"/>
      <c r="DJ63" s="88"/>
      <c r="DK63" s="88"/>
      <c r="DL63" s="88"/>
      <c r="DM63" s="88" t="s">
        <v>12</v>
      </c>
      <c r="DN63" s="88"/>
      <c r="DO63" s="88"/>
      <c r="DP63" s="88"/>
      <c r="DQ63" s="88"/>
      <c r="DR63" s="88"/>
      <c r="DS63" s="88"/>
      <c r="DT63" s="88"/>
      <c r="DU63" s="88"/>
      <c r="DV63" s="88"/>
      <c r="DW63" s="88"/>
      <c r="DX63" s="88"/>
    </row>
    <row r="64" spans="1:128" ht="15.75" customHeight="1">
      <c r="A64" s="109" t="s">
        <v>12</v>
      </c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  <c r="AT64" s="110"/>
      <c r="AU64" s="110"/>
      <c r="AV64" s="110"/>
      <c r="AW64" s="110"/>
      <c r="AX64" s="110"/>
      <c r="AY64" s="110"/>
      <c r="AZ64" s="110"/>
      <c r="BA64" s="110"/>
      <c r="BB64" s="110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0"/>
      <c r="CH64" s="110"/>
      <c r="CI64" s="110"/>
      <c r="CJ64" s="110"/>
      <c r="CK64" s="110"/>
      <c r="CL64" s="110"/>
      <c r="CM64" s="110"/>
      <c r="CN64" s="110"/>
      <c r="CO64" s="110"/>
      <c r="CP64" s="110"/>
      <c r="CQ64" s="110"/>
      <c r="CR64" s="110"/>
      <c r="CS64" s="110"/>
      <c r="CT64" s="110"/>
      <c r="CU64" s="110"/>
      <c r="CV64" s="110"/>
      <c r="CW64" s="111"/>
      <c r="CX64" s="112"/>
      <c r="CY64" s="113"/>
      <c r="CZ64" s="113"/>
      <c r="DA64" s="114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88"/>
      <c r="DP64" s="88"/>
      <c r="DQ64" s="88"/>
      <c r="DR64" s="88"/>
      <c r="DS64" s="88"/>
      <c r="DT64" s="88"/>
      <c r="DU64" s="88"/>
      <c r="DV64" s="88"/>
      <c r="DW64" s="88"/>
      <c r="DX64" s="88"/>
    </row>
    <row r="65" spans="1:128" ht="15.75" customHeight="1">
      <c r="A65" s="109"/>
      <c r="B65" s="110"/>
      <c r="C65" s="110"/>
      <c r="D65" s="110"/>
      <c r="E65" s="110"/>
      <c r="F65" s="110" t="s">
        <v>104</v>
      </c>
      <c r="G65" s="110"/>
      <c r="H65" s="110"/>
      <c r="I65" s="110" t="s">
        <v>86</v>
      </c>
      <c r="J65" s="110"/>
      <c r="K65" s="110" t="s">
        <v>99</v>
      </c>
      <c r="L65" s="110"/>
      <c r="M65" s="110" t="s">
        <v>85</v>
      </c>
      <c r="N65" s="110"/>
      <c r="O65" s="110" t="s">
        <v>97</v>
      </c>
      <c r="P65" s="110"/>
      <c r="Q65" s="110" t="str">
        <f>TEXT(2,"#,##0")</f>
        <v>2</v>
      </c>
      <c r="R65" s="110"/>
      <c r="S65" s="110" t="s">
        <v>105</v>
      </c>
      <c r="T65" s="110"/>
      <c r="U65" s="110" t="s">
        <v>92</v>
      </c>
      <c r="V65" s="110"/>
      <c r="W65" s="110" t="str">
        <f>TEXT(35,"#,##0")</f>
        <v>35</v>
      </c>
      <c r="X65" s="110"/>
      <c r="Y65" s="110"/>
      <c r="Z65" s="110" t="s">
        <v>97</v>
      </c>
      <c r="AA65" s="110"/>
      <c r="AB65" s="110" t="str">
        <f>TEXT(60,"#,##0")</f>
        <v>60</v>
      </c>
      <c r="AC65" s="110"/>
      <c r="AD65" s="110"/>
      <c r="AE65" s="110" t="s">
        <v>86</v>
      </c>
      <c r="AF65" s="110"/>
      <c r="AG65" s="110" t="str">
        <f>TEXT(ROUND((J53*Q65)/W65*AB65,2),"#,##0.00#######")</f>
        <v>38.40</v>
      </c>
      <c r="AH65" s="110"/>
      <c r="AI65" s="110"/>
      <c r="AJ65" s="110"/>
      <c r="AK65" s="110"/>
      <c r="AL65" s="110"/>
      <c r="AM65" s="110"/>
      <c r="AN65" s="110" t="s">
        <v>106</v>
      </c>
      <c r="AO65" s="110"/>
      <c r="AP65" s="110"/>
      <c r="AQ65" s="110"/>
      <c r="AR65" s="110"/>
      <c r="AS65" s="110"/>
      <c r="AT65" s="110"/>
      <c r="AU65" s="110"/>
      <c r="AV65" s="110"/>
      <c r="AW65" s="110"/>
      <c r="AX65" s="110"/>
      <c r="AY65" s="110"/>
      <c r="AZ65" s="110"/>
      <c r="BA65" s="110"/>
      <c r="BB65" s="110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0"/>
      <c r="CH65" s="110"/>
      <c r="CI65" s="110"/>
      <c r="CJ65" s="110"/>
      <c r="CK65" s="110"/>
      <c r="CL65" s="110"/>
      <c r="CM65" s="110"/>
      <c r="CN65" s="110"/>
      <c r="CO65" s="110"/>
      <c r="CP65" s="110"/>
      <c r="CQ65" s="110"/>
      <c r="CR65" s="110"/>
      <c r="CS65" s="110"/>
      <c r="CT65" s="110"/>
      <c r="CU65" s="110"/>
      <c r="CV65" s="110"/>
      <c r="CW65" s="111"/>
      <c r="CX65" s="112"/>
      <c r="CY65" s="113"/>
      <c r="CZ65" s="113"/>
      <c r="DA65" s="114"/>
      <c r="DB65" s="88"/>
      <c r="DC65" s="88"/>
      <c r="DD65" s="88"/>
      <c r="DE65" s="88"/>
      <c r="DF65" s="88"/>
      <c r="DG65" s="88"/>
      <c r="DH65" s="88"/>
      <c r="DI65" s="88"/>
      <c r="DJ65" s="88"/>
      <c r="DK65" s="88"/>
      <c r="DL65" s="88"/>
      <c r="DM65" s="88" t="s">
        <v>12</v>
      </c>
      <c r="DN65" s="88"/>
      <c r="DO65" s="88"/>
      <c r="DP65" s="88"/>
      <c r="DQ65" s="88"/>
      <c r="DR65" s="88"/>
      <c r="DS65" s="88"/>
      <c r="DT65" s="88"/>
      <c r="DU65" s="88"/>
      <c r="DV65" s="88"/>
      <c r="DW65" s="88"/>
      <c r="DX65" s="88"/>
    </row>
    <row r="66" spans="1:128" ht="15.75" customHeight="1">
      <c r="A66" s="109" t="s">
        <v>12</v>
      </c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  <c r="AT66" s="110"/>
      <c r="AU66" s="110"/>
      <c r="AV66" s="110"/>
      <c r="AW66" s="110"/>
      <c r="AX66" s="110"/>
      <c r="AY66" s="110"/>
      <c r="AZ66" s="110"/>
      <c r="BA66" s="110"/>
      <c r="BB66" s="110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0"/>
      <c r="CH66" s="110"/>
      <c r="CI66" s="110"/>
      <c r="CJ66" s="110"/>
      <c r="CK66" s="110"/>
      <c r="CL66" s="110"/>
      <c r="CM66" s="110"/>
      <c r="CN66" s="110"/>
      <c r="CO66" s="110"/>
      <c r="CP66" s="110"/>
      <c r="CQ66" s="110"/>
      <c r="CR66" s="110"/>
      <c r="CS66" s="110"/>
      <c r="CT66" s="110"/>
      <c r="CU66" s="110"/>
      <c r="CV66" s="110"/>
      <c r="CW66" s="111"/>
      <c r="CX66" s="112"/>
      <c r="CY66" s="113"/>
      <c r="CZ66" s="113"/>
      <c r="DA66" s="114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88"/>
      <c r="DP66" s="88"/>
      <c r="DQ66" s="88"/>
      <c r="DR66" s="88"/>
      <c r="DS66" s="88"/>
      <c r="DT66" s="88"/>
      <c r="DU66" s="88"/>
      <c r="DV66" s="88"/>
      <c r="DW66" s="88"/>
      <c r="DX66" s="88"/>
    </row>
    <row r="67" spans="1:128" ht="15.75" customHeight="1">
      <c r="A67" s="109"/>
      <c r="B67" s="110"/>
      <c r="C67" s="110"/>
      <c r="D67" s="110"/>
      <c r="E67" s="110"/>
      <c r="F67" s="110" t="s">
        <v>107</v>
      </c>
      <c r="G67" s="110"/>
      <c r="H67" s="110"/>
      <c r="I67" s="110" t="s">
        <v>86</v>
      </c>
      <c r="J67" s="110"/>
      <c r="K67" s="110" t="str">
        <f>TEXT(0.5,"#,##0.00#######")</f>
        <v>0.50</v>
      </c>
      <c r="L67" s="110"/>
      <c r="M67" s="110"/>
      <c r="N67" s="110"/>
      <c r="O67" s="110"/>
      <c r="P67" s="110" t="s">
        <v>89</v>
      </c>
      <c r="Q67" s="110"/>
      <c r="R67" s="110" t="s">
        <v>108</v>
      </c>
      <c r="S67" s="110"/>
      <c r="T67" s="110"/>
      <c r="U67" s="110" t="s">
        <v>86</v>
      </c>
      <c r="V67" s="110"/>
      <c r="W67" s="110" t="str">
        <f>TEXT(0.15,"#,##0.00#######")</f>
        <v>0.15</v>
      </c>
      <c r="X67" s="110"/>
      <c r="Y67" s="110"/>
      <c r="Z67" s="110"/>
      <c r="AA67" s="110"/>
      <c r="AB67" s="110" t="s">
        <v>89</v>
      </c>
      <c r="AC67" s="110"/>
      <c r="AD67" s="110" t="s">
        <v>109</v>
      </c>
      <c r="AE67" s="110"/>
      <c r="AF67" s="110"/>
      <c r="AG67" s="110" t="s">
        <v>86</v>
      </c>
      <c r="AH67" s="110"/>
      <c r="AI67" s="110" t="str">
        <f>TEXT(0.5,"#,##0.00#######")</f>
        <v>0.50</v>
      </c>
      <c r="AJ67" s="110"/>
      <c r="AK67" s="110"/>
      <c r="AL67" s="110"/>
      <c r="AM67" s="110"/>
      <c r="AN67" s="110" t="s">
        <v>110</v>
      </c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0"/>
      <c r="CH67" s="110"/>
      <c r="CI67" s="110"/>
      <c r="CJ67" s="110"/>
      <c r="CK67" s="110"/>
      <c r="CL67" s="110"/>
      <c r="CM67" s="110"/>
      <c r="CN67" s="110"/>
      <c r="CO67" s="110"/>
      <c r="CP67" s="110"/>
      <c r="CQ67" s="110"/>
      <c r="CR67" s="110"/>
      <c r="CS67" s="110"/>
      <c r="CT67" s="110"/>
      <c r="CU67" s="110"/>
      <c r="CV67" s="110"/>
      <c r="CW67" s="111"/>
      <c r="CX67" s="112"/>
      <c r="CY67" s="113"/>
      <c r="CZ67" s="113"/>
      <c r="DA67" s="114"/>
      <c r="DB67" s="88"/>
      <c r="DC67" s="88"/>
      <c r="DD67" s="88"/>
      <c r="DE67" s="88"/>
      <c r="DF67" s="88"/>
      <c r="DG67" s="88"/>
      <c r="DH67" s="88"/>
      <c r="DI67" s="88"/>
      <c r="DJ67" s="88"/>
      <c r="DK67" s="88"/>
      <c r="DL67" s="88"/>
      <c r="DM67" s="88" t="s">
        <v>12</v>
      </c>
      <c r="DN67" s="88"/>
      <c r="DO67" s="88"/>
      <c r="DP67" s="88"/>
      <c r="DQ67" s="88"/>
      <c r="DR67" s="88"/>
      <c r="DS67" s="88"/>
      <c r="DT67" s="88"/>
      <c r="DU67" s="88"/>
      <c r="DV67" s="88"/>
      <c r="DW67" s="88"/>
      <c r="DX67" s="88"/>
    </row>
    <row r="68" spans="1:128" ht="15.75" customHeight="1">
      <c r="A68" s="109" t="s">
        <v>12</v>
      </c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0"/>
      <c r="CH68" s="110"/>
      <c r="CI68" s="110"/>
      <c r="CJ68" s="110"/>
      <c r="CK68" s="110"/>
      <c r="CL68" s="110"/>
      <c r="CM68" s="110"/>
      <c r="CN68" s="110"/>
      <c r="CO68" s="110"/>
      <c r="CP68" s="110"/>
      <c r="CQ68" s="110"/>
      <c r="CR68" s="110"/>
      <c r="CS68" s="110"/>
      <c r="CT68" s="110"/>
      <c r="CU68" s="110"/>
      <c r="CV68" s="110"/>
      <c r="CW68" s="111"/>
      <c r="CX68" s="112"/>
      <c r="CY68" s="113"/>
      <c r="CZ68" s="113"/>
      <c r="DA68" s="114"/>
      <c r="DB68" s="88"/>
      <c r="DC68" s="88"/>
      <c r="DD68" s="88"/>
      <c r="DE68" s="88"/>
      <c r="DF68" s="88"/>
      <c r="DG68" s="88"/>
      <c r="DH68" s="88"/>
      <c r="DI68" s="88"/>
      <c r="DJ68" s="88"/>
      <c r="DK68" s="88"/>
      <c r="DL68" s="88"/>
      <c r="DM68" s="88"/>
      <c r="DN68" s="88"/>
      <c r="DO68" s="88"/>
      <c r="DP68" s="88"/>
      <c r="DQ68" s="88"/>
      <c r="DR68" s="88"/>
      <c r="DS68" s="88"/>
      <c r="DT68" s="88"/>
      <c r="DU68" s="88"/>
      <c r="DV68" s="88"/>
      <c r="DW68" s="88"/>
      <c r="DX68" s="88"/>
    </row>
    <row r="69" spans="1:128" ht="15.75" customHeight="1">
      <c r="A69" s="109"/>
      <c r="B69" s="110"/>
      <c r="C69" s="110"/>
      <c r="D69" s="110"/>
      <c r="E69" s="110"/>
      <c r="F69" s="110" t="s">
        <v>113</v>
      </c>
      <c r="G69" s="110"/>
      <c r="H69" s="110"/>
      <c r="I69" s="110" t="s">
        <v>86</v>
      </c>
      <c r="J69" s="110"/>
      <c r="K69" s="110" t="s">
        <v>102</v>
      </c>
      <c r="L69" s="110"/>
      <c r="M69" s="110"/>
      <c r="N69" s="110" t="s">
        <v>114</v>
      </c>
      <c r="O69" s="110"/>
      <c r="P69" s="110" t="s">
        <v>104</v>
      </c>
      <c r="Q69" s="110"/>
      <c r="R69" s="110"/>
      <c r="S69" s="110" t="s">
        <v>114</v>
      </c>
      <c r="T69" s="110"/>
      <c r="U69" s="110" t="s">
        <v>107</v>
      </c>
      <c r="V69" s="110"/>
      <c r="W69" s="110"/>
      <c r="X69" s="110" t="s">
        <v>114</v>
      </c>
      <c r="Y69" s="110"/>
      <c r="Z69" s="110" t="s">
        <v>108</v>
      </c>
      <c r="AA69" s="110"/>
      <c r="AB69" s="110"/>
      <c r="AC69" s="110" t="s">
        <v>114</v>
      </c>
      <c r="AD69" s="110"/>
      <c r="AE69" s="110" t="s">
        <v>109</v>
      </c>
      <c r="AF69" s="110"/>
      <c r="AG69" s="110"/>
      <c r="AH69" s="110" t="s">
        <v>86</v>
      </c>
      <c r="AI69" s="110"/>
      <c r="AJ69" s="110" t="str">
        <f>TEXT(ROUND(S63+AG65+K67+W67+AI67,2),"#,##0.00#######")</f>
        <v>87.35</v>
      </c>
      <c r="AK69" s="110"/>
      <c r="AL69" s="110"/>
      <c r="AM69" s="110"/>
      <c r="AN69" s="110"/>
      <c r="AO69" s="110"/>
      <c r="AP69" s="110"/>
      <c r="AQ69" s="110"/>
      <c r="AR69" s="110" t="s">
        <v>106</v>
      </c>
      <c r="AS69" s="110"/>
      <c r="AT69" s="110"/>
      <c r="AU69" s="110"/>
      <c r="AV69" s="110"/>
      <c r="AW69" s="110"/>
      <c r="AX69" s="110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0"/>
      <c r="CH69" s="110"/>
      <c r="CI69" s="110"/>
      <c r="CJ69" s="110"/>
      <c r="CK69" s="110"/>
      <c r="CL69" s="110"/>
      <c r="CM69" s="110"/>
      <c r="CN69" s="110"/>
      <c r="CO69" s="110"/>
      <c r="CP69" s="110"/>
      <c r="CQ69" s="110"/>
      <c r="CR69" s="110"/>
      <c r="CS69" s="110"/>
      <c r="CT69" s="110"/>
      <c r="CU69" s="110"/>
      <c r="CV69" s="110"/>
      <c r="CW69" s="111"/>
      <c r="CX69" s="112"/>
      <c r="CY69" s="113"/>
      <c r="CZ69" s="113"/>
      <c r="DA69" s="114"/>
      <c r="DB69" s="88"/>
      <c r="DC69" s="88"/>
      <c r="DD69" s="88"/>
      <c r="DE69" s="88"/>
      <c r="DF69" s="88"/>
      <c r="DG69" s="88"/>
      <c r="DH69" s="88"/>
      <c r="DI69" s="88"/>
      <c r="DJ69" s="88"/>
      <c r="DK69" s="88"/>
      <c r="DL69" s="88"/>
      <c r="DM69" s="88" t="s">
        <v>12</v>
      </c>
      <c r="DN69" s="88"/>
      <c r="DO69" s="88"/>
      <c r="DP69" s="88"/>
      <c r="DQ69" s="88"/>
      <c r="DR69" s="88"/>
      <c r="DS69" s="88"/>
      <c r="DT69" s="88"/>
      <c r="DU69" s="88"/>
      <c r="DV69" s="88"/>
      <c r="DW69" s="88"/>
      <c r="DX69" s="88"/>
    </row>
    <row r="70" spans="1:128" ht="15.75" customHeight="1">
      <c r="A70" s="109" t="s">
        <v>12</v>
      </c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0"/>
      <c r="CH70" s="110"/>
      <c r="CI70" s="110"/>
      <c r="CJ70" s="110"/>
      <c r="CK70" s="110"/>
      <c r="CL70" s="110"/>
      <c r="CM70" s="110"/>
      <c r="CN70" s="110"/>
      <c r="CO70" s="110"/>
      <c r="CP70" s="110"/>
      <c r="CQ70" s="110"/>
      <c r="CR70" s="110"/>
      <c r="CS70" s="110"/>
      <c r="CT70" s="110"/>
      <c r="CU70" s="110"/>
      <c r="CV70" s="110"/>
      <c r="CW70" s="111"/>
      <c r="CX70" s="112"/>
      <c r="CY70" s="113"/>
      <c r="CZ70" s="113"/>
      <c r="DA70" s="114"/>
      <c r="DB70" s="88"/>
      <c r="DC70" s="88"/>
      <c r="DD70" s="88"/>
      <c r="DE70" s="88"/>
      <c r="DF70" s="88"/>
      <c r="DG70" s="88"/>
      <c r="DH70" s="88"/>
      <c r="DI70" s="88"/>
      <c r="DJ70" s="88"/>
      <c r="DK70" s="88"/>
      <c r="DL70" s="88"/>
      <c r="DM70" s="88"/>
      <c r="DN70" s="88"/>
      <c r="DO70" s="88"/>
      <c r="DP70" s="88"/>
      <c r="DQ70" s="88"/>
      <c r="DR70" s="88"/>
      <c r="DS70" s="88"/>
      <c r="DT70" s="88"/>
      <c r="DU70" s="88"/>
      <c r="DV70" s="88"/>
      <c r="DW70" s="88"/>
      <c r="DX70" s="88"/>
    </row>
    <row r="71" spans="1:128" ht="15.75" customHeight="1">
      <c r="A71" s="109"/>
      <c r="B71" s="110"/>
      <c r="C71" s="110"/>
      <c r="D71" s="110"/>
      <c r="E71" s="110"/>
      <c r="F71" s="110" t="s">
        <v>117</v>
      </c>
      <c r="G71" s="110"/>
      <c r="H71" s="110" t="s">
        <v>86</v>
      </c>
      <c r="I71" s="110"/>
      <c r="J71" s="110" t="s">
        <v>99</v>
      </c>
      <c r="K71" s="110"/>
      <c r="L71" s="110" t="str">
        <f>TEXT(60,"#,##0")</f>
        <v>60</v>
      </c>
      <c r="M71" s="110"/>
      <c r="N71" s="110"/>
      <c r="O71" s="110" t="s">
        <v>97</v>
      </c>
      <c r="P71" s="110"/>
      <c r="Q71" s="110" t="s">
        <v>96</v>
      </c>
      <c r="R71" s="110"/>
      <c r="S71" s="110" t="s">
        <v>97</v>
      </c>
      <c r="T71" s="110"/>
      <c r="U71" s="110" t="s">
        <v>91</v>
      </c>
      <c r="V71" s="110"/>
      <c r="W71" s="110" t="s">
        <v>97</v>
      </c>
      <c r="X71" s="110"/>
      <c r="Y71" s="110" t="s">
        <v>118</v>
      </c>
      <c r="Z71" s="110"/>
      <c r="AA71" s="110"/>
      <c r="AB71" s="110" t="s">
        <v>92</v>
      </c>
      <c r="AC71" s="110"/>
      <c r="AD71" s="110" t="s">
        <v>113</v>
      </c>
      <c r="AE71" s="110"/>
      <c r="AF71" s="110"/>
      <c r="AG71" s="110" t="s">
        <v>86</v>
      </c>
      <c r="AH71" s="110"/>
      <c r="AI71" s="110" t="str">
        <f>TEXT(ROUND((L71*AC61*AO55*T55)/AJ69,2),"#,##0.00#######")</f>
        <v>6.28</v>
      </c>
      <c r="AJ71" s="110"/>
      <c r="AK71" s="110"/>
      <c r="AL71" s="110"/>
      <c r="AM71" s="110"/>
      <c r="AN71" s="110"/>
      <c r="AO71" s="110" t="s">
        <v>119</v>
      </c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0"/>
      <c r="CH71" s="110"/>
      <c r="CI71" s="110"/>
      <c r="CJ71" s="110"/>
      <c r="CK71" s="110"/>
      <c r="CL71" s="110"/>
      <c r="CM71" s="110"/>
      <c r="CN71" s="110"/>
      <c r="CO71" s="110"/>
      <c r="CP71" s="110"/>
      <c r="CQ71" s="110"/>
      <c r="CR71" s="110"/>
      <c r="CS71" s="110"/>
      <c r="CT71" s="110"/>
      <c r="CU71" s="110"/>
      <c r="CV71" s="110"/>
      <c r="CW71" s="111"/>
      <c r="CX71" s="112"/>
      <c r="CY71" s="113"/>
      <c r="CZ71" s="113"/>
      <c r="DA71" s="114"/>
      <c r="DB71" s="88"/>
      <c r="DC71" s="88"/>
      <c r="DD71" s="88"/>
      <c r="DE71" s="88"/>
      <c r="DF71" s="88"/>
      <c r="DG71" s="88"/>
      <c r="DH71" s="88"/>
      <c r="DI71" s="88"/>
      <c r="DJ71" s="88"/>
      <c r="DK71" s="88"/>
      <c r="DL71" s="88"/>
      <c r="DM71" s="88" t="s">
        <v>12</v>
      </c>
      <c r="DN71" s="88"/>
      <c r="DO71" s="88"/>
      <c r="DP71" s="88"/>
      <c r="DQ71" s="88"/>
      <c r="DR71" s="88"/>
      <c r="DS71" s="88"/>
      <c r="DT71" s="88"/>
      <c r="DU71" s="88"/>
      <c r="DV71" s="88"/>
      <c r="DW71" s="88"/>
      <c r="DX71" s="88"/>
    </row>
    <row r="72" spans="1:128" ht="15.75" customHeight="1">
      <c r="A72" s="109" t="s">
        <v>12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0"/>
      <c r="CH72" s="110"/>
      <c r="CI72" s="110"/>
      <c r="CJ72" s="110"/>
      <c r="CK72" s="110"/>
      <c r="CL72" s="110"/>
      <c r="CM72" s="110"/>
      <c r="CN72" s="110"/>
      <c r="CO72" s="110"/>
      <c r="CP72" s="110"/>
      <c r="CQ72" s="110"/>
      <c r="CR72" s="110"/>
      <c r="CS72" s="110"/>
      <c r="CT72" s="110"/>
      <c r="CU72" s="110"/>
      <c r="CV72" s="110"/>
      <c r="CW72" s="111"/>
      <c r="CX72" s="112"/>
      <c r="CY72" s="113"/>
      <c r="CZ72" s="113"/>
      <c r="DA72" s="114"/>
      <c r="DB72" s="88"/>
      <c r="DC72" s="88"/>
      <c r="DD72" s="88"/>
      <c r="DE72" s="88"/>
      <c r="DF72" s="88"/>
      <c r="DG72" s="88"/>
      <c r="DH72" s="88"/>
      <c r="DI72" s="88"/>
      <c r="DJ72" s="88"/>
      <c r="DK72" s="88"/>
      <c r="DL72" s="88"/>
      <c r="DM72" s="88"/>
      <c r="DN72" s="88"/>
      <c r="DO72" s="88"/>
      <c r="DP72" s="88"/>
      <c r="DQ72" s="88"/>
      <c r="DR72" s="88"/>
      <c r="DS72" s="88"/>
      <c r="DT72" s="88"/>
      <c r="DU72" s="88"/>
      <c r="DV72" s="88"/>
      <c r="DW72" s="88"/>
      <c r="DX72" s="88"/>
    </row>
    <row r="73" spans="1:128" ht="15.75" customHeight="1">
      <c r="A73" s="109"/>
      <c r="B73" s="110"/>
      <c r="C73" s="110"/>
      <c r="D73" s="110"/>
      <c r="E73" s="110"/>
      <c r="F73" s="110"/>
      <c r="G73" s="110" t="s">
        <v>259</v>
      </c>
      <c r="H73" s="110"/>
      <c r="I73" s="110"/>
      <c r="J73" s="110"/>
      <c r="K73" s="110"/>
      <c r="L73" s="110" t="str">
        <f>TEXT(TRUNC([21]건설기계!H10,0),"#,##0")</f>
        <v>50,466</v>
      </c>
      <c r="M73" s="110"/>
      <c r="N73" s="110"/>
      <c r="O73" s="110"/>
      <c r="P73" s="110"/>
      <c r="Q73" s="110"/>
      <c r="R73" s="110"/>
      <c r="S73" s="110" t="s">
        <v>92</v>
      </c>
      <c r="T73" s="110"/>
      <c r="U73" s="110" t="s">
        <v>117</v>
      </c>
      <c r="V73" s="110"/>
      <c r="W73" s="110" t="s">
        <v>86</v>
      </c>
      <c r="X73" s="110"/>
      <c r="Y73" s="110" t="str">
        <f>TEXT(ROUNDDOWN(L73/AI71,1),"#,##0.0#######")</f>
        <v>8,035.9</v>
      </c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0"/>
      <c r="CH73" s="110"/>
      <c r="CI73" s="110"/>
      <c r="CJ73" s="110"/>
      <c r="CK73" s="110"/>
      <c r="CL73" s="110"/>
      <c r="CM73" s="110"/>
      <c r="CN73" s="110"/>
      <c r="CO73" s="110"/>
      <c r="CP73" s="110"/>
      <c r="CQ73" s="110"/>
      <c r="CR73" s="110"/>
      <c r="CS73" s="110"/>
      <c r="CT73" s="110"/>
      <c r="CU73" s="110"/>
      <c r="CV73" s="110"/>
      <c r="CW73" s="111"/>
      <c r="CX73" s="112">
        <f>CY73+CZ73+DA73</f>
        <v>8035.9</v>
      </c>
      <c r="CY73" s="113" t="str">
        <f>TEXT(Y73,"#,###.0")</f>
        <v>8,035.9</v>
      </c>
      <c r="CZ73" s="113"/>
      <c r="DA73" s="114"/>
      <c r="DB73" s="88"/>
      <c r="DC73" s="88"/>
      <c r="DD73" s="88"/>
      <c r="DE73" s="88"/>
      <c r="DF73" s="88"/>
      <c r="DG73" s="88"/>
      <c r="DH73" s="88"/>
      <c r="DI73" s="88"/>
      <c r="DJ73" s="88"/>
      <c r="DK73" s="88"/>
      <c r="DL73" s="88"/>
      <c r="DM73" s="88" t="s">
        <v>120</v>
      </c>
      <c r="DN73" s="88"/>
      <c r="DO73" s="88"/>
      <c r="DP73" s="88"/>
      <c r="DQ73" s="88"/>
      <c r="DR73" s="88"/>
      <c r="DS73" s="88"/>
      <c r="DT73" s="88"/>
      <c r="DU73" s="88"/>
      <c r="DV73" s="88"/>
      <c r="DW73" s="88"/>
      <c r="DX73" s="88"/>
    </row>
    <row r="74" spans="1:128" ht="15.75" customHeight="1">
      <c r="A74" s="109" t="s">
        <v>12</v>
      </c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0"/>
      <c r="CH74" s="110"/>
      <c r="CI74" s="110"/>
      <c r="CJ74" s="110"/>
      <c r="CK74" s="110"/>
      <c r="CL74" s="110"/>
      <c r="CM74" s="110"/>
      <c r="CN74" s="110"/>
      <c r="CO74" s="110"/>
      <c r="CP74" s="110"/>
      <c r="CQ74" s="110"/>
      <c r="CR74" s="110"/>
      <c r="CS74" s="110"/>
      <c r="CT74" s="110"/>
      <c r="CU74" s="110"/>
      <c r="CV74" s="110"/>
      <c r="CW74" s="111"/>
      <c r="CX74" s="112"/>
      <c r="CY74" s="113"/>
      <c r="CZ74" s="113"/>
      <c r="DA74" s="114"/>
      <c r="DB74" s="88"/>
      <c r="DC74" s="88"/>
      <c r="DD74" s="88"/>
      <c r="DE74" s="88"/>
      <c r="DF74" s="88"/>
      <c r="DG74" s="88"/>
      <c r="DH74" s="88"/>
      <c r="DI74" s="88"/>
      <c r="DJ74" s="88"/>
      <c r="DK74" s="88"/>
      <c r="DL74" s="88"/>
      <c r="DM74" s="88"/>
      <c r="DN74" s="88"/>
      <c r="DO74" s="88"/>
      <c r="DP74" s="88"/>
      <c r="DQ74" s="88"/>
      <c r="DR74" s="88"/>
      <c r="DS74" s="88"/>
      <c r="DT74" s="88"/>
      <c r="DU74" s="88"/>
      <c r="DV74" s="88"/>
      <c r="DW74" s="88"/>
      <c r="DX74" s="88"/>
    </row>
    <row r="75" spans="1:128" ht="15.75" customHeight="1">
      <c r="A75" s="109"/>
      <c r="B75" s="110"/>
      <c r="C75" s="110"/>
      <c r="D75" s="110"/>
      <c r="E75" s="110"/>
      <c r="F75" s="110"/>
      <c r="G75" s="110" t="s">
        <v>258</v>
      </c>
      <c r="H75" s="110"/>
      <c r="I75" s="110"/>
      <c r="J75" s="110"/>
      <c r="K75" s="110"/>
      <c r="L75" s="110" t="str">
        <f>TEXT(TRUNC([21]건설기계!J10,0),"#,##0")</f>
        <v>59,025</v>
      </c>
      <c r="M75" s="110"/>
      <c r="N75" s="110"/>
      <c r="O75" s="110"/>
      <c r="P75" s="110"/>
      <c r="Q75" s="110"/>
      <c r="R75" s="110"/>
      <c r="S75" s="110" t="s">
        <v>92</v>
      </c>
      <c r="T75" s="110"/>
      <c r="U75" s="110" t="s">
        <v>117</v>
      </c>
      <c r="V75" s="110"/>
      <c r="W75" s="110" t="s">
        <v>86</v>
      </c>
      <c r="X75" s="110"/>
      <c r="Y75" s="110" t="str">
        <f>TEXT(ROUNDDOWN(L75/AI71,1),"#,##0.0#######")</f>
        <v>9,398.8</v>
      </c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0"/>
      <c r="CH75" s="110"/>
      <c r="CI75" s="110"/>
      <c r="CJ75" s="110"/>
      <c r="CK75" s="110"/>
      <c r="CL75" s="110"/>
      <c r="CM75" s="110"/>
      <c r="CN75" s="110"/>
      <c r="CO75" s="110"/>
      <c r="CP75" s="110"/>
      <c r="CQ75" s="110"/>
      <c r="CR75" s="110"/>
      <c r="CS75" s="110"/>
      <c r="CT75" s="110"/>
      <c r="CU75" s="110"/>
      <c r="CV75" s="110"/>
      <c r="CW75" s="111"/>
      <c r="CX75" s="112">
        <f>CY75+CZ75+DA75</f>
        <v>9398.7999999999993</v>
      </c>
      <c r="CY75" s="113"/>
      <c r="CZ75" s="113" t="str">
        <f>TEXT(Y75,"#,###.0")</f>
        <v>9,398.8</v>
      </c>
      <c r="DA75" s="114"/>
      <c r="DB75" s="88"/>
      <c r="DC75" s="88"/>
      <c r="DD75" s="88"/>
      <c r="DE75" s="88"/>
      <c r="DF75" s="88"/>
      <c r="DG75" s="88"/>
      <c r="DH75" s="88"/>
      <c r="DI75" s="88"/>
      <c r="DJ75" s="88"/>
      <c r="DK75" s="88"/>
      <c r="DL75" s="88"/>
      <c r="DM75" s="88" t="s">
        <v>120</v>
      </c>
      <c r="DN75" s="88"/>
      <c r="DO75" s="88"/>
      <c r="DP75" s="88"/>
      <c r="DQ75" s="88"/>
      <c r="DR75" s="88"/>
      <c r="DS75" s="88"/>
      <c r="DT75" s="88"/>
      <c r="DU75" s="88"/>
      <c r="DV75" s="88"/>
      <c r="DW75" s="88"/>
      <c r="DX75" s="88"/>
    </row>
    <row r="76" spans="1:128" ht="15.75" customHeight="1">
      <c r="A76" s="109" t="s">
        <v>12</v>
      </c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0"/>
      <c r="CH76" s="110"/>
      <c r="CI76" s="110"/>
      <c r="CJ76" s="110"/>
      <c r="CK76" s="110"/>
      <c r="CL76" s="110"/>
      <c r="CM76" s="110"/>
      <c r="CN76" s="110"/>
      <c r="CO76" s="110"/>
      <c r="CP76" s="110"/>
      <c r="CQ76" s="110"/>
      <c r="CR76" s="110"/>
      <c r="CS76" s="110"/>
      <c r="CT76" s="110"/>
      <c r="CU76" s="110"/>
      <c r="CV76" s="110"/>
      <c r="CW76" s="111"/>
      <c r="CX76" s="112"/>
      <c r="CY76" s="113"/>
      <c r="CZ76" s="113"/>
      <c r="DA76" s="114"/>
      <c r="DB76" s="88"/>
      <c r="DC76" s="88"/>
      <c r="DD76" s="88"/>
      <c r="DE76" s="88"/>
      <c r="DF76" s="88"/>
      <c r="DG76" s="88"/>
      <c r="DH76" s="88"/>
      <c r="DI76" s="88"/>
      <c r="DJ76" s="88"/>
      <c r="DK76" s="88"/>
      <c r="DL76" s="88"/>
      <c r="DM76" s="88"/>
      <c r="DN76" s="88"/>
      <c r="DO76" s="88"/>
      <c r="DP76" s="88"/>
      <c r="DQ76" s="88"/>
      <c r="DR76" s="88"/>
      <c r="DS76" s="88"/>
      <c r="DT76" s="88"/>
      <c r="DU76" s="88"/>
      <c r="DV76" s="88"/>
      <c r="DW76" s="88"/>
      <c r="DX76" s="88"/>
    </row>
    <row r="77" spans="1:128" ht="15.75" customHeight="1">
      <c r="A77" s="109"/>
      <c r="B77" s="110"/>
      <c r="C77" s="110"/>
      <c r="D77" s="110"/>
      <c r="E77" s="110"/>
      <c r="F77" s="110"/>
      <c r="G77" s="110" t="s">
        <v>257</v>
      </c>
      <c r="H77" s="110"/>
      <c r="I77" s="110"/>
      <c r="J77" s="110"/>
      <c r="K77" s="110"/>
      <c r="L77" s="110" t="s">
        <v>99</v>
      </c>
      <c r="M77" s="110"/>
      <c r="N77" s="110" t="str">
        <f>TEXT(TRUNC([21]건설기계!L10,0),"#,##0")</f>
        <v>32,950</v>
      </c>
      <c r="O77" s="110"/>
      <c r="P77" s="110"/>
      <c r="Q77" s="110"/>
      <c r="R77" s="110"/>
      <c r="S77" s="110"/>
      <c r="T77" s="110"/>
      <c r="U77" s="110" t="s">
        <v>114</v>
      </c>
      <c r="V77" s="110"/>
      <c r="W77" s="110" t="str">
        <f>TEXT(TRUNC([21]건설기계!L14,0),"#,##0")</f>
        <v>508</v>
      </c>
      <c r="X77" s="110"/>
      <c r="Y77" s="110"/>
      <c r="Z77" s="110"/>
      <c r="AA77" s="110" t="s">
        <v>105</v>
      </c>
      <c r="AB77" s="110"/>
      <c r="AC77" s="110" t="s">
        <v>92</v>
      </c>
      <c r="AD77" s="110"/>
      <c r="AE77" s="110" t="s">
        <v>117</v>
      </c>
      <c r="AF77" s="110"/>
      <c r="AG77" s="110" t="s">
        <v>86</v>
      </c>
      <c r="AH77" s="110"/>
      <c r="AI77" s="110" t="str">
        <f>TEXT(ROUNDDOWN((N77+W77)/AI71,1),"#,##0.0#######")</f>
        <v>5,327.7</v>
      </c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  <c r="AT77" s="110"/>
      <c r="AU77" s="110"/>
      <c r="AV77" s="110"/>
      <c r="AW77" s="110"/>
      <c r="AX77" s="110"/>
      <c r="AY77" s="110"/>
      <c r="AZ77" s="110"/>
      <c r="BA77" s="110"/>
      <c r="BB77" s="110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0"/>
      <c r="CH77" s="110"/>
      <c r="CI77" s="110"/>
      <c r="CJ77" s="110"/>
      <c r="CK77" s="110"/>
      <c r="CL77" s="110"/>
      <c r="CM77" s="110"/>
      <c r="CN77" s="110"/>
      <c r="CO77" s="110"/>
      <c r="CP77" s="110"/>
      <c r="CQ77" s="110"/>
      <c r="CR77" s="110"/>
      <c r="CS77" s="110"/>
      <c r="CT77" s="110"/>
      <c r="CU77" s="110"/>
      <c r="CV77" s="110"/>
      <c r="CW77" s="111"/>
      <c r="CX77" s="112">
        <f>CY77+CZ77+DA77</f>
        <v>5327.7</v>
      </c>
      <c r="CY77" s="113"/>
      <c r="CZ77" s="113"/>
      <c r="DA77" s="114" t="str">
        <f>TEXT(AI77,"#,###.0")</f>
        <v>5,327.7</v>
      </c>
      <c r="DB77" s="88"/>
      <c r="DC77" s="88"/>
      <c r="DD77" s="88"/>
      <c r="DE77" s="88"/>
      <c r="DF77" s="88"/>
      <c r="DG77" s="88"/>
      <c r="DH77" s="88"/>
      <c r="DI77" s="88"/>
      <c r="DJ77" s="88"/>
      <c r="DK77" s="88"/>
      <c r="DL77" s="88"/>
      <c r="DM77" s="88" t="s">
        <v>121</v>
      </c>
      <c r="DN77" s="88"/>
      <c r="DO77" s="88"/>
      <c r="DP77" s="88"/>
      <c r="DQ77" s="88"/>
      <c r="DR77" s="88"/>
      <c r="DS77" s="88"/>
      <c r="DT77" s="88"/>
      <c r="DU77" s="88"/>
      <c r="DV77" s="88"/>
      <c r="DW77" s="88"/>
      <c r="DX77" s="88"/>
    </row>
    <row r="78" spans="1:128" ht="15.75" customHeight="1">
      <c r="A78" s="109" t="s">
        <v>12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0"/>
      <c r="CH78" s="110"/>
      <c r="CI78" s="110"/>
      <c r="CJ78" s="110"/>
      <c r="CK78" s="110"/>
      <c r="CL78" s="110"/>
      <c r="CM78" s="110"/>
      <c r="CN78" s="110"/>
      <c r="CO78" s="110"/>
      <c r="CP78" s="110"/>
      <c r="CQ78" s="110"/>
      <c r="CR78" s="110"/>
      <c r="CS78" s="110"/>
      <c r="CT78" s="110"/>
      <c r="CU78" s="110"/>
      <c r="CV78" s="110"/>
      <c r="CW78" s="111"/>
      <c r="CX78" s="112"/>
      <c r="CY78" s="113"/>
      <c r="CZ78" s="113"/>
      <c r="DA78" s="114"/>
      <c r="DB78" s="88"/>
      <c r="DC78" s="88"/>
      <c r="DD78" s="88"/>
      <c r="DE78" s="88"/>
      <c r="DF78" s="88"/>
      <c r="DG78" s="88"/>
      <c r="DH78" s="88"/>
      <c r="DI78" s="88"/>
      <c r="DJ78" s="88"/>
      <c r="DK78" s="88"/>
      <c r="DL78" s="88"/>
      <c r="DM78" s="88"/>
      <c r="DN78" s="88"/>
      <c r="DO78" s="88"/>
      <c r="DP78" s="88"/>
      <c r="DQ78" s="88"/>
      <c r="DR78" s="88"/>
      <c r="DS78" s="88"/>
      <c r="DT78" s="88"/>
      <c r="DU78" s="88"/>
      <c r="DV78" s="88"/>
      <c r="DW78" s="88"/>
      <c r="DX78" s="88"/>
    </row>
    <row r="79" spans="1:128" ht="15" customHeight="1">
      <c r="A79" s="109" t="s">
        <v>122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0"/>
      <c r="CH79" s="110"/>
      <c r="CI79" s="110"/>
      <c r="CJ79" s="110"/>
      <c r="CK79" s="110"/>
      <c r="CL79" s="110"/>
      <c r="CM79" s="110"/>
      <c r="CN79" s="110"/>
      <c r="CO79" s="110"/>
      <c r="CP79" s="110"/>
      <c r="CQ79" s="110"/>
      <c r="CR79" s="110"/>
      <c r="CS79" s="110"/>
      <c r="CT79" s="110"/>
      <c r="CU79" s="110"/>
      <c r="CV79" s="110"/>
      <c r="CW79" s="111"/>
      <c r="CX79" s="112"/>
      <c r="CY79" s="113"/>
      <c r="CZ79" s="113"/>
      <c r="DA79" s="114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 t="s">
        <v>12</v>
      </c>
      <c r="DN79" s="88"/>
      <c r="DO79" s="88"/>
      <c r="DP79" s="88"/>
      <c r="DQ79" s="88"/>
      <c r="DR79" s="88"/>
      <c r="DS79" s="88"/>
      <c r="DT79" s="88"/>
      <c r="DU79" s="88"/>
      <c r="DV79" s="88"/>
      <c r="DW79" s="88"/>
      <c r="DX79" s="88"/>
    </row>
    <row r="80" spans="1:128" ht="15.75" hidden="1" customHeight="1">
      <c r="A80" s="109" t="s">
        <v>12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0"/>
      <c r="CH80" s="110"/>
      <c r="CI80" s="110"/>
      <c r="CJ80" s="110"/>
      <c r="CK80" s="110"/>
      <c r="CL80" s="110"/>
      <c r="CM80" s="110"/>
      <c r="CN80" s="110"/>
      <c r="CO80" s="110"/>
      <c r="CP80" s="110"/>
      <c r="CQ80" s="110"/>
      <c r="CR80" s="110"/>
      <c r="CS80" s="110"/>
      <c r="CT80" s="110"/>
      <c r="CU80" s="110"/>
      <c r="CV80" s="110"/>
      <c r="CW80" s="111"/>
      <c r="CX80" s="112"/>
      <c r="CY80" s="113"/>
      <c r="CZ80" s="113"/>
      <c r="DA80" s="114"/>
      <c r="DB80" s="88"/>
      <c r="DC80" s="88"/>
      <c r="DD80" s="88"/>
      <c r="DE80" s="88"/>
      <c r="DF80" s="88"/>
      <c r="DG80" s="88"/>
      <c r="DH80" s="88"/>
      <c r="DI80" s="88"/>
      <c r="DJ80" s="88"/>
      <c r="DK80" s="88"/>
      <c r="DL80" s="88"/>
      <c r="DM80" s="88"/>
      <c r="DN80" s="88"/>
      <c r="DO80" s="88"/>
      <c r="DP80" s="88"/>
      <c r="DQ80" s="88"/>
      <c r="DR80" s="88"/>
      <c r="DS80" s="88"/>
      <c r="DT80" s="88"/>
      <c r="DU80" s="88"/>
      <c r="DV80" s="88"/>
      <c r="DW80" s="88"/>
      <c r="DX80" s="88"/>
    </row>
    <row r="81" spans="1:128" ht="15.75" customHeight="1">
      <c r="A81" s="115"/>
      <c r="B81" s="116"/>
      <c r="C81" s="116"/>
      <c r="D81" s="116"/>
      <c r="E81" s="116"/>
      <c r="F81" s="116" t="s">
        <v>123</v>
      </c>
      <c r="G81" s="116"/>
      <c r="H81" s="116"/>
      <c r="I81" s="116"/>
      <c r="J81" s="116" t="s">
        <v>52</v>
      </c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  <c r="BH81" s="116"/>
      <c r="BI81" s="116"/>
      <c r="BJ81" s="116"/>
      <c r="BK81" s="116"/>
      <c r="BL81" s="116"/>
      <c r="BM81" s="116"/>
      <c r="BN81" s="116"/>
      <c r="BO81" s="116"/>
      <c r="BP81" s="116"/>
      <c r="BQ81" s="116"/>
      <c r="BR81" s="116"/>
      <c r="BS81" s="116"/>
      <c r="BT81" s="116"/>
      <c r="BU81" s="116"/>
      <c r="BV81" s="116"/>
      <c r="BW81" s="116"/>
      <c r="BX81" s="116"/>
      <c r="BY81" s="116"/>
      <c r="BZ81" s="116"/>
      <c r="CA81" s="116"/>
      <c r="CB81" s="116"/>
      <c r="CC81" s="116"/>
      <c r="CD81" s="116"/>
      <c r="CE81" s="116"/>
      <c r="CF81" s="116"/>
      <c r="CG81" s="116"/>
      <c r="CH81" s="116"/>
      <c r="CI81" s="116"/>
      <c r="CJ81" s="116"/>
      <c r="CK81" s="116"/>
      <c r="CL81" s="116"/>
      <c r="CM81" s="116"/>
      <c r="CN81" s="116"/>
      <c r="CO81" s="116"/>
      <c r="CP81" s="116"/>
      <c r="CQ81" s="116"/>
      <c r="CR81" s="116"/>
      <c r="CS81" s="116"/>
      <c r="CT81" s="116"/>
      <c r="CU81" s="116"/>
      <c r="CV81" s="116"/>
      <c r="CW81" s="117"/>
      <c r="CX81" s="118">
        <f>CY81+CZ81+DA81</f>
        <v>22762.399999999998</v>
      </c>
      <c r="CY81" s="119" t="str">
        <f>TEXT(TRUNC(CY73+CY75+CY77,1),"#,###.0")</f>
        <v>8,035.9</v>
      </c>
      <c r="CZ81" s="119" t="str">
        <f>TEXT(TRUNC(CZ73+CZ75+CZ77,1),"#,###.0")</f>
        <v>9,398.8</v>
      </c>
      <c r="DA81" s="120" t="str">
        <f>TEXT(TRUNC(DA73+DA75+DA77,1),"#,###.0")</f>
        <v>5,327.7</v>
      </c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 t="s">
        <v>12</v>
      </c>
      <c r="DN81" s="88"/>
      <c r="DO81" s="88"/>
      <c r="DP81" s="88"/>
      <c r="DQ81" s="88"/>
      <c r="DR81" s="88"/>
      <c r="DS81" s="88"/>
      <c r="DT81" s="88"/>
      <c r="DU81" s="88"/>
      <c r="DV81" s="88"/>
      <c r="DW81" s="88"/>
      <c r="DX81" s="88"/>
    </row>
    <row r="82" spans="1:128" ht="15.75" customHeight="1">
      <c r="A82" s="109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0"/>
      <c r="CH82" s="110"/>
      <c r="CI82" s="110"/>
      <c r="CJ82" s="110"/>
      <c r="CK82" s="110"/>
      <c r="CL82" s="110"/>
      <c r="CM82" s="110"/>
      <c r="CN82" s="110"/>
      <c r="CO82" s="110"/>
      <c r="CP82" s="110"/>
      <c r="CQ82" s="110"/>
      <c r="CR82" s="110"/>
      <c r="CS82" s="110"/>
      <c r="CT82" s="110"/>
      <c r="CU82" s="110"/>
      <c r="CV82" s="110"/>
      <c r="CW82" s="111"/>
      <c r="CX82" s="112"/>
      <c r="CY82" s="113"/>
      <c r="CZ82" s="113"/>
      <c r="DA82" s="114"/>
      <c r="DB82" s="88"/>
      <c r="DC82" s="88"/>
      <c r="DD82" s="88"/>
      <c r="DE82" s="88"/>
      <c r="DF82" s="88"/>
      <c r="DG82" s="88"/>
      <c r="DH82" s="88"/>
      <c r="DI82" s="88"/>
      <c r="DJ82" s="88"/>
      <c r="DK82" s="88"/>
      <c r="DL82" s="88"/>
      <c r="DM82" s="88"/>
      <c r="DN82" s="88"/>
      <c r="DO82" s="88"/>
      <c r="DP82" s="88"/>
      <c r="DQ82" s="88"/>
      <c r="DR82" s="88"/>
      <c r="DS82" s="88"/>
      <c r="DT82" s="88"/>
      <c r="DU82" s="88"/>
      <c r="DV82" s="88"/>
      <c r="DW82" s="88"/>
      <c r="DX82" s="88"/>
    </row>
    <row r="83" spans="1:128" ht="15.75" customHeight="1">
      <c r="A83" s="121" t="s">
        <v>124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  <c r="BH83" s="122"/>
      <c r="BI83" s="122"/>
      <c r="BJ83" s="122"/>
      <c r="BK83" s="122"/>
      <c r="BL83" s="122"/>
      <c r="BM83" s="122"/>
      <c r="BN83" s="122"/>
      <c r="BO83" s="122"/>
      <c r="BP83" s="122"/>
      <c r="BQ83" s="122"/>
      <c r="BR83" s="122"/>
      <c r="BS83" s="122"/>
      <c r="BT83" s="122"/>
      <c r="BU83" s="122"/>
      <c r="BV83" s="122"/>
      <c r="BW83" s="122"/>
      <c r="BX83" s="122"/>
      <c r="BY83" s="122"/>
      <c r="BZ83" s="122"/>
      <c r="CA83" s="122"/>
      <c r="CB83" s="122"/>
      <c r="CC83" s="122"/>
      <c r="CD83" s="122"/>
      <c r="CE83" s="122"/>
      <c r="CF83" s="122"/>
      <c r="CG83" s="122"/>
      <c r="CH83" s="122"/>
      <c r="CI83" s="122"/>
      <c r="CJ83" s="122"/>
      <c r="CK83" s="122"/>
      <c r="CL83" s="122"/>
      <c r="CM83" s="122"/>
      <c r="CN83" s="122"/>
      <c r="CO83" s="122"/>
      <c r="CP83" s="122"/>
      <c r="CQ83" s="122"/>
      <c r="CR83" s="122"/>
      <c r="CS83" s="122"/>
      <c r="CT83" s="122"/>
      <c r="CU83" s="122"/>
      <c r="CV83" s="122"/>
      <c r="CW83" s="123"/>
      <c r="CX83" s="124" t="str">
        <f>TEXT(CY83+CZ83+DA83,"#,##0")</f>
        <v>22,762</v>
      </c>
      <c r="CY83" s="125"/>
      <c r="CZ83" s="125"/>
      <c r="DA83" s="126" t="str">
        <f>TEXT(TRUNC(CY81+CZ81+DA81,0),"#,##0")</f>
        <v>22,762</v>
      </c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88"/>
      <c r="DP83" s="88"/>
      <c r="DQ83" s="88"/>
      <c r="DR83" s="88"/>
      <c r="DS83" s="88"/>
      <c r="DT83" s="88"/>
      <c r="DU83" s="88"/>
      <c r="DV83" s="88"/>
      <c r="DW83" s="88"/>
      <c r="DX83" s="88"/>
    </row>
    <row r="84" spans="1:128" ht="15.75" customHeight="1">
      <c r="A84" s="248"/>
      <c r="B84" s="249"/>
      <c r="C84" s="249"/>
      <c r="D84" s="249"/>
      <c r="E84" s="249"/>
      <c r="F84" s="249"/>
      <c r="G84" s="249"/>
      <c r="H84" s="249"/>
      <c r="I84" s="249"/>
      <c r="J84" s="249"/>
      <c r="K84" s="249"/>
      <c r="L84" s="249"/>
      <c r="M84" s="249"/>
      <c r="N84" s="249"/>
      <c r="O84" s="249"/>
      <c r="P84" s="249"/>
      <c r="Q84" s="249"/>
      <c r="R84" s="249"/>
      <c r="S84" s="249"/>
      <c r="T84" s="249"/>
      <c r="U84" s="249"/>
      <c r="V84" s="249"/>
      <c r="W84" s="249"/>
      <c r="X84" s="249"/>
      <c r="Y84" s="249"/>
      <c r="Z84" s="249"/>
      <c r="AA84" s="249"/>
      <c r="AB84" s="249"/>
      <c r="AC84" s="249"/>
      <c r="AD84" s="249"/>
      <c r="AE84" s="249"/>
      <c r="AF84" s="249"/>
      <c r="AG84" s="249"/>
      <c r="AH84" s="249"/>
      <c r="AI84" s="249"/>
      <c r="AJ84" s="249"/>
      <c r="AK84" s="249"/>
      <c r="AL84" s="249"/>
      <c r="AM84" s="249"/>
      <c r="AN84" s="249"/>
      <c r="AO84" s="249"/>
      <c r="AP84" s="249"/>
      <c r="AQ84" s="249"/>
      <c r="AR84" s="249"/>
      <c r="AS84" s="249"/>
      <c r="AT84" s="249"/>
      <c r="AU84" s="249"/>
      <c r="AV84" s="249"/>
      <c r="AW84" s="249"/>
      <c r="AX84" s="249"/>
      <c r="AY84" s="249"/>
      <c r="AZ84" s="249"/>
      <c r="BA84" s="249"/>
      <c r="BB84" s="249"/>
      <c r="BC84" s="249"/>
      <c r="BD84" s="249"/>
      <c r="BE84" s="249"/>
      <c r="BF84" s="249"/>
      <c r="BG84" s="249"/>
      <c r="BH84" s="249"/>
      <c r="BI84" s="249"/>
      <c r="BJ84" s="249"/>
      <c r="BK84" s="249"/>
      <c r="BL84" s="249"/>
      <c r="BM84" s="249"/>
      <c r="BN84" s="249"/>
      <c r="BO84" s="249"/>
      <c r="BP84" s="249"/>
      <c r="BQ84" s="249"/>
      <c r="BR84" s="249"/>
      <c r="BS84" s="249"/>
      <c r="BT84" s="249"/>
      <c r="BU84" s="249"/>
      <c r="BV84" s="249"/>
      <c r="BW84" s="249"/>
      <c r="BX84" s="249"/>
      <c r="BY84" s="249"/>
      <c r="BZ84" s="249"/>
      <c r="CA84" s="249"/>
      <c r="CB84" s="249"/>
      <c r="CC84" s="249"/>
      <c r="CD84" s="249"/>
      <c r="CE84" s="249"/>
      <c r="CF84" s="249"/>
      <c r="CG84" s="249"/>
      <c r="CH84" s="249"/>
      <c r="CI84" s="249"/>
      <c r="CJ84" s="249"/>
      <c r="CK84" s="249"/>
      <c r="CL84" s="249"/>
      <c r="CM84" s="249"/>
      <c r="CN84" s="249"/>
      <c r="CO84" s="249"/>
      <c r="CP84" s="249"/>
      <c r="CQ84" s="249"/>
      <c r="CR84" s="249"/>
      <c r="CS84" s="249"/>
      <c r="CT84" s="249"/>
      <c r="CU84" s="249"/>
      <c r="CV84" s="249"/>
      <c r="CW84" s="250"/>
      <c r="CX84" s="251"/>
      <c r="CY84" s="252"/>
      <c r="CZ84" s="252"/>
      <c r="DA84" s="253"/>
      <c r="DB84" s="88"/>
      <c r="DC84" s="88"/>
      <c r="DD84" s="88"/>
      <c r="DE84" s="88"/>
      <c r="DF84" s="88"/>
      <c r="DG84" s="88"/>
      <c r="DH84" s="88"/>
      <c r="DI84" s="88"/>
      <c r="DJ84" s="88"/>
      <c r="DK84" s="88"/>
      <c r="DL84" s="88"/>
      <c r="DM84" s="88"/>
      <c r="DN84" s="88"/>
      <c r="DO84" s="88"/>
      <c r="DP84" s="88"/>
      <c r="DQ84" s="88"/>
      <c r="DR84" s="88"/>
      <c r="DS84" s="88"/>
      <c r="DT84" s="88"/>
      <c r="DU84" s="88"/>
      <c r="DV84" s="88"/>
      <c r="DW84" s="88"/>
      <c r="DX84" s="88"/>
    </row>
    <row r="85" spans="1:128" ht="18" customHeight="1">
      <c r="A85" s="318" t="s">
        <v>131</v>
      </c>
      <c r="B85" s="318"/>
      <c r="C85" s="318"/>
      <c r="D85" s="318"/>
      <c r="E85" s="318"/>
      <c r="F85" s="318"/>
      <c r="G85" s="318"/>
      <c r="H85" s="318"/>
      <c r="I85" s="318"/>
      <c r="J85" s="318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/>
      <c r="V85" s="318"/>
      <c r="W85" s="318"/>
      <c r="X85" s="318"/>
      <c r="Y85" s="318"/>
      <c r="Z85" s="318"/>
      <c r="AA85" s="318"/>
      <c r="AB85" s="318"/>
      <c r="AC85" s="318"/>
      <c r="AD85" s="318"/>
      <c r="AE85" s="318"/>
      <c r="AF85" s="318"/>
      <c r="AG85" s="318"/>
      <c r="AH85" s="318"/>
      <c r="AI85" s="318"/>
      <c r="AJ85" s="318"/>
      <c r="AK85" s="318"/>
      <c r="AL85" s="318"/>
      <c r="AM85" s="318"/>
      <c r="AN85" s="318"/>
      <c r="AO85" s="318"/>
      <c r="AP85" s="318"/>
      <c r="AQ85" s="318"/>
      <c r="AR85" s="318"/>
      <c r="AS85" s="318"/>
      <c r="AT85" s="318"/>
      <c r="AU85" s="318"/>
      <c r="AV85" s="318"/>
      <c r="AW85" s="318"/>
      <c r="AX85" s="318"/>
      <c r="AY85" s="318"/>
      <c r="AZ85" s="318"/>
      <c r="BA85" s="318"/>
      <c r="BB85" s="318"/>
      <c r="BC85" s="318"/>
      <c r="BD85" s="318"/>
      <c r="BE85" s="318"/>
      <c r="BF85" s="318"/>
      <c r="BG85" s="318"/>
      <c r="BH85" s="318"/>
      <c r="BI85" s="318"/>
      <c r="BJ85" s="318"/>
      <c r="BK85" s="318"/>
      <c r="BL85" s="318"/>
      <c r="BM85" s="318"/>
      <c r="BN85" s="318"/>
      <c r="BO85" s="318"/>
      <c r="BP85" s="318"/>
      <c r="BQ85" s="318"/>
      <c r="BR85" s="318"/>
      <c r="BS85" s="318"/>
      <c r="BT85" s="318"/>
      <c r="BU85" s="318"/>
      <c r="BV85" s="318"/>
      <c r="BW85" s="318"/>
      <c r="BX85" s="318"/>
      <c r="BY85" s="318"/>
      <c r="BZ85" s="318"/>
      <c r="CA85" s="318"/>
      <c r="CB85" s="318"/>
      <c r="CC85" s="318"/>
      <c r="CD85" s="318"/>
      <c r="CE85" s="318"/>
      <c r="CF85" s="318"/>
      <c r="CG85" s="318"/>
      <c r="CH85" s="318"/>
      <c r="CI85" s="318"/>
      <c r="CJ85" s="318"/>
      <c r="CK85" s="318"/>
      <c r="CL85" s="318"/>
      <c r="CM85" s="318"/>
      <c r="CN85" s="318"/>
      <c r="CO85" s="318"/>
      <c r="CP85" s="318"/>
      <c r="CQ85" s="318"/>
      <c r="CR85" s="318"/>
      <c r="CS85" s="318"/>
      <c r="CT85" s="318"/>
      <c r="CU85" s="318"/>
      <c r="CV85" s="318"/>
      <c r="CW85" s="318"/>
      <c r="CX85" s="127"/>
      <c r="CY85" s="128"/>
      <c r="CZ85" s="128"/>
      <c r="DA85" s="129"/>
      <c r="DB85" s="88"/>
      <c r="DC85" s="88"/>
      <c r="DD85" s="88"/>
      <c r="DE85" s="88"/>
      <c r="DF85" s="88"/>
      <c r="DG85" s="88"/>
      <c r="DH85" s="88"/>
      <c r="DI85" s="88"/>
      <c r="DJ85" s="88"/>
      <c r="DK85" s="88"/>
      <c r="DL85" s="88"/>
      <c r="DM85" s="88" t="s">
        <v>132</v>
      </c>
      <c r="DN85" s="88" t="s">
        <v>133</v>
      </c>
      <c r="DO85" s="88"/>
      <c r="DP85" s="88"/>
      <c r="DQ85" s="88"/>
      <c r="DR85" s="88"/>
      <c r="DS85" s="88"/>
      <c r="DT85" s="88"/>
      <c r="DU85" s="88"/>
      <c r="DV85" s="88"/>
      <c r="DW85" s="88"/>
      <c r="DX85" s="88"/>
    </row>
    <row r="86" spans="1:128" ht="21" customHeight="1">
      <c r="A86" s="109" t="s">
        <v>134</v>
      </c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0"/>
      <c r="CH86" s="110"/>
      <c r="CI86" s="110"/>
      <c r="CJ86" s="110"/>
      <c r="CK86" s="110"/>
      <c r="CL86" s="110"/>
      <c r="CM86" s="110"/>
      <c r="CN86" s="110"/>
      <c r="CO86" s="110"/>
      <c r="CP86" s="110"/>
      <c r="CQ86" s="110"/>
      <c r="CR86" s="110"/>
      <c r="CS86" s="110"/>
      <c r="CT86" s="110"/>
      <c r="CU86" s="110"/>
      <c r="CV86" s="110"/>
      <c r="CW86" s="111"/>
      <c r="CX86" s="112">
        <f>CY86+CZ86+DA86</f>
        <v>0</v>
      </c>
      <c r="CY86" s="113"/>
      <c r="CZ86" s="113"/>
      <c r="DA86" s="114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 t="s">
        <v>12</v>
      </c>
      <c r="DN86" s="88"/>
      <c r="DO86" s="88"/>
      <c r="DP86" s="88"/>
      <c r="DQ86" s="88"/>
      <c r="DR86" s="88"/>
      <c r="DS86" s="88"/>
      <c r="DT86" s="88"/>
      <c r="DU86" s="88"/>
      <c r="DV86" s="88"/>
      <c r="DW86" s="88"/>
      <c r="DX86" s="88"/>
    </row>
    <row r="87" spans="1:128" ht="12.75" customHeight="1">
      <c r="A87" s="109" t="s">
        <v>12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  <c r="AT87" s="110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0"/>
      <c r="CH87" s="110"/>
      <c r="CI87" s="110"/>
      <c r="CJ87" s="110"/>
      <c r="CK87" s="110"/>
      <c r="CL87" s="110"/>
      <c r="CM87" s="110"/>
      <c r="CN87" s="110"/>
      <c r="CO87" s="110"/>
      <c r="CP87" s="110"/>
      <c r="CQ87" s="110"/>
      <c r="CR87" s="110"/>
      <c r="CS87" s="110"/>
      <c r="CT87" s="110"/>
      <c r="CU87" s="110"/>
      <c r="CV87" s="110"/>
      <c r="CW87" s="111"/>
      <c r="CX87" s="112"/>
      <c r="CY87" s="113"/>
      <c r="CZ87" s="113"/>
      <c r="DA87" s="114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88"/>
      <c r="DP87" s="88"/>
      <c r="DQ87" s="88"/>
      <c r="DR87" s="88"/>
      <c r="DS87" s="88"/>
      <c r="DT87" s="88"/>
      <c r="DU87" s="88"/>
      <c r="DV87" s="88"/>
      <c r="DW87" s="88"/>
      <c r="DX87" s="88"/>
    </row>
    <row r="88" spans="1:128" ht="12.75" customHeight="1">
      <c r="A88" s="109" t="s">
        <v>84</v>
      </c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  <c r="AQ88" s="110"/>
      <c r="AR88" s="110"/>
      <c r="AS88" s="110"/>
      <c r="AT88" s="110"/>
      <c r="AU88" s="110"/>
      <c r="AV88" s="110"/>
      <c r="AW88" s="110"/>
      <c r="AX88" s="110"/>
      <c r="AY88" s="110"/>
      <c r="AZ88" s="110"/>
      <c r="BA88" s="110"/>
      <c r="BB88" s="110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0"/>
      <c r="CH88" s="110"/>
      <c r="CI88" s="110"/>
      <c r="CJ88" s="110"/>
      <c r="CK88" s="110"/>
      <c r="CL88" s="110"/>
      <c r="CM88" s="110"/>
      <c r="CN88" s="110"/>
      <c r="CO88" s="110"/>
      <c r="CP88" s="110"/>
      <c r="CQ88" s="110"/>
      <c r="CR88" s="110"/>
      <c r="CS88" s="110"/>
      <c r="CT88" s="110"/>
      <c r="CU88" s="110"/>
      <c r="CV88" s="110"/>
      <c r="CW88" s="111"/>
      <c r="CX88" s="112"/>
      <c r="CY88" s="113"/>
      <c r="CZ88" s="113"/>
      <c r="DA88" s="114"/>
      <c r="DB88" s="88"/>
      <c r="DC88" s="88"/>
      <c r="DD88" s="88"/>
      <c r="DE88" s="88"/>
      <c r="DF88" s="88"/>
      <c r="DG88" s="88"/>
      <c r="DH88" s="88"/>
      <c r="DI88" s="88"/>
      <c r="DJ88" s="88"/>
      <c r="DK88" s="88"/>
      <c r="DL88" s="88"/>
      <c r="DM88" s="88"/>
      <c r="DN88" s="88"/>
      <c r="DO88" s="88"/>
      <c r="DP88" s="88"/>
      <c r="DQ88" s="88"/>
      <c r="DR88" s="88"/>
      <c r="DS88" s="88"/>
      <c r="DT88" s="88"/>
      <c r="DU88" s="88"/>
      <c r="DV88" s="88"/>
      <c r="DW88" s="88"/>
      <c r="DX88" s="88"/>
    </row>
    <row r="89" spans="1:128" ht="12.75" customHeight="1">
      <c r="A89" s="109" t="s">
        <v>12</v>
      </c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  <c r="AQ89" s="110"/>
      <c r="AR89" s="110"/>
      <c r="AS89" s="110"/>
      <c r="AT89" s="110"/>
      <c r="AU89" s="110"/>
      <c r="AV89" s="110"/>
      <c r="AW89" s="110"/>
      <c r="AX89" s="110"/>
      <c r="AY89" s="110"/>
      <c r="AZ89" s="110"/>
      <c r="BA89" s="110"/>
      <c r="BB89" s="110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0"/>
      <c r="CH89" s="110"/>
      <c r="CI89" s="110"/>
      <c r="CJ89" s="110"/>
      <c r="CK89" s="110"/>
      <c r="CL89" s="110"/>
      <c r="CM89" s="110"/>
      <c r="CN89" s="110"/>
      <c r="CO89" s="110"/>
      <c r="CP89" s="110"/>
      <c r="CQ89" s="110"/>
      <c r="CR89" s="110"/>
      <c r="CS89" s="110"/>
      <c r="CT89" s="110"/>
      <c r="CU89" s="110"/>
      <c r="CV89" s="110"/>
      <c r="CW89" s="111"/>
      <c r="CX89" s="112"/>
      <c r="CY89" s="113"/>
      <c r="CZ89" s="113"/>
      <c r="DA89" s="114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88"/>
      <c r="DP89" s="88"/>
      <c r="DQ89" s="88"/>
      <c r="DR89" s="88"/>
      <c r="DS89" s="88"/>
      <c r="DT89" s="88"/>
      <c r="DU89" s="88"/>
      <c r="DV89" s="88"/>
      <c r="DW89" s="88"/>
      <c r="DX89" s="88"/>
    </row>
    <row r="90" spans="1:128" ht="12.75" customHeight="1">
      <c r="A90" s="109"/>
      <c r="B90" s="110"/>
      <c r="C90" s="110"/>
      <c r="D90" s="110"/>
      <c r="E90" s="110"/>
      <c r="F90" s="110" t="s">
        <v>85</v>
      </c>
      <c r="G90" s="110"/>
      <c r="H90" s="110" t="s">
        <v>86</v>
      </c>
      <c r="I90" s="110"/>
      <c r="J90" s="110" t="str">
        <f>TEXT(11.2,"#,##0.0#######")</f>
        <v>11.2</v>
      </c>
      <c r="K90" s="110"/>
      <c r="L90" s="110"/>
      <c r="M90" s="110"/>
      <c r="N90" s="110"/>
      <c r="O90" s="110" t="s">
        <v>87</v>
      </c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  <c r="AS90" s="110"/>
      <c r="AT90" s="110"/>
      <c r="AU90" s="110"/>
      <c r="AV90" s="110"/>
      <c r="AW90" s="110"/>
      <c r="AX90" s="110"/>
      <c r="AY90" s="110"/>
      <c r="AZ90" s="110"/>
      <c r="BA90" s="110"/>
      <c r="BB90" s="110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0"/>
      <c r="CH90" s="110"/>
      <c r="CI90" s="110"/>
      <c r="CJ90" s="110"/>
      <c r="CK90" s="110"/>
      <c r="CL90" s="110"/>
      <c r="CM90" s="110"/>
      <c r="CN90" s="110"/>
      <c r="CO90" s="110"/>
      <c r="CP90" s="110"/>
      <c r="CQ90" s="110"/>
      <c r="CR90" s="110"/>
      <c r="CS90" s="110"/>
      <c r="CT90" s="110"/>
      <c r="CU90" s="110"/>
      <c r="CV90" s="110"/>
      <c r="CW90" s="111"/>
      <c r="CX90" s="112"/>
      <c r="CY90" s="113"/>
      <c r="CZ90" s="113"/>
      <c r="DA90" s="114"/>
      <c r="DB90" s="88"/>
      <c r="DC90" s="88"/>
      <c r="DD90" s="88"/>
      <c r="DE90" s="88"/>
      <c r="DF90" s="88"/>
      <c r="DG90" s="88"/>
      <c r="DH90" s="88"/>
      <c r="DI90" s="88"/>
      <c r="DJ90" s="88"/>
      <c r="DK90" s="88"/>
      <c r="DL90" s="88"/>
      <c r="DM90" s="88" t="s">
        <v>12</v>
      </c>
      <c r="DN90" s="88"/>
      <c r="DO90" s="88"/>
      <c r="DP90" s="88"/>
      <c r="DQ90" s="88"/>
      <c r="DR90" s="88"/>
      <c r="DS90" s="88"/>
      <c r="DT90" s="88"/>
      <c r="DU90" s="88"/>
      <c r="DV90" s="88"/>
      <c r="DW90" s="88"/>
      <c r="DX90" s="88"/>
    </row>
    <row r="91" spans="1:128" ht="12.75" customHeight="1">
      <c r="A91" s="109" t="s">
        <v>12</v>
      </c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  <c r="AQ91" s="110"/>
      <c r="AR91" s="110"/>
      <c r="AS91" s="110"/>
      <c r="AT91" s="110"/>
      <c r="AU91" s="110"/>
      <c r="AV91" s="110"/>
      <c r="AW91" s="110"/>
      <c r="AX91" s="110"/>
      <c r="AY91" s="110"/>
      <c r="AZ91" s="110"/>
      <c r="BA91" s="110"/>
      <c r="BB91" s="110"/>
      <c r="BC91" s="110"/>
      <c r="BD91" s="110"/>
      <c r="BE91" s="110"/>
      <c r="BF91" s="110"/>
      <c r="BG91" s="110"/>
      <c r="BH91" s="110"/>
      <c r="BI91" s="110"/>
      <c r="BJ91" s="110"/>
      <c r="BK91" s="110"/>
      <c r="BL91" s="110"/>
      <c r="BM91" s="110"/>
      <c r="BN91" s="110"/>
      <c r="BO91" s="110"/>
      <c r="BP91" s="110"/>
      <c r="BQ91" s="110"/>
      <c r="BR91" s="110"/>
      <c r="BS91" s="110"/>
      <c r="BT91" s="110"/>
      <c r="BU91" s="110"/>
      <c r="BV91" s="110"/>
      <c r="BW91" s="110"/>
      <c r="BX91" s="110"/>
      <c r="BY91" s="110"/>
      <c r="BZ91" s="110"/>
      <c r="CA91" s="110"/>
      <c r="CB91" s="110"/>
      <c r="CC91" s="110"/>
      <c r="CD91" s="110"/>
      <c r="CE91" s="110"/>
      <c r="CF91" s="110"/>
      <c r="CG91" s="110"/>
      <c r="CH91" s="110"/>
      <c r="CI91" s="110"/>
      <c r="CJ91" s="110"/>
      <c r="CK91" s="110"/>
      <c r="CL91" s="110"/>
      <c r="CM91" s="110"/>
      <c r="CN91" s="110"/>
      <c r="CO91" s="110"/>
      <c r="CP91" s="110"/>
      <c r="CQ91" s="110"/>
      <c r="CR91" s="110"/>
      <c r="CS91" s="110"/>
      <c r="CT91" s="110"/>
      <c r="CU91" s="110"/>
      <c r="CV91" s="110"/>
      <c r="CW91" s="111"/>
      <c r="CX91" s="112"/>
      <c r="CY91" s="113"/>
      <c r="CZ91" s="113"/>
      <c r="DA91" s="114"/>
      <c r="DB91" s="88"/>
      <c r="DC91" s="88"/>
      <c r="DD91" s="88"/>
      <c r="DE91" s="88"/>
      <c r="DF91" s="88"/>
      <c r="DG91" s="88"/>
      <c r="DH91" s="88"/>
      <c r="DI91" s="88"/>
      <c r="DJ91" s="88"/>
      <c r="DK91" s="88"/>
      <c r="DL91" s="88"/>
      <c r="DM91" s="88"/>
      <c r="DN91" s="88"/>
      <c r="DO91" s="88"/>
      <c r="DP91" s="88"/>
      <c r="DQ91" s="88"/>
      <c r="DR91" s="88"/>
      <c r="DS91" s="88"/>
      <c r="DT91" s="88"/>
      <c r="DU91" s="88"/>
      <c r="DV91" s="88"/>
      <c r="DW91" s="88"/>
      <c r="DX91" s="88"/>
    </row>
    <row r="92" spans="1:128" ht="12.75" customHeight="1">
      <c r="A92" s="109"/>
      <c r="B92" s="110"/>
      <c r="C92" s="110"/>
      <c r="D92" s="110"/>
      <c r="E92" s="110"/>
      <c r="F92" s="110" t="s">
        <v>88</v>
      </c>
      <c r="G92" s="110"/>
      <c r="H92" s="110" t="s">
        <v>86</v>
      </c>
      <c r="I92" s="110"/>
      <c r="J92" s="110" t="str">
        <f>TEXT(0.55,"#,##0.00#######")</f>
        <v>0.55</v>
      </c>
      <c r="K92" s="110"/>
      <c r="L92" s="110"/>
      <c r="M92" s="110"/>
      <c r="N92" s="110"/>
      <c r="O92" s="110" t="s">
        <v>89</v>
      </c>
      <c r="P92" s="110"/>
      <c r="Q92" s="110" t="s">
        <v>90</v>
      </c>
      <c r="R92" s="110"/>
      <c r="S92" s="110" t="s">
        <v>86</v>
      </c>
      <c r="T92" s="110"/>
      <c r="U92" s="110" t="str">
        <f>TEXT(0.9,"#,##0.0#######")</f>
        <v>0.9</v>
      </c>
      <c r="V92" s="110"/>
      <c r="W92" s="110"/>
      <c r="X92" s="110"/>
      <c r="Y92" s="110" t="s">
        <v>89</v>
      </c>
      <c r="Z92" s="110"/>
      <c r="AA92" s="110" t="s">
        <v>91</v>
      </c>
      <c r="AB92" s="110"/>
      <c r="AC92" s="110" t="s">
        <v>86</v>
      </c>
      <c r="AD92" s="110"/>
      <c r="AE92" s="110" t="str">
        <f>TEXT(1,"#,##0")</f>
        <v>1</v>
      </c>
      <c r="AF92" s="110"/>
      <c r="AG92" s="110" t="s">
        <v>92</v>
      </c>
      <c r="AH92" s="110"/>
      <c r="AI92" s="110" t="str">
        <f>TEXT(1.5,"#,##0.00#######")</f>
        <v>1.50</v>
      </c>
      <c r="AJ92" s="110"/>
      <c r="AK92" s="110"/>
      <c r="AL92" s="110"/>
      <c r="AM92" s="110"/>
      <c r="AN92" s="110" t="s">
        <v>86</v>
      </c>
      <c r="AO92" s="110"/>
      <c r="AP92" s="110" t="str">
        <f>TEXT(ROUND(AE92/AI92,2),"#,##0.00#######")</f>
        <v>0.67</v>
      </c>
      <c r="AQ92" s="110"/>
      <c r="AR92" s="110"/>
      <c r="AS92" s="110"/>
      <c r="AT92" s="110"/>
      <c r="AU92" s="110"/>
      <c r="AV92" s="110"/>
      <c r="AW92" s="110"/>
      <c r="AX92" s="110"/>
      <c r="AY92" s="110"/>
      <c r="AZ92" s="110"/>
      <c r="BA92" s="110"/>
      <c r="BB92" s="110"/>
      <c r="BC92" s="110"/>
      <c r="BD92" s="110"/>
      <c r="BE92" s="110"/>
      <c r="BF92" s="110"/>
      <c r="BG92" s="110"/>
      <c r="BH92" s="110"/>
      <c r="BI92" s="110"/>
      <c r="BJ92" s="110"/>
      <c r="BK92" s="110"/>
      <c r="BL92" s="110"/>
      <c r="BM92" s="110"/>
      <c r="BN92" s="110"/>
      <c r="BO92" s="110"/>
      <c r="BP92" s="110"/>
      <c r="BQ92" s="110"/>
      <c r="BR92" s="110"/>
      <c r="BS92" s="110"/>
      <c r="BT92" s="110"/>
      <c r="BU92" s="110"/>
      <c r="BV92" s="110"/>
      <c r="BW92" s="110"/>
      <c r="BX92" s="110"/>
      <c r="BY92" s="110"/>
      <c r="BZ92" s="110"/>
      <c r="CA92" s="110"/>
      <c r="CB92" s="110"/>
      <c r="CC92" s="110"/>
      <c r="CD92" s="110"/>
      <c r="CE92" s="110"/>
      <c r="CF92" s="110"/>
      <c r="CG92" s="110"/>
      <c r="CH92" s="110"/>
      <c r="CI92" s="110"/>
      <c r="CJ92" s="110"/>
      <c r="CK92" s="110"/>
      <c r="CL92" s="110"/>
      <c r="CM92" s="110"/>
      <c r="CN92" s="110"/>
      <c r="CO92" s="110"/>
      <c r="CP92" s="110"/>
      <c r="CQ92" s="110"/>
      <c r="CR92" s="110"/>
      <c r="CS92" s="110"/>
      <c r="CT92" s="110"/>
      <c r="CU92" s="110"/>
      <c r="CV92" s="110"/>
      <c r="CW92" s="111"/>
      <c r="CX92" s="112"/>
      <c r="CY92" s="113"/>
      <c r="CZ92" s="113"/>
      <c r="DA92" s="114"/>
      <c r="DB92" s="88"/>
      <c r="DC92" s="88"/>
      <c r="DD92" s="88"/>
      <c r="DE92" s="88"/>
      <c r="DF92" s="88"/>
      <c r="DG92" s="88"/>
      <c r="DH92" s="88"/>
      <c r="DI92" s="88"/>
      <c r="DJ92" s="88"/>
      <c r="DK92" s="88"/>
      <c r="DL92" s="88"/>
      <c r="DM92" s="88" t="s">
        <v>12</v>
      </c>
      <c r="DN92" s="88"/>
      <c r="DO92" s="88"/>
      <c r="DP92" s="88"/>
      <c r="DQ92" s="88"/>
      <c r="DR92" s="88"/>
      <c r="DS92" s="88"/>
      <c r="DT92" s="88"/>
      <c r="DU92" s="88"/>
      <c r="DV92" s="88"/>
      <c r="DW92" s="88"/>
      <c r="DX92" s="88"/>
    </row>
    <row r="93" spans="1:128" ht="12.75" customHeight="1">
      <c r="A93" s="109" t="s">
        <v>12</v>
      </c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  <c r="AQ93" s="110"/>
      <c r="AR93" s="110"/>
      <c r="AS93" s="110"/>
      <c r="AT93" s="110"/>
      <c r="AU93" s="110"/>
      <c r="AV93" s="110"/>
      <c r="AW93" s="110"/>
      <c r="AX93" s="110"/>
      <c r="AY93" s="110"/>
      <c r="AZ93" s="110"/>
      <c r="BA93" s="110"/>
      <c r="BB93" s="110"/>
      <c r="BC93" s="110"/>
      <c r="BD93" s="110"/>
      <c r="BE93" s="110"/>
      <c r="BF93" s="110"/>
      <c r="BG93" s="110"/>
      <c r="BH93" s="110"/>
      <c r="BI93" s="110"/>
      <c r="BJ93" s="110"/>
      <c r="BK93" s="110"/>
      <c r="BL93" s="110"/>
      <c r="BM93" s="110"/>
      <c r="BN93" s="110"/>
      <c r="BO93" s="110"/>
      <c r="BP93" s="110"/>
      <c r="BQ93" s="110"/>
      <c r="BR93" s="110"/>
      <c r="BS93" s="110"/>
      <c r="BT93" s="110"/>
      <c r="BU93" s="110"/>
      <c r="BV93" s="110"/>
      <c r="BW93" s="110"/>
      <c r="BX93" s="110"/>
      <c r="BY93" s="110"/>
      <c r="BZ93" s="110"/>
      <c r="CA93" s="110"/>
      <c r="CB93" s="110"/>
      <c r="CC93" s="110"/>
      <c r="CD93" s="110"/>
      <c r="CE93" s="110"/>
      <c r="CF93" s="110"/>
      <c r="CG93" s="110"/>
      <c r="CH93" s="110"/>
      <c r="CI93" s="110"/>
      <c r="CJ93" s="110"/>
      <c r="CK93" s="110"/>
      <c r="CL93" s="110"/>
      <c r="CM93" s="110"/>
      <c r="CN93" s="110"/>
      <c r="CO93" s="110"/>
      <c r="CP93" s="110"/>
      <c r="CQ93" s="110"/>
      <c r="CR93" s="110"/>
      <c r="CS93" s="110"/>
      <c r="CT93" s="110"/>
      <c r="CU93" s="110"/>
      <c r="CV93" s="110"/>
      <c r="CW93" s="111"/>
      <c r="CX93" s="112"/>
      <c r="CY93" s="113"/>
      <c r="CZ93" s="113"/>
      <c r="DA93" s="114"/>
      <c r="DB93" s="88"/>
      <c r="DC93" s="88"/>
      <c r="DD93" s="88"/>
      <c r="DE93" s="88"/>
      <c r="DF93" s="88"/>
      <c r="DG93" s="88"/>
      <c r="DH93" s="88"/>
      <c r="DI93" s="88"/>
      <c r="DJ93" s="88"/>
      <c r="DK93" s="88"/>
      <c r="DL93" s="88"/>
      <c r="DM93" s="88"/>
      <c r="DN93" s="88"/>
      <c r="DO93" s="88"/>
      <c r="DP93" s="88"/>
      <c r="DQ93" s="88"/>
      <c r="DR93" s="88"/>
      <c r="DS93" s="88"/>
      <c r="DT93" s="88"/>
      <c r="DU93" s="88"/>
      <c r="DV93" s="88"/>
      <c r="DW93" s="88"/>
      <c r="DX93" s="88"/>
    </row>
    <row r="94" spans="1:128" ht="12.75" customHeight="1">
      <c r="A94" s="109"/>
      <c r="B94" s="110"/>
      <c r="C94" s="110"/>
      <c r="D94" s="110"/>
      <c r="E94" s="110"/>
      <c r="F94" s="110" t="s">
        <v>93</v>
      </c>
      <c r="G94" s="110"/>
      <c r="H94" s="110"/>
      <c r="I94" s="110"/>
      <c r="J94" s="110" t="s">
        <v>86</v>
      </c>
      <c r="K94" s="110"/>
      <c r="L94" s="110" t="str">
        <f>TEXT(18,"#,##0")</f>
        <v>18</v>
      </c>
      <c r="M94" s="110"/>
      <c r="N94" s="110"/>
      <c r="O94" s="110" t="s">
        <v>94</v>
      </c>
      <c r="P94" s="110"/>
      <c r="Q94" s="110"/>
      <c r="R94" s="110"/>
      <c r="S94" s="110"/>
      <c r="T94" s="110"/>
      <c r="U94" s="110" t="s">
        <v>89</v>
      </c>
      <c r="V94" s="110"/>
      <c r="W94" s="110"/>
      <c r="X94" s="110" t="s">
        <v>95</v>
      </c>
      <c r="Y94" s="110"/>
      <c r="Z94" s="110"/>
      <c r="AA94" s="110" t="s">
        <v>86</v>
      </c>
      <c r="AB94" s="110"/>
      <c r="AC94" s="110" t="str">
        <f>TEXT(0.45,"#,##0.00#######")</f>
        <v>0.45</v>
      </c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  <c r="AQ94" s="110"/>
      <c r="AR94" s="110"/>
      <c r="AS94" s="110"/>
      <c r="AT94" s="110"/>
      <c r="AU94" s="110"/>
      <c r="AV94" s="110"/>
      <c r="AW94" s="110"/>
      <c r="AX94" s="110"/>
      <c r="AY94" s="110"/>
      <c r="AZ94" s="110"/>
      <c r="BA94" s="110"/>
      <c r="BB94" s="110"/>
      <c r="BC94" s="110"/>
      <c r="BD94" s="110"/>
      <c r="BE94" s="110"/>
      <c r="BF94" s="110"/>
      <c r="BG94" s="110"/>
      <c r="BH94" s="110"/>
      <c r="BI94" s="110"/>
      <c r="BJ94" s="110"/>
      <c r="BK94" s="110"/>
      <c r="BL94" s="110"/>
      <c r="BM94" s="110"/>
      <c r="BN94" s="110"/>
      <c r="BO94" s="110"/>
      <c r="BP94" s="110"/>
      <c r="BQ94" s="110"/>
      <c r="BR94" s="110"/>
      <c r="BS94" s="110"/>
      <c r="BT94" s="110"/>
      <c r="BU94" s="110"/>
      <c r="BV94" s="110"/>
      <c r="BW94" s="110"/>
      <c r="BX94" s="110"/>
      <c r="BY94" s="110"/>
      <c r="BZ94" s="110"/>
      <c r="CA94" s="110"/>
      <c r="CB94" s="110"/>
      <c r="CC94" s="110"/>
      <c r="CD94" s="110"/>
      <c r="CE94" s="110"/>
      <c r="CF94" s="110"/>
      <c r="CG94" s="110"/>
      <c r="CH94" s="110"/>
      <c r="CI94" s="110"/>
      <c r="CJ94" s="110"/>
      <c r="CK94" s="110"/>
      <c r="CL94" s="110"/>
      <c r="CM94" s="110"/>
      <c r="CN94" s="110"/>
      <c r="CO94" s="110"/>
      <c r="CP94" s="110"/>
      <c r="CQ94" s="110"/>
      <c r="CR94" s="110"/>
      <c r="CS94" s="110"/>
      <c r="CT94" s="110"/>
      <c r="CU94" s="110"/>
      <c r="CV94" s="110"/>
      <c r="CW94" s="111"/>
      <c r="CX94" s="112"/>
      <c r="CY94" s="113"/>
      <c r="CZ94" s="113"/>
      <c r="DA94" s="114"/>
      <c r="DB94" s="88"/>
      <c r="DC94" s="88"/>
      <c r="DD94" s="88"/>
      <c r="DE94" s="88"/>
      <c r="DF94" s="88"/>
      <c r="DG94" s="88"/>
      <c r="DH94" s="88"/>
      <c r="DI94" s="88"/>
      <c r="DJ94" s="88"/>
      <c r="DK94" s="88"/>
      <c r="DL94" s="88"/>
      <c r="DM94" s="88" t="s">
        <v>12</v>
      </c>
      <c r="DN94" s="88"/>
      <c r="DO94" s="88"/>
      <c r="DP94" s="88"/>
      <c r="DQ94" s="88"/>
      <c r="DR94" s="88"/>
      <c r="DS94" s="88"/>
      <c r="DT94" s="88"/>
      <c r="DU94" s="88"/>
      <c r="DV94" s="88"/>
      <c r="DW94" s="88"/>
      <c r="DX94" s="88"/>
    </row>
    <row r="95" spans="1:128" ht="12.75" customHeight="1">
      <c r="A95" s="109" t="s">
        <v>12</v>
      </c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  <c r="AQ95" s="110"/>
      <c r="AR95" s="110"/>
      <c r="AS95" s="110"/>
      <c r="AT95" s="110"/>
      <c r="AU95" s="110"/>
      <c r="AV95" s="110"/>
      <c r="AW95" s="110"/>
      <c r="AX95" s="110"/>
      <c r="AY95" s="110"/>
      <c r="AZ95" s="110"/>
      <c r="BA95" s="110"/>
      <c r="BB95" s="110"/>
      <c r="BC95" s="110"/>
      <c r="BD95" s="110"/>
      <c r="BE95" s="110"/>
      <c r="BF95" s="110"/>
      <c r="BG95" s="110"/>
      <c r="BH95" s="110"/>
      <c r="BI95" s="110"/>
      <c r="BJ95" s="110"/>
      <c r="BK95" s="110"/>
      <c r="BL95" s="110"/>
      <c r="BM95" s="110"/>
      <c r="BN95" s="110"/>
      <c r="BO95" s="110"/>
      <c r="BP95" s="11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110"/>
      <c r="CB95" s="110"/>
      <c r="CC95" s="110"/>
      <c r="CD95" s="110"/>
      <c r="CE95" s="110"/>
      <c r="CF95" s="110"/>
      <c r="CG95" s="110"/>
      <c r="CH95" s="110"/>
      <c r="CI95" s="110"/>
      <c r="CJ95" s="110"/>
      <c r="CK95" s="110"/>
      <c r="CL95" s="110"/>
      <c r="CM95" s="110"/>
      <c r="CN95" s="110"/>
      <c r="CO95" s="110"/>
      <c r="CP95" s="110"/>
      <c r="CQ95" s="110"/>
      <c r="CR95" s="110"/>
      <c r="CS95" s="110"/>
      <c r="CT95" s="110"/>
      <c r="CU95" s="110"/>
      <c r="CV95" s="110"/>
      <c r="CW95" s="111"/>
      <c r="CX95" s="112"/>
      <c r="CY95" s="113"/>
      <c r="CZ95" s="113"/>
      <c r="DA95" s="114"/>
      <c r="DB95" s="88"/>
      <c r="DC95" s="88"/>
      <c r="DD95" s="88"/>
      <c r="DE95" s="88"/>
      <c r="DF95" s="88"/>
      <c r="DG95" s="88"/>
      <c r="DH95" s="88"/>
      <c r="DI95" s="88"/>
      <c r="DJ95" s="88"/>
      <c r="DK95" s="88"/>
      <c r="DL95" s="88"/>
      <c r="DM95" s="88"/>
      <c r="DN95" s="88"/>
      <c r="DO95" s="88"/>
      <c r="DP95" s="88"/>
      <c r="DQ95" s="88"/>
      <c r="DR95" s="88"/>
      <c r="DS95" s="88"/>
      <c r="DT95" s="88"/>
      <c r="DU95" s="88"/>
      <c r="DV95" s="88"/>
      <c r="DW95" s="88"/>
      <c r="DX95" s="88"/>
    </row>
    <row r="96" spans="1:128" ht="12.75" customHeight="1">
      <c r="A96" s="109"/>
      <c r="B96" s="110"/>
      <c r="C96" s="110"/>
      <c r="D96" s="110"/>
      <c r="E96" s="110"/>
      <c r="F96" s="110" t="s">
        <v>96</v>
      </c>
      <c r="G96" s="110"/>
      <c r="H96" s="110" t="s">
        <v>86</v>
      </c>
      <c r="I96" s="110"/>
      <c r="J96" s="110" t="str">
        <f>TEXT(24,"#,##0")</f>
        <v>24</v>
      </c>
      <c r="K96" s="110"/>
      <c r="L96" s="110"/>
      <c r="M96" s="110" t="s">
        <v>92</v>
      </c>
      <c r="N96" s="110"/>
      <c r="O96" s="110" t="str">
        <f>TEXT(2.3,"#,##0.0#######")</f>
        <v>2.3</v>
      </c>
      <c r="P96" s="110"/>
      <c r="Q96" s="110"/>
      <c r="R96" s="110"/>
      <c r="S96" s="110" t="s">
        <v>97</v>
      </c>
      <c r="T96" s="110"/>
      <c r="U96" s="110" t="str">
        <f>TEXT(1.5,"#,##0.0#######")</f>
        <v>1.5</v>
      </c>
      <c r="V96" s="110"/>
      <c r="W96" s="110"/>
      <c r="X96" s="110"/>
      <c r="Y96" s="110" t="s">
        <v>86</v>
      </c>
      <c r="Z96" s="110"/>
      <c r="AA96" s="110" t="str">
        <f>TEXT(ROUND(J96/O96*U96,2),"#,##0.00#######")</f>
        <v>15.65</v>
      </c>
      <c r="AB96" s="110"/>
      <c r="AC96" s="110"/>
      <c r="AD96" s="110"/>
      <c r="AE96" s="110"/>
      <c r="AF96" s="110"/>
      <c r="AG96" s="110"/>
      <c r="AH96" s="110" t="s">
        <v>53</v>
      </c>
      <c r="AI96" s="110"/>
      <c r="AJ96" s="110"/>
      <c r="AK96" s="110"/>
      <c r="AL96" s="110"/>
      <c r="AM96" s="110"/>
      <c r="AN96" s="110"/>
      <c r="AO96" s="110"/>
      <c r="AP96" s="110"/>
      <c r="AQ96" s="110"/>
      <c r="AR96" s="110"/>
      <c r="AS96" s="110"/>
      <c r="AT96" s="110"/>
      <c r="AU96" s="110"/>
      <c r="AV96" s="110"/>
      <c r="AW96" s="110"/>
      <c r="AX96" s="110"/>
      <c r="AY96" s="110"/>
      <c r="AZ96" s="110"/>
      <c r="BA96" s="110"/>
      <c r="BB96" s="110"/>
      <c r="BC96" s="110"/>
      <c r="BD96" s="110"/>
      <c r="BE96" s="110"/>
      <c r="BF96" s="110"/>
      <c r="BG96" s="110"/>
      <c r="BH96" s="110"/>
      <c r="BI96" s="110"/>
      <c r="BJ96" s="110"/>
      <c r="BK96" s="110"/>
      <c r="BL96" s="110"/>
      <c r="BM96" s="110"/>
      <c r="BN96" s="110"/>
      <c r="BO96" s="110"/>
      <c r="BP96" s="11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110"/>
      <c r="CB96" s="110"/>
      <c r="CC96" s="110"/>
      <c r="CD96" s="110"/>
      <c r="CE96" s="110"/>
      <c r="CF96" s="110"/>
      <c r="CG96" s="110"/>
      <c r="CH96" s="110"/>
      <c r="CI96" s="110"/>
      <c r="CJ96" s="110"/>
      <c r="CK96" s="110"/>
      <c r="CL96" s="110"/>
      <c r="CM96" s="110"/>
      <c r="CN96" s="110"/>
      <c r="CO96" s="110"/>
      <c r="CP96" s="110"/>
      <c r="CQ96" s="110"/>
      <c r="CR96" s="110"/>
      <c r="CS96" s="110"/>
      <c r="CT96" s="110"/>
      <c r="CU96" s="110"/>
      <c r="CV96" s="110"/>
      <c r="CW96" s="111"/>
      <c r="CX96" s="112"/>
      <c r="CY96" s="113"/>
      <c r="CZ96" s="113"/>
      <c r="DA96" s="114"/>
      <c r="DB96" s="88"/>
      <c r="DC96" s="88"/>
      <c r="DD96" s="88"/>
      <c r="DE96" s="88"/>
      <c r="DF96" s="88"/>
      <c r="DG96" s="88"/>
      <c r="DH96" s="88"/>
      <c r="DI96" s="88"/>
      <c r="DJ96" s="88"/>
      <c r="DK96" s="88"/>
      <c r="DL96" s="88"/>
      <c r="DM96" s="88" t="s">
        <v>12</v>
      </c>
      <c r="DN96" s="88"/>
      <c r="DO96" s="88"/>
      <c r="DP96" s="88"/>
      <c r="DQ96" s="88"/>
      <c r="DR96" s="88"/>
      <c r="DS96" s="88"/>
      <c r="DT96" s="88"/>
      <c r="DU96" s="88"/>
      <c r="DV96" s="88"/>
      <c r="DW96" s="88"/>
      <c r="DX96" s="88"/>
    </row>
    <row r="97" spans="1:128" ht="12.75" customHeight="1">
      <c r="A97" s="109" t="s">
        <v>12</v>
      </c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B97" s="110"/>
      <c r="CC97" s="110"/>
      <c r="CD97" s="110"/>
      <c r="CE97" s="110"/>
      <c r="CF97" s="110"/>
      <c r="CG97" s="110"/>
      <c r="CH97" s="110"/>
      <c r="CI97" s="110"/>
      <c r="CJ97" s="110"/>
      <c r="CK97" s="110"/>
      <c r="CL97" s="110"/>
      <c r="CM97" s="110"/>
      <c r="CN97" s="110"/>
      <c r="CO97" s="110"/>
      <c r="CP97" s="110"/>
      <c r="CQ97" s="110"/>
      <c r="CR97" s="110"/>
      <c r="CS97" s="110"/>
      <c r="CT97" s="110"/>
      <c r="CU97" s="110"/>
      <c r="CV97" s="110"/>
      <c r="CW97" s="111"/>
      <c r="CX97" s="112"/>
      <c r="CY97" s="113"/>
      <c r="CZ97" s="113"/>
      <c r="DA97" s="114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88"/>
      <c r="DP97" s="88"/>
      <c r="DQ97" s="88"/>
      <c r="DR97" s="88"/>
      <c r="DS97" s="88"/>
      <c r="DT97" s="88"/>
      <c r="DU97" s="88"/>
      <c r="DV97" s="88"/>
      <c r="DW97" s="88"/>
      <c r="DX97" s="88"/>
    </row>
    <row r="98" spans="1:128" ht="12.75" customHeight="1">
      <c r="A98" s="109"/>
      <c r="B98" s="110"/>
      <c r="C98" s="110"/>
      <c r="D98" s="110"/>
      <c r="E98" s="110"/>
      <c r="F98" s="110" t="s">
        <v>98</v>
      </c>
      <c r="G98" s="110"/>
      <c r="H98" s="110" t="s">
        <v>86</v>
      </c>
      <c r="I98" s="110"/>
      <c r="J98" s="110" t="s">
        <v>96</v>
      </c>
      <c r="K98" s="110"/>
      <c r="L98" s="110" t="s">
        <v>92</v>
      </c>
      <c r="M98" s="110"/>
      <c r="N98" s="110" t="s">
        <v>99</v>
      </c>
      <c r="O98" s="110"/>
      <c r="P98" s="110" t="str">
        <f>TEXT(0.7,"#,##0.0#######")</f>
        <v>0.7</v>
      </c>
      <c r="Q98" s="110"/>
      <c r="R98" s="110"/>
      <c r="S98" s="110"/>
      <c r="T98" s="110" t="s">
        <v>97</v>
      </c>
      <c r="U98" s="110"/>
      <c r="V98" s="110" t="s">
        <v>100</v>
      </c>
      <c r="W98" s="110"/>
      <c r="X98" s="110"/>
      <c r="Y98" s="110" t="s">
        <v>86</v>
      </c>
      <c r="Z98" s="110"/>
      <c r="AA98" s="110" t="str">
        <f>TEXT(ROUND(AA96/(P98*J92),2),"#,##0.00#######")</f>
        <v>40.65</v>
      </c>
      <c r="AB98" s="110"/>
      <c r="AC98" s="110"/>
      <c r="AD98" s="110"/>
      <c r="AE98" s="110"/>
      <c r="AF98" s="110"/>
      <c r="AG98" s="110"/>
      <c r="AH98" s="110" t="s">
        <v>101</v>
      </c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110"/>
      <c r="CC98" s="110"/>
      <c r="CD98" s="110"/>
      <c r="CE98" s="110"/>
      <c r="CF98" s="110"/>
      <c r="CG98" s="110"/>
      <c r="CH98" s="110"/>
      <c r="CI98" s="110"/>
      <c r="CJ98" s="110"/>
      <c r="CK98" s="110"/>
      <c r="CL98" s="110"/>
      <c r="CM98" s="110"/>
      <c r="CN98" s="110"/>
      <c r="CO98" s="110"/>
      <c r="CP98" s="110"/>
      <c r="CQ98" s="110"/>
      <c r="CR98" s="110"/>
      <c r="CS98" s="110"/>
      <c r="CT98" s="110"/>
      <c r="CU98" s="110"/>
      <c r="CV98" s="110"/>
      <c r="CW98" s="111"/>
      <c r="CX98" s="112"/>
      <c r="CY98" s="113"/>
      <c r="CZ98" s="113"/>
      <c r="DA98" s="114"/>
      <c r="DB98" s="88"/>
      <c r="DC98" s="88"/>
      <c r="DD98" s="88"/>
      <c r="DE98" s="88"/>
      <c r="DF98" s="88"/>
      <c r="DG98" s="88"/>
      <c r="DH98" s="88"/>
      <c r="DI98" s="88"/>
      <c r="DJ98" s="88"/>
      <c r="DK98" s="88"/>
      <c r="DL98" s="88"/>
      <c r="DM98" s="88" t="s">
        <v>12</v>
      </c>
      <c r="DN98" s="88"/>
      <c r="DO98" s="88"/>
      <c r="DP98" s="88"/>
      <c r="DQ98" s="88"/>
      <c r="DR98" s="88"/>
      <c r="DS98" s="88"/>
      <c r="DT98" s="88"/>
      <c r="DU98" s="88"/>
      <c r="DV98" s="88"/>
      <c r="DW98" s="88"/>
      <c r="DX98" s="88"/>
    </row>
    <row r="99" spans="1:128" ht="12.75" customHeight="1">
      <c r="A99" s="109" t="s">
        <v>12</v>
      </c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10"/>
      <c r="BO99" s="110"/>
      <c r="BP99" s="11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110"/>
      <c r="CB99" s="110"/>
      <c r="CC99" s="110"/>
      <c r="CD99" s="110"/>
      <c r="CE99" s="110"/>
      <c r="CF99" s="110"/>
      <c r="CG99" s="110"/>
      <c r="CH99" s="110"/>
      <c r="CI99" s="110"/>
      <c r="CJ99" s="110"/>
      <c r="CK99" s="110"/>
      <c r="CL99" s="110"/>
      <c r="CM99" s="110"/>
      <c r="CN99" s="110"/>
      <c r="CO99" s="110"/>
      <c r="CP99" s="110"/>
      <c r="CQ99" s="110"/>
      <c r="CR99" s="110"/>
      <c r="CS99" s="110"/>
      <c r="CT99" s="110"/>
      <c r="CU99" s="110"/>
      <c r="CV99" s="110"/>
      <c r="CW99" s="111"/>
      <c r="CX99" s="112"/>
      <c r="CY99" s="113"/>
      <c r="CZ99" s="113"/>
      <c r="DA99" s="114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88"/>
      <c r="DP99" s="88"/>
      <c r="DQ99" s="88"/>
      <c r="DR99" s="88"/>
      <c r="DS99" s="88"/>
      <c r="DT99" s="88"/>
      <c r="DU99" s="88"/>
      <c r="DV99" s="88"/>
      <c r="DW99" s="88"/>
      <c r="DX99" s="88"/>
    </row>
    <row r="100" spans="1:128" ht="12.75" customHeight="1">
      <c r="A100" s="109"/>
      <c r="B100" s="110"/>
      <c r="C100" s="110"/>
      <c r="D100" s="110"/>
      <c r="E100" s="110"/>
      <c r="F100" s="110" t="s">
        <v>102</v>
      </c>
      <c r="G100" s="110"/>
      <c r="H100" s="110"/>
      <c r="I100" s="110" t="s">
        <v>86</v>
      </c>
      <c r="J100" s="110"/>
      <c r="K100" s="110" t="s">
        <v>93</v>
      </c>
      <c r="L100" s="110"/>
      <c r="M100" s="110"/>
      <c r="N100" s="110"/>
      <c r="O100" s="110" t="s">
        <v>97</v>
      </c>
      <c r="P100" s="110"/>
      <c r="Q100" s="110" t="s">
        <v>98</v>
      </c>
      <c r="R100" s="110"/>
      <c r="S100" s="110" t="s">
        <v>92</v>
      </c>
      <c r="T100" s="110"/>
      <c r="U100" s="110" t="s">
        <v>99</v>
      </c>
      <c r="V100" s="110"/>
      <c r="W100" s="110" t="str">
        <f>TEXT(60,"#,##0")</f>
        <v>60</v>
      </c>
      <c r="X100" s="110"/>
      <c r="Y100" s="110"/>
      <c r="Z100" s="110" t="s">
        <v>97</v>
      </c>
      <c r="AA100" s="110"/>
      <c r="AB100" s="110" t="s">
        <v>103</v>
      </c>
      <c r="AC100" s="110"/>
      <c r="AD100" s="110"/>
      <c r="AE100" s="110"/>
      <c r="AF100" s="110" t="s">
        <v>86</v>
      </c>
      <c r="AG100" s="110"/>
      <c r="AH100" s="110" t="str">
        <f>TEXT(ROUND(L94*AA98/(W100*AC94),1),"#,##0.0#######")</f>
        <v>27.1</v>
      </c>
      <c r="AI100" s="110"/>
      <c r="AJ100" s="110"/>
      <c r="AK100" s="110"/>
      <c r="AL100" s="110"/>
      <c r="AM100" s="110"/>
      <c r="AN100" s="110"/>
      <c r="AO100" s="110"/>
      <c r="AP100" s="110"/>
      <c r="AQ100" s="110"/>
      <c r="AR100" s="110"/>
      <c r="AS100" s="110"/>
      <c r="AT100" s="110"/>
      <c r="AU100" s="110"/>
      <c r="AV100" s="110"/>
      <c r="AW100" s="110"/>
      <c r="AX100" s="110"/>
      <c r="AY100" s="110"/>
      <c r="AZ100" s="110"/>
      <c r="BA100" s="110"/>
      <c r="BB100" s="110"/>
      <c r="BC100" s="110"/>
      <c r="BD100" s="110"/>
      <c r="BE100" s="110"/>
      <c r="BF100" s="110"/>
      <c r="BG100" s="110"/>
      <c r="BH100" s="110"/>
      <c r="BI100" s="110"/>
      <c r="BJ100" s="110"/>
      <c r="BK100" s="110"/>
      <c r="BL100" s="110"/>
      <c r="BM100" s="110"/>
      <c r="BN100" s="110"/>
      <c r="BO100" s="110"/>
      <c r="BP100" s="11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110"/>
      <c r="CB100" s="110"/>
      <c r="CC100" s="110"/>
      <c r="CD100" s="110"/>
      <c r="CE100" s="110"/>
      <c r="CF100" s="110"/>
      <c r="CG100" s="110"/>
      <c r="CH100" s="110"/>
      <c r="CI100" s="110"/>
      <c r="CJ100" s="110"/>
      <c r="CK100" s="110"/>
      <c r="CL100" s="110"/>
      <c r="CM100" s="110"/>
      <c r="CN100" s="110"/>
      <c r="CO100" s="110"/>
      <c r="CP100" s="110"/>
      <c r="CQ100" s="110"/>
      <c r="CR100" s="110"/>
      <c r="CS100" s="110"/>
      <c r="CT100" s="110"/>
      <c r="CU100" s="110"/>
      <c r="CV100" s="110"/>
      <c r="CW100" s="111"/>
      <c r="CX100" s="112"/>
      <c r="CY100" s="113"/>
      <c r="CZ100" s="113"/>
      <c r="DA100" s="114"/>
      <c r="DB100" s="88"/>
      <c r="DC100" s="88"/>
      <c r="DD100" s="88"/>
      <c r="DE100" s="88"/>
      <c r="DF100" s="88"/>
      <c r="DG100" s="88"/>
      <c r="DH100" s="88"/>
      <c r="DI100" s="88"/>
      <c r="DJ100" s="88"/>
      <c r="DK100" s="88"/>
      <c r="DL100" s="88"/>
      <c r="DM100" s="88" t="s">
        <v>12</v>
      </c>
      <c r="DN100" s="88"/>
      <c r="DO100" s="88"/>
      <c r="DP100" s="88"/>
      <c r="DQ100" s="88"/>
      <c r="DR100" s="88"/>
      <c r="DS100" s="88"/>
      <c r="DT100" s="88"/>
      <c r="DU100" s="88"/>
      <c r="DV100" s="88"/>
      <c r="DW100" s="88"/>
      <c r="DX100" s="88"/>
    </row>
    <row r="101" spans="1:128" ht="12.75" customHeight="1">
      <c r="A101" s="109" t="s">
        <v>12</v>
      </c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  <c r="AQ101" s="110"/>
      <c r="AR101" s="110"/>
      <c r="AS101" s="110"/>
      <c r="AT101" s="110"/>
      <c r="AU101" s="110"/>
      <c r="AV101" s="110"/>
      <c r="AW101" s="110"/>
      <c r="AX101" s="110"/>
      <c r="AY101" s="110"/>
      <c r="AZ101" s="110"/>
      <c r="BA101" s="110"/>
      <c r="BB101" s="110"/>
      <c r="BC101" s="110"/>
      <c r="BD101" s="110"/>
      <c r="BE101" s="110"/>
      <c r="BF101" s="110"/>
      <c r="BG101" s="110"/>
      <c r="BH101" s="110"/>
      <c r="BI101" s="110"/>
      <c r="BJ101" s="110"/>
      <c r="BK101" s="110"/>
      <c r="BL101" s="110"/>
      <c r="BM101" s="110"/>
      <c r="BN101" s="110"/>
      <c r="BO101" s="110"/>
      <c r="BP101" s="110"/>
      <c r="BQ101" s="110"/>
      <c r="BR101" s="110"/>
      <c r="BS101" s="110"/>
      <c r="BT101" s="110"/>
      <c r="BU101" s="110"/>
      <c r="BV101" s="110"/>
      <c r="BW101" s="110"/>
      <c r="BX101" s="110"/>
      <c r="BY101" s="110"/>
      <c r="BZ101" s="110"/>
      <c r="CA101" s="110"/>
      <c r="CB101" s="110"/>
      <c r="CC101" s="110"/>
      <c r="CD101" s="110"/>
      <c r="CE101" s="110"/>
      <c r="CF101" s="110"/>
      <c r="CG101" s="110"/>
      <c r="CH101" s="110"/>
      <c r="CI101" s="110"/>
      <c r="CJ101" s="110"/>
      <c r="CK101" s="110"/>
      <c r="CL101" s="110"/>
      <c r="CM101" s="110"/>
      <c r="CN101" s="110"/>
      <c r="CO101" s="110"/>
      <c r="CP101" s="110"/>
      <c r="CQ101" s="110"/>
      <c r="CR101" s="110"/>
      <c r="CS101" s="110"/>
      <c r="CT101" s="110"/>
      <c r="CU101" s="110"/>
      <c r="CV101" s="110"/>
      <c r="CW101" s="111"/>
      <c r="CX101" s="112"/>
      <c r="CY101" s="113"/>
      <c r="CZ101" s="113"/>
      <c r="DA101" s="114"/>
      <c r="DB101" s="88"/>
      <c r="DC101" s="88"/>
      <c r="DD101" s="88"/>
      <c r="DE101" s="88"/>
      <c r="DF101" s="88"/>
      <c r="DG101" s="88"/>
      <c r="DH101" s="88"/>
      <c r="DI101" s="88"/>
      <c r="DJ101" s="88"/>
      <c r="DK101" s="88"/>
      <c r="DL101" s="88"/>
      <c r="DM101" s="88"/>
      <c r="DN101" s="88"/>
      <c r="DO101" s="88"/>
      <c r="DP101" s="88"/>
      <c r="DQ101" s="88"/>
      <c r="DR101" s="88"/>
      <c r="DS101" s="88"/>
      <c r="DT101" s="88"/>
      <c r="DU101" s="88"/>
      <c r="DV101" s="88"/>
      <c r="DW101" s="88"/>
      <c r="DX101" s="88"/>
    </row>
    <row r="102" spans="1:128" ht="12.75" customHeight="1">
      <c r="A102" s="109"/>
      <c r="B102" s="110"/>
      <c r="C102" s="110"/>
      <c r="D102" s="110"/>
      <c r="E102" s="110"/>
      <c r="F102" s="110" t="s">
        <v>104</v>
      </c>
      <c r="G102" s="110"/>
      <c r="H102" s="110"/>
      <c r="I102" s="110" t="s">
        <v>86</v>
      </c>
      <c r="J102" s="110"/>
      <c r="K102" s="110" t="s">
        <v>99</v>
      </c>
      <c r="L102" s="110"/>
      <c r="M102" s="110" t="s">
        <v>85</v>
      </c>
      <c r="N102" s="110"/>
      <c r="O102" s="110" t="s">
        <v>97</v>
      </c>
      <c r="P102" s="110"/>
      <c r="Q102" s="110" t="str">
        <f>TEXT(2,"#,##0")</f>
        <v>2</v>
      </c>
      <c r="R102" s="110"/>
      <c r="S102" s="110" t="s">
        <v>105</v>
      </c>
      <c r="T102" s="110"/>
      <c r="U102" s="110" t="s">
        <v>92</v>
      </c>
      <c r="V102" s="110"/>
      <c r="W102" s="110" t="str">
        <f>TEXT(35,"#,##0")</f>
        <v>35</v>
      </c>
      <c r="X102" s="110"/>
      <c r="Y102" s="110"/>
      <c r="Z102" s="110" t="s">
        <v>97</v>
      </c>
      <c r="AA102" s="110"/>
      <c r="AB102" s="110" t="str">
        <f>TEXT(60,"#,##0")</f>
        <v>60</v>
      </c>
      <c r="AC102" s="110"/>
      <c r="AD102" s="110"/>
      <c r="AE102" s="110" t="s">
        <v>86</v>
      </c>
      <c r="AF102" s="110"/>
      <c r="AG102" s="110" t="str">
        <f>TEXT(ROUND((J90*Q102)/W102*AB102,2),"#,##0.00#######")</f>
        <v>38.40</v>
      </c>
      <c r="AH102" s="110"/>
      <c r="AI102" s="110"/>
      <c r="AJ102" s="110"/>
      <c r="AK102" s="110"/>
      <c r="AL102" s="110"/>
      <c r="AM102" s="110"/>
      <c r="AN102" s="110" t="s">
        <v>106</v>
      </c>
      <c r="AO102" s="110"/>
      <c r="AP102" s="110"/>
      <c r="AQ102" s="110"/>
      <c r="AR102" s="110"/>
      <c r="AS102" s="110"/>
      <c r="AT102" s="110"/>
      <c r="AU102" s="110"/>
      <c r="AV102" s="110"/>
      <c r="AW102" s="110"/>
      <c r="AX102" s="110"/>
      <c r="AY102" s="110"/>
      <c r="AZ102" s="110"/>
      <c r="BA102" s="110"/>
      <c r="BB102" s="110"/>
      <c r="BC102" s="110"/>
      <c r="BD102" s="110"/>
      <c r="BE102" s="110"/>
      <c r="BF102" s="110"/>
      <c r="BG102" s="110"/>
      <c r="BH102" s="110"/>
      <c r="BI102" s="110"/>
      <c r="BJ102" s="110"/>
      <c r="BK102" s="110"/>
      <c r="BL102" s="110"/>
      <c r="BM102" s="110"/>
      <c r="BN102" s="110"/>
      <c r="BO102" s="110"/>
      <c r="BP102" s="110"/>
      <c r="BQ102" s="110"/>
      <c r="BR102" s="110"/>
      <c r="BS102" s="110"/>
      <c r="BT102" s="110"/>
      <c r="BU102" s="110"/>
      <c r="BV102" s="110"/>
      <c r="BW102" s="110"/>
      <c r="BX102" s="110"/>
      <c r="BY102" s="110"/>
      <c r="BZ102" s="110"/>
      <c r="CA102" s="110"/>
      <c r="CB102" s="110"/>
      <c r="CC102" s="110"/>
      <c r="CD102" s="110"/>
      <c r="CE102" s="110"/>
      <c r="CF102" s="110"/>
      <c r="CG102" s="110"/>
      <c r="CH102" s="110"/>
      <c r="CI102" s="110"/>
      <c r="CJ102" s="110"/>
      <c r="CK102" s="110"/>
      <c r="CL102" s="110"/>
      <c r="CM102" s="110"/>
      <c r="CN102" s="110"/>
      <c r="CO102" s="110"/>
      <c r="CP102" s="110"/>
      <c r="CQ102" s="110"/>
      <c r="CR102" s="110"/>
      <c r="CS102" s="110"/>
      <c r="CT102" s="110"/>
      <c r="CU102" s="110"/>
      <c r="CV102" s="110"/>
      <c r="CW102" s="111"/>
      <c r="CX102" s="112"/>
      <c r="CY102" s="113"/>
      <c r="CZ102" s="113"/>
      <c r="DA102" s="114"/>
      <c r="DB102" s="88"/>
      <c r="DC102" s="88"/>
      <c r="DD102" s="88"/>
      <c r="DE102" s="88"/>
      <c r="DF102" s="88"/>
      <c r="DG102" s="88"/>
      <c r="DH102" s="88"/>
      <c r="DI102" s="88"/>
      <c r="DJ102" s="88"/>
      <c r="DK102" s="88"/>
      <c r="DL102" s="88"/>
      <c r="DM102" s="88" t="s">
        <v>12</v>
      </c>
      <c r="DN102" s="88"/>
      <c r="DO102" s="88"/>
      <c r="DP102" s="88"/>
      <c r="DQ102" s="88"/>
      <c r="DR102" s="88"/>
      <c r="DS102" s="88"/>
      <c r="DT102" s="88"/>
      <c r="DU102" s="88"/>
      <c r="DV102" s="88"/>
      <c r="DW102" s="88"/>
      <c r="DX102" s="88"/>
    </row>
    <row r="103" spans="1:128" ht="12.75" customHeight="1">
      <c r="A103" s="109" t="s">
        <v>12</v>
      </c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  <c r="AQ103" s="110"/>
      <c r="AR103" s="110"/>
      <c r="AS103" s="110"/>
      <c r="AT103" s="110"/>
      <c r="AU103" s="110"/>
      <c r="AV103" s="110"/>
      <c r="AW103" s="110"/>
      <c r="AX103" s="110"/>
      <c r="AY103" s="110"/>
      <c r="AZ103" s="110"/>
      <c r="BA103" s="110"/>
      <c r="BB103" s="110"/>
      <c r="BC103" s="110"/>
      <c r="BD103" s="110"/>
      <c r="BE103" s="110"/>
      <c r="BF103" s="110"/>
      <c r="BG103" s="110"/>
      <c r="BH103" s="110"/>
      <c r="BI103" s="110"/>
      <c r="BJ103" s="110"/>
      <c r="BK103" s="110"/>
      <c r="BL103" s="110"/>
      <c r="BM103" s="110"/>
      <c r="BN103" s="110"/>
      <c r="BO103" s="110"/>
      <c r="BP103" s="110"/>
      <c r="BQ103" s="110"/>
      <c r="BR103" s="110"/>
      <c r="BS103" s="110"/>
      <c r="BT103" s="110"/>
      <c r="BU103" s="110"/>
      <c r="BV103" s="110"/>
      <c r="BW103" s="110"/>
      <c r="BX103" s="110"/>
      <c r="BY103" s="110"/>
      <c r="BZ103" s="110"/>
      <c r="CA103" s="110"/>
      <c r="CB103" s="110"/>
      <c r="CC103" s="110"/>
      <c r="CD103" s="110"/>
      <c r="CE103" s="110"/>
      <c r="CF103" s="110"/>
      <c r="CG103" s="110"/>
      <c r="CH103" s="110"/>
      <c r="CI103" s="110"/>
      <c r="CJ103" s="110"/>
      <c r="CK103" s="110"/>
      <c r="CL103" s="110"/>
      <c r="CM103" s="110"/>
      <c r="CN103" s="110"/>
      <c r="CO103" s="110"/>
      <c r="CP103" s="110"/>
      <c r="CQ103" s="110"/>
      <c r="CR103" s="110"/>
      <c r="CS103" s="110"/>
      <c r="CT103" s="110"/>
      <c r="CU103" s="110"/>
      <c r="CV103" s="110"/>
      <c r="CW103" s="111"/>
      <c r="CX103" s="112"/>
      <c r="CY103" s="113"/>
      <c r="CZ103" s="113"/>
      <c r="DA103" s="114"/>
      <c r="DB103" s="88"/>
      <c r="DC103" s="88"/>
      <c r="DD103" s="88"/>
      <c r="DE103" s="88"/>
      <c r="DF103" s="88"/>
      <c r="DG103" s="88"/>
      <c r="DH103" s="88"/>
      <c r="DI103" s="88"/>
      <c r="DJ103" s="88"/>
      <c r="DK103" s="88"/>
      <c r="DL103" s="88"/>
      <c r="DM103" s="88"/>
      <c r="DN103" s="88"/>
      <c r="DO103" s="88"/>
      <c r="DP103" s="88"/>
      <c r="DQ103" s="88"/>
      <c r="DR103" s="88"/>
      <c r="DS103" s="88"/>
      <c r="DT103" s="88"/>
      <c r="DU103" s="88"/>
      <c r="DV103" s="88"/>
      <c r="DW103" s="88"/>
      <c r="DX103" s="88"/>
    </row>
    <row r="104" spans="1:128" ht="12.75" customHeight="1">
      <c r="A104" s="109"/>
      <c r="B104" s="110"/>
      <c r="C104" s="110"/>
      <c r="D104" s="110"/>
      <c r="E104" s="110"/>
      <c r="F104" s="110" t="s">
        <v>107</v>
      </c>
      <c r="G104" s="110"/>
      <c r="H104" s="110"/>
      <c r="I104" s="110" t="s">
        <v>86</v>
      </c>
      <c r="J104" s="110"/>
      <c r="K104" s="110" t="str">
        <f>TEXT(0.8,"#,##0.00#######")</f>
        <v>0.80</v>
      </c>
      <c r="L104" s="110"/>
      <c r="M104" s="110"/>
      <c r="N104" s="110"/>
      <c r="O104" s="110"/>
      <c r="P104" s="110" t="s">
        <v>89</v>
      </c>
      <c r="Q104" s="110"/>
      <c r="R104" s="110" t="s">
        <v>108</v>
      </c>
      <c r="S104" s="110"/>
      <c r="T104" s="110"/>
      <c r="U104" s="110" t="s">
        <v>86</v>
      </c>
      <c r="V104" s="110"/>
      <c r="W104" s="110" t="str">
        <f>TEXT(0.15,"#,##0.00#######")</f>
        <v>0.15</v>
      </c>
      <c r="X104" s="110"/>
      <c r="Y104" s="110"/>
      <c r="Z104" s="110"/>
      <c r="AA104" s="110"/>
      <c r="AB104" s="110" t="s">
        <v>89</v>
      </c>
      <c r="AC104" s="110"/>
      <c r="AD104" s="110" t="s">
        <v>109</v>
      </c>
      <c r="AE104" s="110"/>
      <c r="AF104" s="110"/>
      <c r="AG104" s="110" t="s">
        <v>86</v>
      </c>
      <c r="AH104" s="110"/>
      <c r="AI104" s="110" t="str">
        <f>TEXT(0.5,"#,##0.00#######")</f>
        <v>0.50</v>
      </c>
      <c r="AJ104" s="110"/>
      <c r="AK104" s="110"/>
      <c r="AL104" s="110"/>
      <c r="AM104" s="110"/>
      <c r="AN104" s="110" t="s">
        <v>110</v>
      </c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B104" s="110"/>
      <c r="CC104" s="110"/>
      <c r="CD104" s="110"/>
      <c r="CE104" s="110"/>
      <c r="CF104" s="110"/>
      <c r="CG104" s="110"/>
      <c r="CH104" s="110"/>
      <c r="CI104" s="110"/>
      <c r="CJ104" s="110"/>
      <c r="CK104" s="110"/>
      <c r="CL104" s="110"/>
      <c r="CM104" s="110"/>
      <c r="CN104" s="110"/>
      <c r="CO104" s="110"/>
      <c r="CP104" s="110"/>
      <c r="CQ104" s="110"/>
      <c r="CR104" s="110"/>
      <c r="CS104" s="110"/>
      <c r="CT104" s="110"/>
      <c r="CU104" s="110"/>
      <c r="CV104" s="110"/>
      <c r="CW104" s="111"/>
      <c r="CX104" s="112"/>
      <c r="CY104" s="113"/>
      <c r="CZ104" s="113"/>
      <c r="DA104" s="114"/>
      <c r="DB104" s="88"/>
      <c r="DC104" s="88"/>
      <c r="DD104" s="88"/>
      <c r="DE104" s="88"/>
      <c r="DF104" s="88"/>
      <c r="DG104" s="88"/>
      <c r="DH104" s="88"/>
      <c r="DI104" s="88"/>
      <c r="DJ104" s="88"/>
      <c r="DK104" s="88"/>
      <c r="DL104" s="88"/>
      <c r="DM104" s="88" t="s">
        <v>12</v>
      </c>
      <c r="DN104" s="88"/>
      <c r="DO104" s="88"/>
      <c r="DP104" s="88"/>
      <c r="DQ104" s="88"/>
      <c r="DR104" s="88"/>
      <c r="DS104" s="88"/>
      <c r="DT104" s="88"/>
      <c r="DU104" s="88"/>
      <c r="DV104" s="88"/>
      <c r="DW104" s="88"/>
      <c r="DX104" s="88"/>
    </row>
    <row r="105" spans="1:128" ht="12.75" customHeight="1">
      <c r="A105" s="109" t="s">
        <v>12</v>
      </c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  <c r="AQ105" s="110"/>
      <c r="AR105" s="110"/>
      <c r="AS105" s="110"/>
      <c r="AT105" s="110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  <c r="BG105" s="110"/>
      <c r="BH105" s="110"/>
      <c r="BI105" s="110"/>
      <c r="BJ105" s="110"/>
      <c r="BK105" s="110"/>
      <c r="BL105" s="110"/>
      <c r="BM105" s="110"/>
      <c r="BN105" s="110"/>
      <c r="BO105" s="110"/>
      <c r="BP105" s="110"/>
      <c r="BQ105" s="110"/>
      <c r="BR105" s="110"/>
      <c r="BS105" s="110"/>
      <c r="BT105" s="110"/>
      <c r="BU105" s="110"/>
      <c r="BV105" s="110"/>
      <c r="BW105" s="110"/>
      <c r="BX105" s="110"/>
      <c r="BY105" s="110"/>
      <c r="BZ105" s="110"/>
      <c r="CA105" s="110"/>
      <c r="CB105" s="110"/>
      <c r="CC105" s="110"/>
      <c r="CD105" s="110"/>
      <c r="CE105" s="110"/>
      <c r="CF105" s="110"/>
      <c r="CG105" s="110"/>
      <c r="CH105" s="110"/>
      <c r="CI105" s="110"/>
      <c r="CJ105" s="110"/>
      <c r="CK105" s="110"/>
      <c r="CL105" s="110"/>
      <c r="CM105" s="110"/>
      <c r="CN105" s="110"/>
      <c r="CO105" s="110"/>
      <c r="CP105" s="110"/>
      <c r="CQ105" s="110"/>
      <c r="CR105" s="110"/>
      <c r="CS105" s="110"/>
      <c r="CT105" s="110"/>
      <c r="CU105" s="110"/>
      <c r="CV105" s="110"/>
      <c r="CW105" s="111"/>
      <c r="CX105" s="112"/>
      <c r="CY105" s="113"/>
      <c r="CZ105" s="113"/>
      <c r="DA105" s="114"/>
      <c r="DB105" s="88"/>
      <c r="DC105" s="88"/>
      <c r="DD105" s="88"/>
      <c r="DE105" s="88"/>
      <c r="DF105" s="88"/>
      <c r="DG105" s="88"/>
      <c r="DH105" s="88"/>
      <c r="DI105" s="88"/>
      <c r="DJ105" s="88"/>
      <c r="DK105" s="88"/>
      <c r="DL105" s="88"/>
      <c r="DM105" s="88"/>
      <c r="DN105" s="88"/>
      <c r="DO105" s="88"/>
      <c r="DP105" s="88"/>
      <c r="DQ105" s="88"/>
      <c r="DR105" s="88"/>
      <c r="DS105" s="88"/>
      <c r="DT105" s="88"/>
      <c r="DU105" s="88"/>
      <c r="DV105" s="88"/>
      <c r="DW105" s="88"/>
      <c r="DX105" s="88"/>
    </row>
    <row r="106" spans="1:128" ht="12.75" customHeight="1">
      <c r="A106" s="109" t="s">
        <v>111</v>
      </c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B106" s="110"/>
      <c r="CC106" s="110"/>
      <c r="CD106" s="110"/>
      <c r="CE106" s="110"/>
      <c r="CF106" s="110"/>
      <c r="CG106" s="110"/>
      <c r="CH106" s="110"/>
      <c r="CI106" s="110"/>
      <c r="CJ106" s="110"/>
      <c r="CK106" s="110"/>
      <c r="CL106" s="110"/>
      <c r="CM106" s="110"/>
      <c r="CN106" s="110"/>
      <c r="CO106" s="110"/>
      <c r="CP106" s="110"/>
      <c r="CQ106" s="110"/>
      <c r="CR106" s="110"/>
      <c r="CS106" s="110"/>
      <c r="CT106" s="110"/>
      <c r="CU106" s="110"/>
      <c r="CV106" s="110"/>
      <c r="CW106" s="111"/>
      <c r="CX106" s="112"/>
      <c r="CY106" s="113"/>
      <c r="CZ106" s="113"/>
      <c r="DA106" s="114"/>
      <c r="DB106" s="88"/>
      <c r="DC106" s="88"/>
      <c r="DD106" s="88"/>
      <c r="DE106" s="88"/>
      <c r="DF106" s="88"/>
      <c r="DG106" s="88"/>
      <c r="DH106" s="88"/>
      <c r="DI106" s="88"/>
      <c r="DJ106" s="88"/>
      <c r="DK106" s="88"/>
      <c r="DL106" s="88"/>
      <c r="DM106" s="88"/>
      <c r="DN106" s="88"/>
      <c r="DO106" s="88"/>
      <c r="DP106" s="88"/>
      <c r="DQ106" s="88"/>
      <c r="DR106" s="88"/>
      <c r="DS106" s="88"/>
      <c r="DT106" s="88"/>
      <c r="DU106" s="88"/>
      <c r="DV106" s="88"/>
      <c r="DW106" s="88"/>
      <c r="DX106" s="88"/>
    </row>
    <row r="107" spans="1:128" ht="12.75" customHeight="1">
      <c r="A107" s="109" t="s">
        <v>12</v>
      </c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  <c r="AS107" s="110"/>
      <c r="AT107" s="110"/>
      <c r="AU107" s="110"/>
      <c r="AV107" s="110"/>
      <c r="AW107" s="110"/>
      <c r="AX107" s="110"/>
      <c r="AY107" s="110"/>
      <c r="AZ107" s="110"/>
      <c r="BA107" s="110"/>
      <c r="BB107" s="110"/>
      <c r="BC107" s="110"/>
      <c r="BD107" s="110"/>
      <c r="BE107" s="110"/>
      <c r="BF107" s="110"/>
      <c r="BG107" s="110"/>
      <c r="BH107" s="110"/>
      <c r="BI107" s="110"/>
      <c r="BJ107" s="110"/>
      <c r="BK107" s="110"/>
      <c r="BL107" s="110"/>
      <c r="BM107" s="110"/>
      <c r="BN107" s="110"/>
      <c r="BO107" s="110"/>
      <c r="BP107" s="110"/>
      <c r="BQ107" s="110"/>
      <c r="BR107" s="110"/>
      <c r="BS107" s="110"/>
      <c r="BT107" s="110"/>
      <c r="BU107" s="110"/>
      <c r="BV107" s="110"/>
      <c r="BW107" s="110"/>
      <c r="BX107" s="110"/>
      <c r="BY107" s="110"/>
      <c r="BZ107" s="110"/>
      <c r="CA107" s="110"/>
      <c r="CB107" s="110"/>
      <c r="CC107" s="110"/>
      <c r="CD107" s="110"/>
      <c r="CE107" s="110"/>
      <c r="CF107" s="110"/>
      <c r="CG107" s="110"/>
      <c r="CH107" s="110"/>
      <c r="CI107" s="110"/>
      <c r="CJ107" s="110"/>
      <c r="CK107" s="110"/>
      <c r="CL107" s="110"/>
      <c r="CM107" s="110"/>
      <c r="CN107" s="110"/>
      <c r="CO107" s="110"/>
      <c r="CP107" s="110"/>
      <c r="CQ107" s="110"/>
      <c r="CR107" s="110"/>
      <c r="CS107" s="110"/>
      <c r="CT107" s="110"/>
      <c r="CU107" s="110"/>
      <c r="CV107" s="110"/>
      <c r="CW107" s="111"/>
      <c r="CX107" s="112"/>
      <c r="CY107" s="113"/>
      <c r="CZ107" s="113"/>
      <c r="DA107" s="114"/>
      <c r="DB107" s="88"/>
      <c r="DC107" s="88"/>
      <c r="DD107" s="88"/>
      <c r="DE107" s="88"/>
      <c r="DF107" s="88"/>
      <c r="DG107" s="88"/>
      <c r="DH107" s="88"/>
      <c r="DI107" s="88"/>
      <c r="DJ107" s="88"/>
      <c r="DK107" s="88"/>
      <c r="DL107" s="88"/>
      <c r="DM107" s="88"/>
      <c r="DN107" s="88"/>
      <c r="DO107" s="88"/>
      <c r="DP107" s="88"/>
      <c r="DQ107" s="88"/>
      <c r="DR107" s="88"/>
      <c r="DS107" s="88"/>
      <c r="DT107" s="88"/>
      <c r="DU107" s="88"/>
      <c r="DV107" s="88"/>
      <c r="DW107" s="88"/>
      <c r="DX107" s="88"/>
    </row>
    <row r="108" spans="1:128" ht="12.75" customHeight="1">
      <c r="A108" s="109" t="s">
        <v>112</v>
      </c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10"/>
      <c r="BO108" s="110"/>
      <c r="BP108" s="110"/>
      <c r="BQ108" s="110"/>
      <c r="BR108" s="110"/>
      <c r="BS108" s="110"/>
      <c r="BT108" s="110"/>
      <c r="BU108" s="110"/>
      <c r="BV108" s="110"/>
      <c r="BW108" s="110"/>
      <c r="BX108" s="110"/>
      <c r="BY108" s="110"/>
      <c r="BZ108" s="110"/>
      <c r="CA108" s="110"/>
      <c r="CB108" s="110"/>
      <c r="CC108" s="110"/>
      <c r="CD108" s="110"/>
      <c r="CE108" s="110"/>
      <c r="CF108" s="110"/>
      <c r="CG108" s="110"/>
      <c r="CH108" s="110"/>
      <c r="CI108" s="110"/>
      <c r="CJ108" s="110"/>
      <c r="CK108" s="110"/>
      <c r="CL108" s="110"/>
      <c r="CM108" s="110"/>
      <c r="CN108" s="110"/>
      <c r="CO108" s="110"/>
      <c r="CP108" s="110"/>
      <c r="CQ108" s="110"/>
      <c r="CR108" s="110"/>
      <c r="CS108" s="110"/>
      <c r="CT108" s="110"/>
      <c r="CU108" s="110"/>
      <c r="CV108" s="110"/>
      <c r="CW108" s="111"/>
      <c r="CX108" s="112"/>
      <c r="CY108" s="113"/>
      <c r="CZ108" s="113"/>
      <c r="DA108" s="114"/>
      <c r="DB108" s="88"/>
      <c r="DC108" s="88"/>
      <c r="DD108" s="88"/>
      <c r="DE108" s="88"/>
      <c r="DF108" s="88"/>
      <c r="DG108" s="88"/>
      <c r="DH108" s="88"/>
      <c r="DI108" s="88"/>
      <c r="DJ108" s="88"/>
      <c r="DK108" s="88"/>
      <c r="DL108" s="88"/>
      <c r="DM108" s="88"/>
      <c r="DN108" s="88"/>
      <c r="DO108" s="88"/>
      <c r="DP108" s="88"/>
      <c r="DQ108" s="88"/>
      <c r="DR108" s="88"/>
      <c r="DS108" s="88"/>
      <c r="DT108" s="88"/>
      <c r="DU108" s="88"/>
      <c r="DV108" s="88"/>
      <c r="DW108" s="88"/>
      <c r="DX108" s="88"/>
    </row>
    <row r="109" spans="1:128" ht="12.75" customHeight="1">
      <c r="A109" s="109" t="s">
        <v>12</v>
      </c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B109" s="110"/>
      <c r="CC109" s="110"/>
      <c r="CD109" s="110"/>
      <c r="CE109" s="110"/>
      <c r="CF109" s="110"/>
      <c r="CG109" s="110"/>
      <c r="CH109" s="110"/>
      <c r="CI109" s="110"/>
      <c r="CJ109" s="110"/>
      <c r="CK109" s="110"/>
      <c r="CL109" s="110"/>
      <c r="CM109" s="110"/>
      <c r="CN109" s="110"/>
      <c r="CO109" s="110"/>
      <c r="CP109" s="110"/>
      <c r="CQ109" s="110"/>
      <c r="CR109" s="110"/>
      <c r="CS109" s="110"/>
      <c r="CT109" s="110"/>
      <c r="CU109" s="110"/>
      <c r="CV109" s="110"/>
      <c r="CW109" s="111"/>
      <c r="CX109" s="112"/>
      <c r="CY109" s="113"/>
      <c r="CZ109" s="113"/>
      <c r="DA109" s="114"/>
      <c r="DB109" s="88"/>
      <c r="DC109" s="88"/>
      <c r="DD109" s="88"/>
      <c r="DE109" s="88"/>
      <c r="DF109" s="88"/>
      <c r="DG109" s="88"/>
      <c r="DH109" s="88"/>
      <c r="DI109" s="88"/>
      <c r="DJ109" s="88"/>
      <c r="DK109" s="88"/>
      <c r="DL109" s="88"/>
      <c r="DM109" s="88"/>
      <c r="DN109" s="88"/>
      <c r="DO109" s="88"/>
      <c r="DP109" s="88"/>
      <c r="DQ109" s="88"/>
      <c r="DR109" s="88"/>
      <c r="DS109" s="88"/>
      <c r="DT109" s="88"/>
      <c r="DU109" s="88"/>
      <c r="DV109" s="88"/>
      <c r="DW109" s="88"/>
      <c r="DX109" s="88"/>
    </row>
    <row r="110" spans="1:128" ht="12.75" customHeight="1">
      <c r="A110" s="109"/>
      <c r="B110" s="110"/>
      <c r="C110" s="110"/>
      <c r="D110" s="110"/>
      <c r="E110" s="110"/>
      <c r="F110" s="110" t="s">
        <v>113</v>
      </c>
      <c r="G110" s="110"/>
      <c r="H110" s="110"/>
      <c r="I110" s="110" t="s">
        <v>86</v>
      </c>
      <c r="J110" s="110"/>
      <c r="K110" s="110" t="s">
        <v>102</v>
      </c>
      <c r="L110" s="110"/>
      <c r="M110" s="110"/>
      <c r="N110" s="110" t="s">
        <v>114</v>
      </c>
      <c r="O110" s="110"/>
      <c r="P110" s="110" t="s">
        <v>104</v>
      </c>
      <c r="Q110" s="110"/>
      <c r="R110" s="110"/>
      <c r="S110" s="110" t="s">
        <v>114</v>
      </c>
      <c r="T110" s="110"/>
      <c r="U110" s="110" t="s">
        <v>107</v>
      </c>
      <c r="V110" s="110"/>
      <c r="W110" s="110"/>
      <c r="X110" s="110" t="s">
        <v>114</v>
      </c>
      <c r="Y110" s="110"/>
      <c r="Z110" s="110" t="s">
        <v>108</v>
      </c>
      <c r="AA110" s="110"/>
      <c r="AB110" s="110"/>
      <c r="AC110" s="110" t="s">
        <v>114</v>
      </c>
      <c r="AD110" s="110"/>
      <c r="AE110" s="110" t="s">
        <v>109</v>
      </c>
      <c r="AF110" s="110"/>
      <c r="AG110" s="110"/>
      <c r="AH110" s="110" t="s">
        <v>86</v>
      </c>
      <c r="AI110" s="110"/>
      <c r="AJ110" s="110" t="str">
        <f>TEXT(ROUND(AH100+AG102+K104+W104+AI104,2),"#,##0.00#######")</f>
        <v>66.95</v>
      </c>
      <c r="AK110" s="110"/>
      <c r="AL110" s="110"/>
      <c r="AM110" s="110"/>
      <c r="AN110" s="110"/>
      <c r="AO110" s="110"/>
      <c r="AP110" s="110"/>
      <c r="AQ110" s="110" t="s">
        <v>106</v>
      </c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B110" s="110"/>
      <c r="CC110" s="110"/>
      <c r="CD110" s="110"/>
      <c r="CE110" s="110"/>
      <c r="CF110" s="110"/>
      <c r="CG110" s="110"/>
      <c r="CH110" s="110"/>
      <c r="CI110" s="110"/>
      <c r="CJ110" s="110"/>
      <c r="CK110" s="110"/>
      <c r="CL110" s="110"/>
      <c r="CM110" s="110"/>
      <c r="CN110" s="110"/>
      <c r="CO110" s="110"/>
      <c r="CP110" s="110"/>
      <c r="CQ110" s="110"/>
      <c r="CR110" s="110"/>
      <c r="CS110" s="110"/>
      <c r="CT110" s="110"/>
      <c r="CU110" s="110"/>
      <c r="CV110" s="110"/>
      <c r="CW110" s="111"/>
      <c r="CX110" s="112"/>
      <c r="CY110" s="113"/>
      <c r="CZ110" s="113"/>
      <c r="DA110" s="114"/>
      <c r="DB110" s="88"/>
      <c r="DC110" s="88"/>
      <c r="DD110" s="88"/>
      <c r="DE110" s="88"/>
      <c r="DF110" s="88"/>
      <c r="DG110" s="88"/>
      <c r="DH110" s="88"/>
      <c r="DI110" s="88"/>
      <c r="DJ110" s="88"/>
      <c r="DK110" s="88"/>
      <c r="DL110" s="88"/>
      <c r="DM110" s="88" t="s">
        <v>12</v>
      </c>
      <c r="DN110" s="88"/>
      <c r="DO110" s="88"/>
      <c r="DP110" s="88"/>
      <c r="DQ110" s="88"/>
      <c r="DR110" s="88"/>
      <c r="DS110" s="88"/>
      <c r="DT110" s="88"/>
      <c r="DU110" s="88"/>
      <c r="DV110" s="88"/>
      <c r="DW110" s="88"/>
      <c r="DX110" s="88"/>
    </row>
    <row r="111" spans="1:128" ht="12.75" customHeight="1">
      <c r="A111" s="109" t="s">
        <v>12</v>
      </c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B111" s="110"/>
      <c r="CC111" s="110"/>
      <c r="CD111" s="110"/>
      <c r="CE111" s="110"/>
      <c r="CF111" s="110"/>
      <c r="CG111" s="110"/>
      <c r="CH111" s="110"/>
      <c r="CI111" s="110"/>
      <c r="CJ111" s="110"/>
      <c r="CK111" s="110"/>
      <c r="CL111" s="110"/>
      <c r="CM111" s="110"/>
      <c r="CN111" s="110"/>
      <c r="CO111" s="110"/>
      <c r="CP111" s="110"/>
      <c r="CQ111" s="110"/>
      <c r="CR111" s="110"/>
      <c r="CS111" s="110"/>
      <c r="CT111" s="110"/>
      <c r="CU111" s="110"/>
      <c r="CV111" s="110"/>
      <c r="CW111" s="111"/>
      <c r="CX111" s="112"/>
      <c r="CY111" s="113"/>
      <c r="CZ111" s="113"/>
      <c r="DA111" s="114"/>
      <c r="DB111" s="88"/>
      <c r="DC111" s="88"/>
      <c r="DD111" s="88"/>
      <c r="DE111" s="88"/>
      <c r="DF111" s="88"/>
      <c r="DG111" s="88"/>
      <c r="DH111" s="88"/>
      <c r="DI111" s="88"/>
      <c r="DJ111" s="88"/>
      <c r="DK111" s="88"/>
      <c r="DL111" s="88"/>
      <c r="DM111" s="88"/>
      <c r="DN111" s="88"/>
      <c r="DO111" s="88"/>
      <c r="DP111" s="88"/>
      <c r="DQ111" s="88"/>
      <c r="DR111" s="88"/>
      <c r="DS111" s="88"/>
      <c r="DT111" s="88"/>
      <c r="DU111" s="88"/>
      <c r="DV111" s="88"/>
      <c r="DW111" s="88"/>
      <c r="DX111" s="88"/>
    </row>
    <row r="112" spans="1:128" ht="12.75" customHeight="1">
      <c r="A112" s="109"/>
      <c r="B112" s="110"/>
      <c r="C112" s="110"/>
      <c r="D112" s="110"/>
      <c r="E112" s="110"/>
      <c r="F112" s="110" t="s">
        <v>115</v>
      </c>
      <c r="G112" s="110"/>
      <c r="H112" s="110"/>
      <c r="I112" s="110" t="s">
        <v>86</v>
      </c>
      <c r="J112" s="110"/>
      <c r="K112" s="110" t="s">
        <v>116</v>
      </c>
      <c r="L112" s="110"/>
      <c r="M112" s="110"/>
      <c r="N112" s="110"/>
      <c r="O112" s="110" t="s">
        <v>114</v>
      </c>
      <c r="P112" s="110"/>
      <c r="Q112" s="110" t="s">
        <v>107</v>
      </c>
      <c r="R112" s="110"/>
      <c r="S112" s="110"/>
      <c r="T112" s="110" t="s">
        <v>114</v>
      </c>
      <c r="U112" s="110"/>
      <c r="V112" s="110" t="s">
        <v>108</v>
      </c>
      <c r="W112" s="110"/>
      <c r="X112" s="110"/>
      <c r="Y112" s="110" t="s">
        <v>105</v>
      </c>
      <c r="Z112" s="110"/>
      <c r="AA112" s="110" t="s">
        <v>92</v>
      </c>
      <c r="AB112" s="110"/>
      <c r="AC112" s="110" t="s">
        <v>113</v>
      </c>
      <c r="AD112" s="110"/>
      <c r="AE112" s="110"/>
      <c r="AF112" s="110" t="s">
        <v>86</v>
      </c>
      <c r="AG112" s="110"/>
      <c r="AH112" s="110" t="str">
        <f>TEXT(ROUND((AG102+K104+W104)/AJ110,2),"#,##0.00#######")</f>
        <v>0.59</v>
      </c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  <c r="AT112" s="110"/>
      <c r="AU112" s="110"/>
      <c r="AV112" s="110"/>
      <c r="AW112" s="110"/>
      <c r="AX112" s="110"/>
      <c r="AY112" s="110"/>
      <c r="AZ112" s="110"/>
      <c r="BA112" s="110"/>
      <c r="BB112" s="110"/>
      <c r="BC112" s="110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10"/>
      <c r="BO112" s="110"/>
      <c r="BP112" s="110"/>
      <c r="BQ112" s="110"/>
      <c r="BR112" s="110"/>
      <c r="BS112" s="110"/>
      <c r="BT112" s="110"/>
      <c r="BU112" s="110"/>
      <c r="BV112" s="110"/>
      <c r="BW112" s="110"/>
      <c r="BX112" s="110"/>
      <c r="BY112" s="110"/>
      <c r="BZ112" s="110"/>
      <c r="CA112" s="110"/>
      <c r="CB112" s="110"/>
      <c r="CC112" s="110"/>
      <c r="CD112" s="110"/>
      <c r="CE112" s="110"/>
      <c r="CF112" s="110"/>
      <c r="CG112" s="110"/>
      <c r="CH112" s="110"/>
      <c r="CI112" s="110"/>
      <c r="CJ112" s="110"/>
      <c r="CK112" s="110"/>
      <c r="CL112" s="110"/>
      <c r="CM112" s="110"/>
      <c r="CN112" s="110"/>
      <c r="CO112" s="110"/>
      <c r="CP112" s="110"/>
      <c r="CQ112" s="110"/>
      <c r="CR112" s="110"/>
      <c r="CS112" s="110"/>
      <c r="CT112" s="110"/>
      <c r="CU112" s="110"/>
      <c r="CV112" s="110"/>
      <c r="CW112" s="111"/>
      <c r="CX112" s="112"/>
      <c r="CY112" s="113"/>
      <c r="CZ112" s="113"/>
      <c r="DA112" s="114"/>
      <c r="DB112" s="88"/>
      <c r="DC112" s="88"/>
      <c r="DD112" s="88"/>
      <c r="DE112" s="88"/>
      <c r="DF112" s="88"/>
      <c r="DG112" s="88"/>
      <c r="DH112" s="88"/>
      <c r="DI112" s="88"/>
      <c r="DJ112" s="88"/>
      <c r="DK112" s="88"/>
      <c r="DL112" s="88"/>
      <c r="DM112" s="88" t="s">
        <v>12</v>
      </c>
      <c r="DN112" s="88"/>
      <c r="DO112" s="88"/>
      <c r="DP112" s="88"/>
      <c r="DQ112" s="88"/>
      <c r="DR112" s="88"/>
      <c r="DS112" s="88"/>
      <c r="DT112" s="88"/>
      <c r="DU112" s="88"/>
      <c r="DV112" s="88"/>
      <c r="DW112" s="88"/>
      <c r="DX112" s="88"/>
    </row>
    <row r="113" spans="1:128" ht="12.75" customHeight="1">
      <c r="A113" s="109" t="s">
        <v>12</v>
      </c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B113" s="110"/>
      <c r="CC113" s="110"/>
      <c r="CD113" s="110"/>
      <c r="CE113" s="110"/>
      <c r="CF113" s="110"/>
      <c r="CG113" s="110"/>
      <c r="CH113" s="110"/>
      <c r="CI113" s="110"/>
      <c r="CJ113" s="110"/>
      <c r="CK113" s="110"/>
      <c r="CL113" s="110"/>
      <c r="CM113" s="110"/>
      <c r="CN113" s="110"/>
      <c r="CO113" s="110"/>
      <c r="CP113" s="110"/>
      <c r="CQ113" s="110"/>
      <c r="CR113" s="110"/>
      <c r="CS113" s="110"/>
      <c r="CT113" s="110"/>
      <c r="CU113" s="110"/>
      <c r="CV113" s="110"/>
      <c r="CW113" s="111"/>
      <c r="CX113" s="112"/>
      <c r="CY113" s="113"/>
      <c r="CZ113" s="113"/>
      <c r="DA113" s="114"/>
      <c r="DB113" s="88"/>
      <c r="DC113" s="88"/>
      <c r="DD113" s="88"/>
      <c r="DE113" s="88"/>
      <c r="DF113" s="88"/>
      <c r="DG113" s="88"/>
      <c r="DH113" s="88"/>
      <c r="DI113" s="88"/>
      <c r="DJ113" s="88"/>
      <c r="DK113" s="88"/>
      <c r="DL113" s="88"/>
      <c r="DM113" s="88"/>
      <c r="DN113" s="88"/>
      <c r="DO113" s="88"/>
      <c r="DP113" s="88"/>
      <c r="DQ113" s="88"/>
      <c r="DR113" s="88"/>
      <c r="DS113" s="88"/>
      <c r="DT113" s="88"/>
      <c r="DU113" s="88"/>
      <c r="DV113" s="88"/>
      <c r="DW113" s="88"/>
      <c r="DX113" s="88"/>
    </row>
    <row r="114" spans="1:128" ht="12.75" customHeight="1">
      <c r="A114" s="109"/>
      <c r="B114" s="110"/>
      <c r="C114" s="110"/>
      <c r="D114" s="110"/>
      <c r="E114" s="110"/>
      <c r="F114" s="110" t="s">
        <v>117</v>
      </c>
      <c r="G114" s="110"/>
      <c r="H114" s="110" t="s">
        <v>86</v>
      </c>
      <c r="I114" s="110"/>
      <c r="J114" s="110" t="s">
        <v>99</v>
      </c>
      <c r="K114" s="110"/>
      <c r="L114" s="110" t="str">
        <f>TEXT(60,"#,##0")</f>
        <v>60</v>
      </c>
      <c r="M114" s="110"/>
      <c r="N114" s="110"/>
      <c r="O114" s="110" t="s">
        <v>97</v>
      </c>
      <c r="P114" s="110"/>
      <c r="Q114" s="110" t="s">
        <v>96</v>
      </c>
      <c r="R114" s="110"/>
      <c r="S114" s="110" t="s">
        <v>97</v>
      </c>
      <c r="T114" s="110"/>
      <c r="U114" s="110" t="s">
        <v>91</v>
      </c>
      <c r="V114" s="110"/>
      <c r="W114" s="110" t="s">
        <v>97</v>
      </c>
      <c r="X114" s="110"/>
      <c r="Y114" s="110" t="s">
        <v>118</v>
      </c>
      <c r="Z114" s="110"/>
      <c r="AA114" s="110"/>
      <c r="AB114" s="110" t="s">
        <v>92</v>
      </c>
      <c r="AC114" s="110"/>
      <c r="AD114" s="110" t="s">
        <v>113</v>
      </c>
      <c r="AE114" s="110"/>
      <c r="AF114" s="110"/>
      <c r="AG114" s="110" t="s">
        <v>86</v>
      </c>
      <c r="AH114" s="110"/>
      <c r="AI114" s="110" t="str">
        <f>TEXT(ROUND((L114*AA96*AP92*U92)/AJ110,2),"#,##0.00#######")</f>
        <v>8.46</v>
      </c>
      <c r="AJ114" s="110"/>
      <c r="AK114" s="110"/>
      <c r="AL114" s="110"/>
      <c r="AM114" s="110"/>
      <c r="AN114" s="110"/>
      <c r="AO114" s="110" t="s">
        <v>119</v>
      </c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0"/>
      <c r="CB114" s="110"/>
      <c r="CC114" s="110"/>
      <c r="CD114" s="110"/>
      <c r="CE114" s="110"/>
      <c r="CF114" s="110"/>
      <c r="CG114" s="110"/>
      <c r="CH114" s="110"/>
      <c r="CI114" s="110"/>
      <c r="CJ114" s="110"/>
      <c r="CK114" s="110"/>
      <c r="CL114" s="110"/>
      <c r="CM114" s="110"/>
      <c r="CN114" s="110"/>
      <c r="CO114" s="110"/>
      <c r="CP114" s="110"/>
      <c r="CQ114" s="110"/>
      <c r="CR114" s="110"/>
      <c r="CS114" s="110"/>
      <c r="CT114" s="110"/>
      <c r="CU114" s="110"/>
      <c r="CV114" s="110"/>
      <c r="CW114" s="111"/>
      <c r="CX114" s="112"/>
      <c r="CY114" s="113"/>
      <c r="CZ114" s="113"/>
      <c r="DA114" s="114"/>
      <c r="DB114" s="88"/>
      <c r="DC114" s="88"/>
      <c r="DD114" s="88"/>
      <c r="DE114" s="88"/>
      <c r="DF114" s="88"/>
      <c r="DG114" s="88"/>
      <c r="DH114" s="88"/>
      <c r="DI114" s="88"/>
      <c r="DJ114" s="88"/>
      <c r="DK114" s="88"/>
      <c r="DL114" s="88"/>
      <c r="DM114" s="88" t="s">
        <v>12</v>
      </c>
      <c r="DN114" s="88"/>
      <c r="DO114" s="88"/>
      <c r="DP114" s="88"/>
      <c r="DQ114" s="88"/>
      <c r="DR114" s="88"/>
      <c r="DS114" s="88"/>
      <c r="DT114" s="88"/>
      <c r="DU114" s="88"/>
      <c r="DV114" s="88"/>
      <c r="DW114" s="88"/>
      <c r="DX114" s="88"/>
    </row>
    <row r="115" spans="1:128" ht="12.75" customHeight="1">
      <c r="A115" s="109" t="s">
        <v>12</v>
      </c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  <c r="AQ115" s="110"/>
      <c r="AR115" s="110"/>
      <c r="AS115" s="110"/>
      <c r="AT115" s="110"/>
      <c r="AU115" s="110"/>
      <c r="AV115" s="110"/>
      <c r="AW115" s="110"/>
      <c r="AX115" s="110"/>
      <c r="AY115" s="110"/>
      <c r="AZ115" s="110"/>
      <c r="BA115" s="110"/>
      <c r="BB115" s="110"/>
      <c r="BC115" s="110"/>
      <c r="BD115" s="110"/>
      <c r="BE115" s="110"/>
      <c r="BF115" s="110"/>
      <c r="BG115" s="110"/>
      <c r="BH115" s="110"/>
      <c r="BI115" s="110"/>
      <c r="BJ115" s="110"/>
      <c r="BK115" s="110"/>
      <c r="BL115" s="110"/>
      <c r="BM115" s="110"/>
      <c r="BN115" s="110"/>
      <c r="BO115" s="110"/>
      <c r="BP115" s="110"/>
      <c r="BQ115" s="110"/>
      <c r="BR115" s="110"/>
      <c r="BS115" s="110"/>
      <c r="BT115" s="110"/>
      <c r="BU115" s="110"/>
      <c r="BV115" s="110"/>
      <c r="BW115" s="110"/>
      <c r="BX115" s="110"/>
      <c r="BY115" s="110"/>
      <c r="BZ115" s="110"/>
      <c r="CA115" s="110"/>
      <c r="CB115" s="110"/>
      <c r="CC115" s="110"/>
      <c r="CD115" s="110"/>
      <c r="CE115" s="110"/>
      <c r="CF115" s="110"/>
      <c r="CG115" s="110"/>
      <c r="CH115" s="110"/>
      <c r="CI115" s="110"/>
      <c r="CJ115" s="110"/>
      <c r="CK115" s="110"/>
      <c r="CL115" s="110"/>
      <c r="CM115" s="110"/>
      <c r="CN115" s="110"/>
      <c r="CO115" s="110"/>
      <c r="CP115" s="110"/>
      <c r="CQ115" s="110"/>
      <c r="CR115" s="110"/>
      <c r="CS115" s="110"/>
      <c r="CT115" s="110"/>
      <c r="CU115" s="110"/>
      <c r="CV115" s="110"/>
      <c r="CW115" s="111"/>
      <c r="CX115" s="112"/>
      <c r="CY115" s="113"/>
      <c r="CZ115" s="113"/>
      <c r="DA115" s="114"/>
      <c r="DB115" s="88"/>
      <c r="DC115" s="88"/>
      <c r="DD115" s="88"/>
      <c r="DE115" s="88"/>
      <c r="DF115" s="88"/>
      <c r="DG115" s="88"/>
      <c r="DH115" s="88"/>
      <c r="DI115" s="88"/>
      <c r="DJ115" s="88"/>
      <c r="DK115" s="88"/>
      <c r="DL115" s="88"/>
      <c r="DM115" s="88"/>
      <c r="DN115" s="88"/>
      <c r="DO115" s="88"/>
      <c r="DP115" s="88"/>
      <c r="DQ115" s="88"/>
      <c r="DR115" s="88"/>
      <c r="DS115" s="88"/>
      <c r="DT115" s="88"/>
      <c r="DU115" s="88"/>
      <c r="DV115" s="88"/>
      <c r="DW115" s="88"/>
      <c r="DX115" s="88"/>
    </row>
    <row r="116" spans="1:128" ht="12.75" customHeight="1">
      <c r="A116" s="109"/>
      <c r="B116" s="110"/>
      <c r="C116" s="110"/>
      <c r="D116" s="110"/>
      <c r="E116" s="110"/>
      <c r="F116" s="110"/>
      <c r="G116" s="110" t="s">
        <v>259</v>
      </c>
      <c r="H116" s="110"/>
      <c r="I116" s="110"/>
      <c r="J116" s="110"/>
      <c r="K116" s="110"/>
      <c r="L116" s="110" t="str">
        <f>TEXT(TRUNC([21]건설기계!H10,0),"#,##0")</f>
        <v>50,466</v>
      </c>
      <c r="M116" s="110"/>
      <c r="N116" s="110"/>
      <c r="O116" s="110"/>
      <c r="P116" s="110"/>
      <c r="Q116" s="110"/>
      <c r="R116" s="110"/>
      <c r="S116" s="110" t="s">
        <v>92</v>
      </c>
      <c r="T116" s="110"/>
      <c r="U116" s="110" t="s">
        <v>117</v>
      </c>
      <c r="V116" s="110"/>
      <c r="W116" s="110" t="s">
        <v>97</v>
      </c>
      <c r="X116" s="110"/>
      <c r="Y116" s="110" t="s">
        <v>115</v>
      </c>
      <c r="Z116" s="110"/>
      <c r="AA116" s="110"/>
      <c r="AB116" s="110" t="s">
        <v>86</v>
      </c>
      <c r="AC116" s="110"/>
      <c r="AD116" s="110" t="str">
        <f>TEXT(ROUNDDOWN(L116/AI114*AH112,1),"#,##0.0#######")</f>
        <v>3,519.4</v>
      </c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  <c r="AQ116" s="110"/>
      <c r="AR116" s="110"/>
      <c r="AS116" s="110"/>
      <c r="AT116" s="110"/>
      <c r="AU116" s="110"/>
      <c r="AV116" s="110"/>
      <c r="AW116" s="110"/>
      <c r="AX116" s="110"/>
      <c r="AY116" s="110"/>
      <c r="AZ116" s="110"/>
      <c r="BA116" s="110"/>
      <c r="BB116" s="110"/>
      <c r="BC116" s="110"/>
      <c r="BD116" s="110"/>
      <c r="BE116" s="110"/>
      <c r="BF116" s="110"/>
      <c r="BG116" s="110"/>
      <c r="BH116" s="110"/>
      <c r="BI116" s="110"/>
      <c r="BJ116" s="110"/>
      <c r="BK116" s="110"/>
      <c r="BL116" s="110"/>
      <c r="BM116" s="110"/>
      <c r="BN116" s="110"/>
      <c r="BO116" s="110"/>
      <c r="BP116" s="110"/>
      <c r="BQ116" s="110"/>
      <c r="BR116" s="110"/>
      <c r="BS116" s="110"/>
      <c r="BT116" s="110"/>
      <c r="BU116" s="110"/>
      <c r="BV116" s="110"/>
      <c r="BW116" s="110"/>
      <c r="BX116" s="110"/>
      <c r="BY116" s="110"/>
      <c r="BZ116" s="110"/>
      <c r="CA116" s="110"/>
      <c r="CB116" s="110"/>
      <c r="CC116" s="110"/>
      <c r="CD116" s="110"/>
      <c r="CE116" s="110"/>
      <c r="CF116" s="110"/>
      <c r="CG116" s="110"/>
      <c r="CH116" s="110"/>
      <c r="CI116" s="110"/>
      <c r="CJ116" s="110"/>
      <c r="CK116" s="110"/>
      <c r="CL116" s="110"/>
      <c r="CM116" s="110"/>
      <c r="CN116" s="110"/>
      <c r="CO116" s="110"/>
      <c r="CP116" s="110"/>
      <c r="CQ116" s="110"/>
      <c r="CR116" s="110"/>
      <c r="CS116" s="110"/>
      <c r="CT116" s="110"/>
      <c r="CU116" s="110"/>
      <c r="CV116" s="110"/>
      <c r="CW116" s="111"/>
      <c r="CX116" s="112">
        <f>CY116+CZ116+DA116</f>
        <v>3519.4</v>
      </c>
      <c r="CY116" s="113" t="str">
        <f>TEXT(AD116,"#,###.0")</f>
        <v>3,519.4</v>
      </c>
      <c r="CZ116" s="113"/>
      <c r="DA116" s="114"/>
      <c r="DB116" s="88"/>
      <c r="DC116" s="88"/>
      <c r="DD116" s="88"/>
      <c r="DE116" s="88"/>
      <c r="DF116" s="88"/>
      <c r="DG116" s="88"/>
      <c r="DH116" s="88"/>
      <c r="DI116" s="88"/>
      <c r="DJ116" s="88"/>
      <c r="DK116" s="88"/>
      <c r="DL116" s="88"/>
      <c r="DM116" s="88" t="s">
        <v>120</v>
      </c>
      <c r="DN116" s="88"/>
      <c r="DO116" s="88"/>
      <c r="DP116" s="88"/>
      <c r="DQ116" s="88"/>
      <c r="DR116" s="88"/>
      <c r="DS116" s="88"/>
      <c r="DT116" s="88"/>
      <c r="DU116" s="88"/>
      <c r="DV116" s="88"/>
      <c r="DW116" s="88"/>
      <c r="DX116" s="88"/>
    </row>
    <row r="117" spans="1:128" ht="12.75" customHeight="1">
      <c r="A117" s="109" t="s">
        <v>12</v>
      </c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E117" s="110"/>
      <c r="CF117" s="110"/>
      <c r="CG117" s="110"/>
      <c r="CH117" s="110"/>
      <c r="CI117" s="110"/>
      <c r="CJ117" s="110"/>
      <c r="CK117" s="110"/>
      <c r="CL117" s="110"/>
      <c r="CM117" s="110"/>
      <c r="CN117" s="110"/>
      <c r="CO117" s="110"/>
      <c r="CP117" s="110"/>
      <c r="CQ117" s="110"/>
      <c r="CR117" s="110"/>
      <c r="CS117" s="110"/>
      <c r="CT117" s="110"/>
      <c r="CU117" s="110"/>
      <c r="CV117" s="110"/>
      <c r="CW117" s="111"/>
      <c r="CX117" s="112"/>
      <c r="CY117" s="113"/>
      <c r="CZ117" s="113"/>
      <c r="DA117" s="114"/>
      <c r="DB117" s="88"/>
      <c r="DC117" s="88"/>
      <c r="DD117" s="88"/>
      <c r="DE117" s="88"/>
      <c r="DF117" s="88"/>
      <c r="DG117" s="88"/>
      <c r="DH117" s="88"/>
      <c r="DI117" s="88"/>
      <c r="DJ117" s="88"/>
      <c r="DK117" s="88"/>
      <c r="DL117" s="88"/>
      <c r="DM117" s="88"/>
      <c r="DN117" s="88"/>
      <c r="DO117" s="88"/>
      <c r="DP117" s="88"/>
      <c r="DQ117" s="88"/>
      <c r="DR117" s="88"/>
      <c r="DS117" s="88"/>
      <c r="DT117" s="88"/>
      <c r="DU117" s="88"/>
      <c r="DV117" s="88"/>
      <c r="DW117" s="88"/>
      <c r="DX117" s="88"/>
    </row>
    <row r="118" spans="1:128" ht="12.75" customHeight="1">
      <c r="A118" s="109"/>
      <c r="B118" s="110"/>
      <c r="C118" s="110"/>
      <c r="D118" s="110"/>
      <c r="E118" s="110"/>
      <c r="F118" s="110"/>
      <c r="G118" s="110" t="s">
        <v>258</v>
      </c>
      <c r="H118" s="110"/>
      <c r="I118" s="110"/>
      <c r="J118" s="110"/>
      <c r="K118" s="110"/>
      <c r="L118" s="110" t="str">
        <f>TEXT(TRUNC([21]건설기계!J10,0),"#,##0")</f>
        <v>59,025</v>
      </c>
      <c r="M118" s="110"/>
      <c r="N118" s="110"/>
      <c r="O118" s="110"/>
      <c r="P118" s="110"/>
      <c r="Q118" s="110"/>
      <c r="R118" s="110"/>
      <c r="S118" s="110" t="s">
        <v>92</v>
      </c>
      <c r="T118" s="110"/>
      <c r="U118" s="110" t="s">
        <v>117</v>
      </c>
      <c r="V118" s="110"/>
      <c r="W118" s="110" t="s">
        <v>86</v>
      </c>
      <c r="X118" s="110"/>
      <c r="Y118" s="110" t="str">
        <f>TEXT(ROUNDDOWN(L118/AI114,1),"#,##0.0#######")</f>
        <v>6,976.9</v>
      </c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E118" s="110"/>
      <c r="CF118" s="110"/>
      <c r="CG118" s="110"/>
      <c r="CH118" s="110"/>
      <c r="CI118" s="110"/>
      <c r="CJ118" s="110"/>
      <c r="CK118" s="110"/>
      <c r="CL118" s="110"/>
      <c r="CM118" s="110"/>
      <c r="CN118" s="110"/>
      <c r="CO118" s="110"/>
      <c r="CP118" s="110"/>
      <c r="CQ118" s="110"/>
      <c r="CR118" s="110"/>
      <c r="CS118" s="110"/>
      <c r="CT118" s="110"/>
      <c r="CU118" s="110"/>
      <c r="CV118" s="110"/>
      <c r="CW118" s="111"/>
      <c r="CX118" s="112">
        <f>CY118+CZ118+DA118</f>
        <v>6976.9</v>
      </c>
      <c r="CY118" s="113"/>
      <c r="CZ118" s="113" t="str">
        <f>TEXT(Y118,"#,###.0")</f>
        <v>6,976.9</v>
      </c>
      <c r="DA118" s="114"/>
      <c r="DB118" s="88"/>
      <c r="DC118" s="88"/>
      <c r="DD118" s="88"/>
      <c r="DE118" s="88"/>
      <c r="DF118" s="88"/>
      <c r="DG118" s="88"/>
      <c r="DH118" s="88"/>
      <c r="DI118" s="88"/>
      <c r="DJ118" s="88"/>
      <c r="DK118" s="88"/>
      <c r="DL118" s="88"/>
      <c r="DM118" s="88" t="s">
        <v>120</v>
      </c>
      <c r="DN118" s="88"/>
      <c r="DO118" s="88"/>
      <c r="DP118" s="88"/>
      <c r="DQ118" s="88"/>
      <c r="DR118" s="88"/>
      <c r="DS118" s="88"/>
      <c r="DT118" s="88"/>
      <c r="DU118" s="88"/>
      <c r="DV118" s="88"/>
      <c r="DW118" s="88"/>
      <c r="DX118" s="88"/>
    </row>
    <row r="119" spans="1:128" ht="12.75" customHeight="1">
      <c r="A119" s="109" t="s">
        <v>12</v>
      </c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E119" s="110"/>
      <c r="CF119" s="110"/>
      <c r="CG119" s="110"/>
      <c r="CH119" s="110"/>
      <c r="CI119" s="110"/>
      <c r="CJ119" s="110"/>
      <c r="CK119" s="110"/>
      <c r="CL119" s="110"/>
      <c r="CM119" s="110"/>
      <c r="CN119" s="110"/>
      <c r="CO119" s="110"/>
      <c r="CP119" s="110"/>
      <c r="CQ119" s="110"/>
      <c r="CR119" s="110"/>
      <c r="CS119" s="110"/>
      <c r="CT119" s="110"/>
      <c r="CU119" s="110"/>
      <c r="CV119" s="110"/>
      <c r="CW119" s="111"/>
      <c r="CX119" s="112"/>
      <c r="CY119" s="113"/>
      <c r="CZ119" s="113"/>
      <c r="DA119" s="114"/>
      <c r="DB119" s="88"/>
      <c r="DC119" s="88"/>
      <c r="DD119" s="88"/>
      <c r="DE119" s="88"/>
      <c r="DF119" s="88"/>
      <c r="DG119" s="88"/>
      <c r="DH119" s="88"/>
      <c r="DI119" s="88"/>
      <c r="DJ119" s="88"/>
      <c r="DK119" s="88"/>
      <c r="DL119" s="88"/>
      <c r="DM119" s="88"/>
      <c r="DN119" s="88"/>
      <c r="DO119" s="88"/>
      <c r="DP119" s="88"/>
      <c r="DQ119" s="88"/>
      <c r="DR119" s="88"/>
      <c r="DS119" s="88"/>
      <c r="DT119" s="88"/>
      <c r="DU119" s="88"/>
      <c r="DV119" s="88"/>
      <c r="DW119" s="88"/>
      <c r="DX119" s="88"/>
    </row>
    <row r="120" spans="1:128" ht="12.75" customHeight="1">
      <c r="A120" s="109"/>
      <c r="B120" s="110"/>
      <c r="C120" s="110"/>
      <c r="D120" s="110"/>
      <c r="E120" s="110"/>
      <c r="F120" s="110"/>
      <c r="G120" s="110" t="s">
        <v>257</v>
      </c>
      <c r="H120" s="110"/>
      <c r="I120" s="110"/>
      <c r="J120" s="110"/>
      <c r="K120" s="110"/>
      <c r="L120" s="110" t="s">
        <v>99</v>
      </c>
      <c r="M120" s="110"/>
      <c r="N120" s="110" t="str">
        <f>TEXT(TRUNC([21]건설기계!L10,0),"#,##0")</f>
        <v>32,950</v>
      </c>
      <c r="O120" s="110"/>
      <c r="P120" s="110"/>
      <c r="Q120" s="110"/>
      <c r="R120" s="110"/>
      <c r="S120" s="110"/>
      <c r="T120" s="110"/>
      <c r="U120" s="110" t="s">
        <v>114</v>
      </c>
      <c r="V120" s="110"/>
      <c r="W120" s="110" t="str">
        <f>TEXT(TRUNC([21]건설기계!L14,0),"#,##0")</f>
        <v>508</v>
      </c>
      <c r="X120" s="110"/>
      <c r="Y120" s="110"/>
      <c r="Z120" s="110"/>
      <c r="AA120" s="110" t="s">
        <v>105</v>
      </c>
      <c r="AB120" s="110"/>
      <c r="AC120" s="110" t="s">
        <v>92</v>
      </c>
      <c r="AD120" s="110"/>
      <c r="AE120" s="110" t="s">
        <v>117</v>
      </c>
      <c r="AF120" s="110"/>
      <c r="AG120" s="110" t="s">
        <v>86</v>
      </c>
      <c r="AH120" s="110"/>
      <c r="AI120" s="110" t="str">
        <f>TEXT(ROUNDDOWN((N120+W120)/AI114,1),"#,##0.0#######")</f>
        <v>3,954.8</v>
      </c>
      <c r="AJ120" s="110"/>
      <c r="AK120" s="110"/>
      <c r="AL120" s="110"/>
      <c r="AM120" s="110"/>
      <c r="AN120" s="110"/>
      <c r="AO120" s="110"/>
      <c r="AP120" s="110"/>
      <c r="AQ120" s="110"/>
      <c r="AR120" s="110"/>
      <c r="AS120" s="110"/>
      <c r="AT120" s="110"/>
      <c r="AU120" s="110"/>
      <c r="AV120" s="110"/>
      <c r="AW120" s="110"/>
      <c r="AX120" s="110"/>
      <c r="AY120" s="110"/>
      <c r="AZ120" s="110"/>
      <c r="BA120" s="110"/>
      <c r="BB120" s="110"/>
      <c r="BC120" s="110"/>
      <c r="BD120" s="110"/>
      <c r="BE120" s="110"/>
      <c r="BF120" s="110"/>
      <c r="BG120" s="110"/>
      <c r="BH120" s="110"/>
      <c r="BI120" s="110"/>
      <c r="BJ120" s="110"/>
      <c r="BK120" s="110"/>
      <c r="BL120" s="110"/>
      <c r="BM120" s="110"/>
      <c r="BN120" s="110"/>
      <c r="BO120" s="110"/>
      <c r="BP120" s="11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110"/>
      <c r="CB120" s="110"/>
      <c r="CC120" s="110"/>
      <c r="CD120" s="110"/>
      <c r="CE120" s="110"/>
      <c r="CF120" s="110"/>
      <c r="CG120" s="110"/>
      <c r="CH120" s="110"/>
      <c r="CI120" s="110"/>
      <c r="CJ120" s="110"/>
      <c r="CK120" s="110"/>
      <c r="CL120" s="110"/>
      <c r="CM120" s="110"/>
      <c r="CN120" s="110"/>
      <c r="CO120" s="110"/>
      <c r="CP120" s="110"/>
      <c r="CQ120" s="110"/>
      <c r="CR120" s="110"/>
      <c r="CS120" s="110"/>
      <c r="CT120" s="110"/>
      <c r="CU120" s="110"/>
      <c r="CV120" s="110"/>
      <c r="CW120" s="111"/>
      <c r="CX120" s="112">
        <f>CY120+CZ120+DA120</f>
        <v>3954.8</v>
      </c>
      <c r="CY120" s="113"/>
      <c r="CZ120" s="113"/>
      <c r="DA120" s="114" t="str">
        <f>TEXT(AI120,"#,###.0")</f>
        <v>3,954.8</v>
      </c>
      <c r="DB120" s="88"/>
      <c r="DC120" s="88"/>
      <c r="DD120" s="88"/>
      <c r="DE120" s="88"/>
      <c r="DF120" s="88"/>
      <c r="DG120" s="88"/>
      <c r="DH120" s="88"/>
      <c r="DI120" s="88"/>
      <c r="DJ120" s="88"/>
      <c r="DK120" s="88"/>
      <c r="DL120" s="88"/>
      <c r="DM120" s="88" t="s">
        <v>121</v>
      </c>
      <c r="DN120" s="88"/>
      <c r="DO120" s="88"/>
      <c r="DP120" s="88"/>
      <c r="DQ120" s="88"/>
      <c r="DR120" s="88"/>
      <c r="DS120" s="88"/>
      <c r="DT120" s="88"/>
      <c r="DU120" s="88"/>
      <c r="DV120" s="88"/>
      <c r="DW120" s="88"/>
      <c r="DX120" s="88"/>
    </row>
    <row r="121" spans="1:128" ht="12.75" customHeight="1">
      <c r="A121" s="109" t="s">
        <v>12</v>
      </c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E121" s="110"/>
      <c r="CF121" s="110"/>
      <c r="CG121" s="110"/>
      <c r="CH121" s="110"/>
      <c r="CI121" s="110"/>
      <c r="CJ121" s="110"/>
      <c r="CK121" s="110"/>
      <c r="CL121" s="110"/>
      <c r="CM121" s="110"/>
      <c r="CN121" s="110"/>
      <c r="CO121" s="110"/>
      <c r="CP121" s="110"/>
      <c r="CQ121" s="110"/>
      <c r="CR121" s="110"/>
      <c r="CS121" s="110"/>
      <c r="CT121" s="110"/>
      <c r="CU121" s="110"/>
      <c r="CV121" s="110"/>
      <c r="CW121" s="111"/>
      <c r="CX121" s="112"/>
      <c r="CY121" s="113"/>
      <c r="CZ121" s="113"/>
      <c r="DA121" s="114"/>
      <c r="DB121" s="88"/>
      <c r="DC121" s="88"/>
      <c r="DD121" s="88"/>
      <c r="DE121" s="88"/>
      <c r="DF121" s="88"/>
      <c r="DG121" s="88"/>
      <c r="DH121" s="88"/>
      <c r="DI121" s="88"/>
      <c r="DJ121" s="88"/>
      <c r="DK121" s="88"/>
      <c r="DL121" s="88"/>
      <c r="DM121" s="88"/>
      <c r="DN121" s="88"/>
      <c r="DO121" s="88"/>
      <c r="DP121" s="88"/>
      <c r="DQ121" s="88"/>
      <c r="DR121" s="88"/>
      <c r="DS121" s="88"/>
      <c r="DT121" s="88"/>
      <c r="DU121" s="88"/>
      <c r="DV121" s="88"/>
      <c r="DW121" s="88"/>
      <c r="DX121" s="88"/>
    </row>
    <row r="122" spans="1:128" ht="12.75" customHeight="1">
      <c r="A122" s="109" t="s">
        <v>122</v>
      </c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  <c r="AQ122" s="110"/>
      <c r="AR122" s="110"/>
      <c r="AS122" s="110"/>
      <c r="AT122" s="110"/>
      <c r="AU122" s="110"/>
      <c r="AV122" s="110"/>
      <c r="AW122" s="110"/>
      <c r="AX122" s="110"/>
      <c r="AY122" s="110"/>
      <c r="AZ122" s="11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110"/>
      <c r="BL122" s="110"/>
      <c r="BM122" s="110"/>
      <c r="BN122" s="110"/>
      <c r="BO122" s="110"/>
      <c r="BP122" s="11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110"/>
      <c r="CB122" s="110"/>
      <c r="CC122" s="110"/>
      <c r="CD122" s="110"/>
      <c r="CE122" s="110"/>
      <c r="CF122" s="110"/>
      <c r="CG122" s="110"/>
      <c r="CH122" s="110"/>
      <c r="CI122" s="110"/>
      <c r="CJ122" s="110"/>
      <c r="CK122" s="110"/>
      <c r="CL122" s="110"/>
      <c r="CM122" s="110"/>
      <c r="CN122" s="110"/>
      <c r="CO122" s="110"/>
      <c r="CP122" s="110"/>
      <c r="CQ122" s="110"/>
      <c r="CR122" s="110"/>
      <c r="CS122" s="110"/>
      <c r="CT122" s="110"/>
      <c r="CU122" s="110"/>
      <c r="CV122" s="110"/>
      <c r="CW122" s="111"/>
      <c r="CX122" s="112"/>
      <c r="CY122" s="113"/>
      <c r="CZ122" s="113"/>
      <c r="DA122" s="114"/>
      <c r="DB122" s="88"/>
      <c r="DC122" s="88"/>
      <c r="DD122" s="88"/>
      <c r="DE122" s="88"/>
      <c r="DF122" s="88"/>
      <c r="DG122" s="88"/>
      <c r="DH122" s="88"/>
      <c r="DI122" s="88"/>
      <c r="DJ122" s="88"/>
      <c r="DK122" s="88"/>
      <c r="DL122" s="88"/>
      <c r="DM122" s="88" t="s">
        <v>12</v>
      </c>
      <c r="DN122" s="88"/>
      <c r="DO122" s="88"/>
      <c r="DP122" s="88"/>
      <c r="DQ122" s="88"/>
      <c r="DR122" s="88"/>
      <c r="DS122" s="88"/>
      <c r="DT122" s="88"/>
      <c r="DU122" s="88"/>
      <c r="DV122" s="88"/>
      <c r="DW122" s="88"/>
      <c r="DX122" s="88"/>
    </row>
    <row r="123" spans="1:128" ht="12.75" customHeight="1">
      <c r="A123" s="109" t="s">
        <v>12</v>
      </c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  <c r="AQ123" s="110"/>
      <c r="AR123" s="110"/>
      <c r="AS123" s="110"/>
      <c r="AT123" s="110"/>
      <c r="AU123" s="110"/>
      <c r="AV123" s="110"/>
      <c r="AW123" s="110"/>
      <c r="AX123" s="110"/>
      <c r="AY123" s="110"/>
      <c r="AZ123" s="110"/>
      <c r="BA123" s="110"/>
      <c r="BB123" s="110"/>
      <c r="BC123" s="110"/>
      <c r="BD123" s="110"/>
      <c r="BE123" s="110"/>
      <c r="BF123" s="110"/>
      <c r="BG123" s="110"/>
      <c r="BH123" s="110"/>
      <c r="BI123" s="110"/>
      <c r="BJ123" s="110"/>
      <c r="BK123" s="110"/>
      <c r="BL123" s="110"/>
      <c r="BM123" s="110"/>
      <c r="BN123" s="110"/>
      <c r="BO123" s="110"/>
      <c r="BP123" s="11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110"/>
      <c r="CB123" s="110"/>
      <c r="CC123" s="110"/>
      <c r="CD123" s="110"/>
      <c r="CE123" s="110"/>
      <c r="CF123" s="110"/>
      <c r="CG123" s="110"/>
      <c r="CH123" s="110"/>
      <c r="CI123" s="110"/>
      <c r="CJ123" s="110"/>
      <c r="CK123" s="110"/>
      <c r="CL123" s="110"/>
      <c r="CM123" s="110"/>
      <c r="CN123" s="110"/>
      <c r="CO123" s="110"/>
      <c r="CP123" s="110"/>
      <c r="CQ123" s="110"/>
      <c r="CR123" s="110"/>
      <c r="CS123" s="110"/>
      <c r="CT123" s="110"/>
      <c r="CU123" s="110"/>
      <c r="CV123" s="110"/>
      <c r="CW123" s="111"/>
      <c r="CX123" s="112"/>
      <c r="CY123" s="113"/>
      <c r="CZ123" s="113"/>
      <c r="DA123" s="114"/>
      <c r="DB123" s="88"/>
      <c r="DC123" s="88"/>
      <c r="DD123" s="88"/>
      <c r="DE123" s="88"/>
      <c r="DF123" s="88"/>
      <c r="DG123" s="88"/>
      <c r="DH123" s="88"/>
      <c r="DI123" s="88"/>
      <c r="DJ123" s="88"/>
      <c r="DK123" s="88"/>
      <c r="DL123" s="88"/>
      <c r="DM123" s="88"/>
      <c r="DN123" s="88"/>
      <c r="DO123" s="88"/>
      <c r="DP123" s="88"/>
      <c r="DQ123" s="88"/>
      <c r="DR123" s="88"/>
      <c r="DS123" s="88"/>
      <c r="DT123" s="88"/>
      <c r="DU123" s="88"/>
      <c r="DV123" s="88"/>
      <c r="DW123" s="88"/>
      <c r="DX123" s="88"/>
    </row>
    <row r="124" spans="1:128" ht="12.75" customHeight="1">
      <c r="A124" s="115"/>
      <c r="B124" s="116"/>
      <c r="C124" s="116"/>
      <c r="D124" s="116"/>
      <c r="E124" s="116"/>
      <c r="F124" s="116" t="s">
        <v>123</v>
      </c>
      <c r="G124" s="116"/>
      <c r="H124" s="116"/>
      <c r="I124" s="116"/>
      <c r="J124" s="116" t="s">
        <v>52</v>
      </c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  <c r="AH124" s="116"/>
      <c r="AI124" s="116"/>
      <c r="AJ124" s="116"/>
      <c r="AK124" s="116"/>
      <c r="AL124" s="116"/>
      <c r="AM124" s="116"/>
      <c r="AN124" s="116"/>
      <c r="AO124" s="116"/>
      <c r="AP124" s="116"/>
      <c r="AQ124" s="116"/>
      <c r="AR124" s="116"/>
      <c r="AS124" s="116"/>
      <c r="AT124" s="116"/>
      <c r="AU124" s="116"/>
      <c r="AV124" s="116"/>
      <c r="AW124" s="116"/>
      <c r="AX124" s="116"/>
      <c r="AY124" s="116"/>
      <c r="AZ124" s="116"/>
      <c r="BA124" s="116"/>
      <c r="BB124" s="116"/>
      <c r="BC124" s="116"/>
      <c r="BD124" s="116"/>
      <c r="BE124" s="116"/>
      <c r="BF124" s="116"/>
      <c r="BG124" s="116"/>
      <c r="BH124" s="116"/>
      <c r="BI124" s="116"/>
      <c r="BJ124" s="116"/>
      <c r="BK124" s="116"/>
      <c r="BL124" s="116"/>
      <c r="BM124" s="116"/>
      <c r="BN124" s="116"/>
      <c r="BO124" s="116"/>
      <c r="BP124" s="116"/>
      <c r="BQ124" s="116"/>
      <c r="BR124" s="116"/>
      <c r="BS124" s="116"/>
      <c r="BT124" s="116"/>
      <c r="BU124" s="116"/>
      <c r="BV124" s="116"/>
      <c r="BW124" s="116"/>
      <c r="BX124" s="116"/>
      <c r="BY124" s="116"/>
      <c r="BZ124" s="116"/>
      <c r="CA124" s="116"/>
      <c r="CB124" s="116"/>
      <c r="CC124" s="116"/>
      <c r="CD124" s="116"/>
      <c r="CE124" s="116"/>
      <c r="CF124" s="116"/>
      <c r="CG124" s="116"/>
      <c r="CH124" s="116"/>
      <c r="CI124" s="116"/>
      <c r="CJ124" s="116"/>
      <c r="CK124" s="116"/>
      <c r="CL124" s="116"/>
      <c r="CM124" s="116"/>
      <c r="CN124" s="116"/>
      <c r="CO124" s="116"/>
      <c r="CP124" s="116"/>
      <c r="CQ124" s="116"/>
      <c r="CR124" s="116"/>
      <c r="CS124" s="116"/>
      <c r="CT124" s="116"/>
      <c r="CU124" s="116"/>
      <c r="CV124" s="116"/>
      <c r="CW124" s="117"/>
      <c r="CX124" s="118">
        <f>CY124+CZ124+DA124</f>
        <v>14451.099999999999</v>
      </c>
      <c r="CY124" s="119" t="str">
        <f>TEXT(TRUNC(CY116+CY118+CY120,1),"#,###.0")</f>
        <v>3,519.4</v>
      </c>
      <c r="CZ124" s="119" t="str">
        <f>TEXT(TRUNC(CZ116+CZ118+CZ120,1),"#,###.0")</f>
        <v>6,976.9</v>
      </c>
      <c r="DA124" s="120" t="str">
        <f>TEXT(TRUNC(DA116+DA118+DA120,1),"#,###.0")</f>
        <v>3,954.8</v>
      </c>
      <c r="DB124" s="88"/>
      <c r="DC124" s="88"/>
      <c r="DD124" s="88"/>
      <c r="DE124" s="88"/>
      <c r="DF124" s="88"/>
      <c r="DG124" s="88"/>
      <c r="DH124" s="88"/>
      <c r="DI124" s="88"/>
      <c r="DJ124" s="88"/>
      <c r="DK124" s="88"/>
      <c r="DL124" s="88"/>
      <c r="DM124" s="88" t="s">
        <v>12</v>
      </c>
      <c r="DN124" s="88"/>
      <c r="DO124" s="88"/>
      <c r="DP124" s="88"/>
      <c r="DQ124" s="88"/>
      <c r="DR124" s="88"/>
      <c r="DS124" s="88"/>
      <c r="DT124" s="88"/>
      <c r="DU124" s="88"/>
      <c r="DV124" s="88"/>
      <c r="DW124" s="88"/>
      <c r="DX124" s="88"/>
    </row>
    <row r="125" spans="1:128" ht="15" customHeight="1">
      <c r="A125" s="109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  <c r="AQ125" s="110"/>
      <c r="AR125" s="110"/>
      <c r="AS125" s="110"/>
      <c r="AT125" s="110"/>
      <c r="AU125" s="110"/>
      <c r="AV125" s="110"/>
      <c r="AW125" s="110"/>
      <c r="AX125" s="110"/>
      <c r="AY125" s="110"/>
      <c r="AZ125" s="110"/>
      <c r="BA125" s="110"/>
      <c r="BB125" s="110"/>
      <c r="BC125" s="110"/>
      <c r="BD125" s="110"/>
      <c r="BE125" s="110"/>
      <c r="BF125" s="110"/>
      <c r="BG125" s="110"/>
      <c r="BH125" s="110"/>
      <c r="BI125" s="110"/>
      <c r="BJ125" s="110"/>
      <c r="BK125" s="110"/>
      <c r="BL125" s="110"/>
      <c r="BM125" s="110"/>
      <c r="BN125" s="110"/>
      <c r="BO125" s="110"/>
      <c r="BP125" s="110"/>
      <c r="BQ125" s="110"/>
      <c r="BR125" s="110"/>
      <c r="BS125" s="110"/>
      <c r="BT125" s="110"/>
      <c r="BU125" s="110"/>
      <c r="BV125" s="110"/>
      <c r="BW125" s="110"/>
      <c r="BX125" s="110"/>
      <c r="BY125" s="110"/>
      <c r="BZ125" s="110"/>
      <c r="CA125" s="110"/>
      <c r="CB125" s="110"/>
      <c r="CC125" s="110"/>
      <c r="CD125" s="110"/>
      <c r="CE125" s="110"/>
      <c r="CF125" s="110"/>
      <c r="CG125" s="110"/>
      <c r="CH125" s="110"/>
      <c r="CI125" s="110"/>
      <c r="CJ125" s="110"/>
      <c r="CK125" s="110"/>
      <c r="CL125" s="110"/>
      <c r="CM125" s="110"/>
      <c r="CN125" s="110"/>
      <c r="CO125" s="110"/>
      <c r="CP125" s="110"/>
      <c r="CQ125" s="110"/>
      <c r="CR125" s="110"/>
      <c r="CS125" s="110"/>
      <c r="CT125" s="110"/>
      <c r="CU125" s="110"/>
      <c r="CV125" s="110"/>
      <c r="CW125" s="111"/>
      <c r="CX125" s="112"/>
      <c r="CY125" s="113"/>
      <c r="CZ125" s="113"/>
      <c r="DA125" s="114"/>
      <c r="DB125" s="88"/>
      <c r="DC125" s="88"/>
      <c r="DD125" s="88"/>
      <c r="DE125" s="88"/>
      <c r="DF125" s="88"/>
      <c r="DG125" s="88"/>
      <c r="DH125" s="88"/>
      <c r="DI125" s="88"/>
      <c r="DJ125" s="88"/>
      <c r="DK125" s="88"/>
      <c r="DL125" s="88"/>
      <c r="DM125" s="88"/>
      <c r="DN125" s="88"/>
      <c r="DO125" s="88"/>
      <c r="DP125" s="88"/>
      <c r="DQ125" s="88"/>
      <c r="DR125" s="88"/>
      <c r="DS125" s="88"/>
      <c r="DT125" s="88"/>
      <c r="DU125" s="88"/>
      <c r="DV125" s="88"/>
      <c r="DW125" s="88"/>
      <c r="DX125" s="88"/>
    </row>
    <row r="126" spans="1:128" ht="12.75" customHeight="1">
      <c r="A126" s="121" t="s">
        <v>124</v>
      </c>
      <c r="B126" s="254"/>
      <c r="C126" s="254"/>
      <c r="D126" s="254"/>
      <c r="E126" s="254"/>
      <c r="F126" s="254"/>
      <c r="G126" s="254"/>
      <c r="H126" s="254"/>
      <c r="I126" s="254"/>
      <c r="J126" s="254"/>
      <c r="K126" s="254"/>
      <c r="L126" s="254"/>
      <c r="M126" s="254"/>
      <c r="N126" s="254"/>
      <c r="O126" s="254"/>
      <c r="P126" s="254"/>
      <c r="Q126" s="254"/>
      <c r="R126" s="254"/>
      <c r="S126" s="254"/>
      <c r="T126" s="254"/>
      <c r="U126" s="254"/>
      <c r="V126" s="254"/>
      <c r="W126" s="254"/>
      <c r="X126" s="254"/>
      <c r="Y126" s="254"/>
      <c r="Z126" s="254"/>
      <c r="AA126" s="254"/>
      <c r="AB126" s="254"/>
      <c r="AC126" s="254"/>
      <c r="AD126" s="254"/>
      <c r="AE126" s="254"/>
      <c r="AF126" s="254"/>
      <c r="AG126" s="254"/>
      <c r="AH126" s="254"/>
      <c r="AI126" s="254"/>
      <c r="AJ126" s="254"/>
      <c r="AK126" s="254"/>
      <c r="AL126" s="254"/>
      <c r="AM126" s="254"/>
      <c r="AN126" s="254"/>
      <c r="AO126" s="254"/>
      <c r="AP126" s="254"/>
      <c r="AQ126" s="254"/>
      <c r="AR126" s="254"/>
      <c r="AS126" s="254"/>
      <c r="AT126" s="254"/>
      <c r="AU126" s="254"/>
      <c r="AV126" s="254"/>
      <c r="AW126" s="254"/>
      <c r="AX126" s="254"/>
      <c r="AY126" s="254"/>
      <c r="AZ126" s="254"/>
      <c r="BA126" s="254"/>
      <c r="BB126" s="254"/>
      <c r="BC126" s="254"/>
      <c r="BD126" s="254"/>
      <c r="BE126" s="254"/>
      <c r="BF126" s="254"/>
      <c r="BG126" s="254"/>
      <c r="BH126" s="254"/>
      <c r="BI126" s="254"/>
      <c r="BJ126" s="254"/>
      <c r="BK126" s="254"/>
      <c r="BL126" s="254"/>
      <c r="BM126" s="254"/>
      <c r="BN126" s="254"/>
      <c r="BO126" s="254"/>
      <c r="BP126" s="254"/>
      <c r="BQ126" s="254"/>
      <c r="BR126" s="254"/>
      <c r="BS126" s="254"/>
      <c r="BT126" s="254"/>
      <c r="BU126" s="254"/>
      <c r="BV126" s="254"/>
      <c r="BW126" s="254"/>
      <c r="BX126" s="254"/>
      <c r="BY126" s="254"/>
      <c r="BZ126" s="254"/>
      <c r="CA126" s="254"/>
      <c r="CB126" s="254"/>
      <c r="CC126" s="254"/>
      <c r="CD126" s="254"/>
      <c r="CE126" s="254"/>
      <c r="CF126" s="254"/>
      <c r="CG126" s="254"/>
      <c r="CH126" s="254"/>
      <c r="CI126" s="254"/>
      <c r="CJ126" s="254"/>
      <c r="CK126" s="254"/>
      <c r="CL126" s="254"/>
      <c r="CM126" s="254"/>
      <c r="CN126" s="254"/>
      <c r="CO126" s="254"/>
      <c r="CP126" s="254"/>
      <c r="CQ126" s="254"/>
      <c r="CR126" s="254"/>
      <c r="CS126" s="254"/>
      <c r="CT126" s="254"/>
      <c r="CU126" s="254"/>
      <c r="CV126" s="254"/>
      <c r="CW126" s="123"/>
      <c r="CX126" s="124" t="str">
        <f>TEXT(CY126+CZ126+DA126,"#,##0")</f>
        <v>14,451</v>
      </c>
      <c r="CY126" s="125"/>
      <c r="CZ126" s="125"/>
      <c r="DA126" s="126" t="str">
        <f>TEXT(TRUNC(CY124+CZ124+DA124,0),"#,##0")</f>
        <v>14,451</v>
      </c>
      <c r="DB126" s="88"/>
      <c r="DC126" s="88"/>
      <c r="DD126" s="88"/>
      <c r="DE126" s="88"/>
      <c r="DF126" s="88"/>
      <c r="DG126" s="88"/>
      <c r="DH126" s="88"/>
      <c r="DI126" s="88"/>
      <c r="DJ126" s="88"/>
      <c r="DK126" s="88"/>
      <c r="DL126" s="88"/>
      <c r="DM126" s="88"/>
      <c r="DN126" s="88"/>
      <c r="DO126" s="88"/>
      <c r="DP126" s="88"/>
      <c r="DQ126" s="88"/>
      <c r="DR126" s="88"/>
      <c r="DS126" s="88"/>
      <c r="DT126" s="88"/>
      <c r="DU126" s="88"/>
      <c r="DV126" s="88"/>
      <c r="DW126" s="88"/>
      <c r="DX126" s="88"/>
    </row>
    <row r="127" spans="1:128" ht="12.75" customHeight="1">
      <c r="A127" s="248"/>
      <c r="B127" s="249"/>
      <c r="C127" s="249"/>
      <c r="D127" s="249"/>
      <c r="E127" s="249"/>
      <c r="F127" s="249"/>
      <c r="G127" s="249"/>
      <c r="H127" s="249"/>
      <c r="I127" s="249"/>
      <c r="J127" s="249"/>
      <c r="K127" s="249"/>
      <c r="L127" s="249"/>
      <c r="M127" s="249"/>
      <c r="N127" s="249"/>
      <c r="O127" s="249"/>
      <c r="P127" s="249"/>
      <c r="Q127" s="249"/>
      <c r="R127" s="249"/>
      <c r="S127" s="249"/>
      <c r="T127" s="249"/>
      <c r="U127" s="249"/>
      <c r="V127" s="249"/>
      <c r="W127" s="249"/>
      <c r="X127" s="249"/>
      <c r="Y127" s="249"/>
      <c r="Z127" s="249"/>
      <c r="AA127" s="249"/>
      <c r="AB127" s="249"/>
      <c r="AC127" s="249"/>
      <c r="AD127" s="249"/>
      <c r="AE127" s="249"/>
      <c r="AF127" s="249"/>
      <c r="AG127" s="249"/>
      <c r="AH127" s="249"/>
      <c r="AI127" s="249"/>
      <c r="AJ127" s="249"/>
      <c r="AK127" s="249"/>
      <c r="AL127" s="249"/>
      <c r="AM127" s="249"/>
      <c r="AN127" s="249"/>
      <c r="AO127" s="249"/>
      <c r="AP127" s="249"/>
      <c r="AQ127" s="249"/>
      <c r="AR127" s="249"/>
      <c r="AS127" s="249"/>
      <c r="AT127" s="249"/>
      <c r="AU127" s="249"/>
      <c r="AV127" s="249"/>
      <c r="AW127" s="249"/>
      <c r="AX127" s="249"/>
      <c r="AY127" s="249"/>
      <c r="AZ127" s="249"/>
      <c r="BA127" s="249"/>
      <c r="BB127" s="249"/>
      <c r="BC127" s="249"/>
      <c r="BD127" s="249"/>
      <c r="BE127" s="249"/>
      <c r="BF127" s="249"/>
      <c r="BG127" s="249"/>
      <c r="BH127" s="249"/>
      <c r="BI127" s="249"/>
      <c r="BJ127" s="249"/>
      <c r="BK127" s="249"/>
      <c r="BL127" s="249"/>
      <c r="BM127" s="249"/>
      <c r="BN127" s="249"/>
      <c r="BO127" s="249"/>
      <c r="BP127" s="249"/>
      <c r="BQ127" s="249"/>
      <c r="BR127" s="249"/>
      <c r="BS127" s="249"/>
      <c r="BT127" s="249"/>
      <c r="BU127" s="249"/>
      <c r="BV127" s="249"/>
      <c r="BW127" s="249"/>
      <c r="BX127" s="249"/>
      <c r="BY127" s="249"/>
      <c r="BZ127" s="249"/>
      <c r="CA127" s="249"/>
      <c r="CB127" s="249"/>
      <c r="CC127" s="249"/>
      <c r="CD127" s="249"/>
      <c r="CE127" s="249"/>
      <c r="CF127" s="249"/>
      <c r="CG127" s="249"/>
      <c r="CH127" s="249"/>
      <c r="CI127" s="249"/>
      <c r="CJ127" s="249"/>
      <c r="CK127" s="249"/>
      <c r="CL127" s="249"/>
      <c r="CM127" s="249"/>
      <c r="CN127" s="249"/>
      <c r="CO127" s="249"/>
      <c r="CP127" s="249"/>
      <c r="CQ127" s="249"/>
      <c r="CR127" s="249"/>
      <c r="CS127" s="249"/>
      <c r="CT127" s="249"/>
      <c r="CU127" s="249"/>
      <c r="CV127" s="249"/>
      <c r="CW127" s="250"/>
      <c r="CX127" s="251"/>
      <c r="CY127" s="252"/>
      <c r="CZ127" s="252"/>
      <c r="DA127" s="253"/>
      <c r="DB127" s="88"/>
      <c r="DC127" s="88"/>
      <c r="DD127" s="88"/>
      <c r="DE127" s="88"/>
      <c r="DF127" s="88"/>
      <c r="DG127" s="88"/>
      <c r="DH127" s="88"/>
      <c r="DI127" s="88"/>
      <c r="DJ127" s="88"/>
      <c r="DK127" s="88"/>
      <c r="DL127" s="88"/>
      <c r="DM127" s="88"/>
      <c r="DN127" s="88"/>
      <c r="DO127" s="88"/>
      <c r="DP127" s="88"/>
      <c r="DQ127" s="88"/>
      <c r="DR127" s="88"/>
      <c r="DS127" s="88"/>
      <c r="DT127" s="88"/>
      <c r="DU127" s="88"/>
      <c r="DV127" s="88"/>
      <c r="DW127" s="88"/>
      <c r="DX127" s="88"/>
    </row>
    <row r="128" spans="1:128" ht="18" customHeight="1">
      <c r="A128" s="318" t="s">
        <v>135</v>
      </c>
      <c r="B128" s="318"/>
      <c r="C128" s="318"/>
      <c r="D128" s="318"/>
      <c r="E128" s="318"/>
      <c r="F128" s="318"/>
      <c r="G128" s="318"/>
      <c r="H128" s="318"/>
      <c r="I128" s="318"/>
      <c r="J128" s="318"/>
      <c r="K128" s="318"/>
      <c r="L128" s="318"/>
      <c r="M128" s="318"/>
      <c r="N128" s="318"/>
      <c r="O128" s="318"/>
      <c r="P128" s="318"/>
      <c r="Q128" s="318"/>
      <c r="R128" s="318"/>
      <c r="S128" s="318"/>
      <c r="T128" s="318"/>
      <c r="U128" s="318"/>
      <c r="V128" s="318"/>
      <c r="W128" s="318"/>
      <c r="X128" s="318"/>
      <c r="Y128" s="318"/>
      <c r="Z128" s="318"/>
      <c r="AA128" s="318"/>
      <c r="AB128" s="318"/>
      <c r="AC128" s="318"/>
      <c r="AD128" s="318"/>
      <c r="AE128" s="318"/>
      <c r="AF128" s="318"/>
      <c r="AG128" s="318"/>
      <c r="AH128" s="318"/>
      <c r="AI128" s="318"/>
      <c r="AJ128" s="318"/>
      <c r="AK128" s="318"/>
      <c r="AL128" s="318"/>
      <c r="AM128" s="318"/>
      <c r="AN128" s="318"/>
      <c r="AO128" s="318"/>
      <c r="AP128" s="318"/>
      <c r="AQ128" s="318"/>
      <c r="AR128" s="318"/>
      <c r="AS128" s="318"/>
      <c r="AT128" s="318"/>
      <c r="AU128" s="318"/>
      <c r="AV128" s="318"/>
      <c r="AW128" s="318"/>
      <c r="AX128" s="318"/>
      <c r="AY128" s="318"/>
      <c r="AZ128" s="318"/>
      <c r="BA128" s="318"/>
      <c r="BB128" s="318"/>
      <c r="BC128" s="318"/>
      <c r="BD128" s="318"/>
      <c r="BE128" s="318"/>
      <c r="BF128" s="318"/>
      <c r="BG128" s="318"/>
      <c r="BH128" s="318"/>
      <c r="BI128" s="318"/>
      <c r="BJ128" s="318"/>
      <c r="BK128" s="318"/>
      <c r="BL128" s="318"/>
      <c r="BM128" s="318"/>
      <c r="BN128" s="318"/>
      <c r="BO128" s="318"/>
      <c r="BP128" s="318"/>
      <c r="BQ128" s="318"/>
      <c r="BR128" s="318"/>
      <c r="BS128" s="318"/>
      <c r="BT128" s="318"/>
      <c r="BU128" s="318"/>
      <c r="BV128" s="318"/>
      <c r="BW128" s="318"/>
      <c r="BX128" s="318"/>
      <c r="BY128" s="318"/>
      <c r="BZ128" s="318"/>
      <c r="CA128" s="318"/>
      <c r="CB128" s="318"/>
      <c r="CC128" s="318"/>
      <c r="CD128" s="318"/>
      <c r="CE128" s="318"/>
      <c r="CF128" s="318"/>
      <c r="CG128" s="318"/>
      <c r="CH128" s="318"/>
      <c r="CI128" s="318"/>
      <c r="CJ128" s="318"/>
      <c r="CK128" s="318"/>
      <c r="CL128" s="318"/>
      <c r="CM128" s="318"/>
      <c r="CN128" s="318"/>
      <c r="CO128" s="318"/>
      <c r="CP128" s="318"/>
      <c r="CQ128" s="318"/>
      <c r="CR128" s="318"/>
      <c r="CS128" s="318"/>
      <c r="CT128" s="318"/>
      <c r="CU128" s="318"/>
      <c r="CV128" s="318"/>
      <c r="CW128" s="318"/>
      <c r="CX128" s="127"/>
      <c r="CY128" s="128"/>
      <c r="CZ128" s="128"/>
      <c r="DA128" s="129"/>
      <c r="DB128" s="88"/>
      <c r="DC128" s="88"/>
      <c r="DD128" s="88"/>
      <c r="DE128" s="88"/>
      <c r="DF128" s="88"/>
      <c r="DG128" s="88"/>
      <c r="DH128" s="88"/>
      <c r="DI128" s="88"/>
      <c r="DJ128" s="88"/>
      <c r="DK128" s="88"/>
      <c r="DL128" s="88"/>
      <c r="DM128" s="88" t="s">
        <v>136</v>
      </c>
      <c r="DN128" s="88" t="s">
        <v>137</v>
      </c>
      <c r="DO128" s="88"/>
      <c r="DP128" s="88"/>
      <c r="DQ128" s="88"/>
      <c r="DR128" s="88"/>
      <c r="DS128" s="88"/>
      <c r="DT128" s="88"/>
      <c r="DU128" s="88"/>
      <c r="DV128" s="88"/>
      <c r="DW128" s="88"/>
      <c r="DX128" s="88"/>
    </row>
    <row r="129" spans="1:128" ht="18" customHeight="1">
      <c r="A129" s="109" t="s">
        <v>138</v>
      </c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  <c r="AQ129" s="110"/>
      <c r="AR129" s="110"/>
      <c r="AS129" s="110"/>
      <c r="AT129" s="110"/>
      <c r="AU129" s="110"/>
      <c r="AV129" s="110"/>
      <c r="AW129" s="110"/>
      <c r="AX129" s="110"/>
      <c r="AY129" s="110"/>
      <c r="AZ129" s="110"/>
      <c r="BA129" s="110"/>
      <c r="BB129" s="110"/>
      <c r="BC129" s="110"/>
      <c r="BD129" s="110"/>
      <c r="BE129" s="110"/>
      <c r="BF129" s="110"/>
      <c r="BG129" s="110"/>
      <c r="BH129" s="110"/>
      <c r="BI129" s="110"/>
      <c r="BJ129" s="110"/>
      <c r="BK129" s="110"/>
      <c r="BL129" s="110"/>
      <c r="BM129" s="110"/>
      <c r="BN129" s="110"/>
      <c r="BO129" s="110"/>
      <c r="BP129" s="110"/>
      <c r="BQ129" s="110"/>
      <c r="BR129" s="110"/>
      <c r="BS129" s="110"/>
      <c r="BT129" s="110"/>
      <c r="BU129" s="110"/>
      <c r="BV129" s="110"/>
      <c r="BW129" s="110"/>
      <c r="BX129" s="110"/>
      <c r="BY129" s="110"/>
      <c r="BZ129" s="110"/>
      <c r="CA129" s="110"/>
      <c r="CB129" s="110"/>
      <c r="CC129" s="110"/>
      <c r="CD129" s="110"/>
      <c r="CE129" s="110"/>
      <c r="CF129" s="110"/>
      <c r="CG129" s="110"/>
      <c r="CH129" s="110"/>
      <c r="CI129" s="110"/>
      <c r="CJ129" s="110"/>
      <c r="CK129" s="110"/>
      <c r="CL129" s="110"/>
      <c r="CM129" s="110"/>
      <c r="CN129" s="110"/>
      <c r="CO129" s="110"/>
      <c r="CP129" s="110"/>
      <c r="CQ129" s="110"/>
      <c r="CR129" s="110"/>
      <c r="CS129" s="110"/>
      <c r="CT129" s="110"/>
      <c r="CU129" s="110"/>
      <c r="CV129" s="110"/>
      <c r="CW129" s="111"/>
      <c r="CX129" s="112">
        <f>CY129+CZ129+DA129</f>
        <v>0</v>
      </c>
      <c r="CY129" s="113"/>
      <c r="CZ129" s="113"/>
      <c r="DA129" s="114"/>
      <c r="DB129" s="88"/>
      <c r="DC129" s="88"/>
      <c r="DD129" s="88"/>
      <c r="DE129" s="88"/>
      <c r="DF129" s="88"/>
      <c r="DG129" s="88"/>
      <c r="DH129" s="88"/>
      <c r="DI129" s="88"/>
      <c r="DJ129" s="88"/>
      <c r="DK129" s="88"/>
      <c r="DL129" s="88"/>
      <c r="DM129" s="88" t="s">
        <v>12</v>
      </c>
      <c r="DN129" s="88"/>
      <c r="DO129" s="88"/>
      <c r="DP129" s="88"/>
      <c r="DQ129" s="88"/>
      <c r="DR129" s="88"/>
      <c r="DS129" s="88"/>
      <c r="DT129" s="88"/>
      <c r="DU129" s="88"/>
      <c r="DV129" s="88"/>
      <c r="DW129" s="88"/>
      <c r="DX129" s="88"/>
    </row>
    <row r="130" spans="1:128" ht="15" customHeight="1">
      <c r="A130" s="109" t="s">
        <v>12</v>
      </c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  <c r="AQ130" s="110"/>
      <c r="AR130" s="110"/>
      <c r="AS130" s="110"/>
      <c r="AT130" s="110"/>
      <c r="AU130" s="110"/>
      <c r="AV130" s="110"/>
      <c r="AW130" s="110"/>
      <c r="AX130" s="110"/>
      <c r="AY130" s="110"/>
      <c r="AZ130" s="110"/>
      <c r="BA130" s="110"/>
      <c r="BB130" s="110"/>
      <c r="BC130" s="110"/>
      <c r="BD130" s="110"/>
      <c r="BE130" s="110"/>
      <c r="BF130" s="110"/>
      <c r="BG130" s="110"/>
      <c r="BH130" s="110"/>
      <c r="BI130" s="110"/>
      <c r="BJ130" s="110"/>
      <c r="BK130" s="110"/>
      <c r="BL130" s="110"/>
      <c r="BM130" s="110"/>
      <c r="BN130" s="110"/>
      <c r="BO130" s="110"/>
      <c r="BP130" s="110"/>
      <c r="BQ130" s="110"/>
      <c r="BR130" s="110"/>
      <c r="BS130" s="110"/>
      <c r="BT130" s="110"/>
      <c r="BU130" s="110"/>
      <c r="BV130" s="110"/>
      <c r="BW130" s="110"/>
      <c r="BX130" s="110"/>
      <c r="BY130" s="110"/>
      <c r="BZ130" s="110"/>
      <c r="CA130" s="110"/>
      <c r="CB130" s="110"/>
      <c r="CC130" s="110"/>
      <c r="CD130" s="110"/>
      <c r="CE130" s="110"/>
      <c r="CF130" s="110"/>
      <c r="CG130" s="110"/>
      <c r="CH130" s="110"/>
      <c r="CI130" s="110"/>
      <c r="CJ130" s="110"/>
      <c r="CK130" s="110"/>
      <c r="CL130" s="110"/>
      <c r="CM130" s="110"/>
      <c r="CN130" s="110"/>
      <c r="CO130" s="110"/>
      <c r="CP130" s="110"/>
      <c r="CQ130" s="110"/>
      <c r="CR130" s="110"/>
      <c r="CS130" s="110"/>
      <c r="CT130" s="110"/>
      <c r="CU130" s="110"/>
      <c r="CV130" s="110"/>
      <c r="CW130" s="111"/>
      <c r="CX130" s="112"/>
      <c r="CY130" s="113"/>
      <c r="CZ130" s="113"/>
      <c r="DA130" s="114"/>
      <c r="DB130" s="88"/>
      <c r="DC130" s="88"/>
      <c r="DD130" s="88"/>
      <c r="DE130" s="88"/>
      <c r="DF130" s="88"/>
      <c r="DG130" s="88"/>
      <c r="DH130" s="88"/>
      <c r="DI130" s="88"/>
      <c r="DJ130" s="88"/>
      <c r="DK130" s="88"/>
      <c r="DL130" s="88"/>
      <c r="DM130" s="88"/>
      <c r="DN130" s="88"/>
      <c r="DO130" s="88"/>
      <c r="DP130" s="88"/>
      <c r="DQ130" s="88"/>
      <c r="DR130" s="88"/>
      <c r="DS130" s="88"/>
      <c r="DT130" s="88"/>
      <c r="DU130" s="88"/>
      <c r="DV130" s="88"/>
      <c r="DW130" s="88"/>
      <c r="DX130" s="88"/>
    </row>
    <row r="131" spans="1:128" ht="15" customHeight="1">
      <c r="A131" s="109" t="s">
        <v>84</v>
      </c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  <c r="AQ131" s="110"/>
      <c r="AR131" s="110"/>
      <c r="AS131" s="110"/>
      <c r="AT131" s="110"/>
      <c r="AU131" s="110"/>
      <c r="AV131" s="110"/>
      <c r="AW131" s="110"/>
      <c r="AX131" s="110"/>
      <c r="AY131" s="110"/>
      <c r="AZ131" s="110"/>
      <c r="BA131" s="110"/>
      <c r="BB131" s="110"/>
      <c r="BC131" s="110"/>
      <c r="BD131" s="110"/>
      <c r="BE131" s="110"/>
      <c r="BF131" s="110"/>
      <c r="BG131" s="110"/>
      <c r="BH131" s="110"/>
      <c r="BI131" s="110"/>
      <c r="BJ131" s="110"/>
      <c r="BK131" s="110"/>
      <c r="BL131" s="110"/>
      <c r="BM131" s="110"/>
      <c r="BN131" s="110"/>
      <c r="BO131" s="110"/>
      <c r="BP131" s="110"/>
      <c r="BQ131" s="110"/>
      <c r="BR131" s="110"/>
      <c r="BS131" s="110"/>
      <c r="BT131" s="110"/>
      <c r="BU131" s="110"/>
      <c r="BV131" s="110"/>
      <c r="BW131" s="110"/>
      <c r="BX131" s="110"/>
      <c r="BY131" s="110"/>
      <c r="BZ131" s="110"/>
      <c r="CA131" s="110"/>
      <c r="CB131" s="110"/>
      <c r="CC131" s="110"/>
      <c r="CD131" s="110"/>
      <c r="CE131" s="110"/>
      <c r="CF131" s="110"/>
      <c r="CG131" s="110"/>
      <c r="CH131" s="110"/>
      <c r="CI131" s="110"/>
      <c r="CJ131" s="110"/>
      <c r="CK131" s="110"/>
      <c r="CL131" s="110"/>
      <c r="CM131" s="110"/>
      <c r="CN131" s="110"/>
      <c r="CO131" s="110"/>
      <c r="CP131" s="110"/>
      <c r="CQ131" s="110"/>
      <c r="CR131" s="110"/>
      <c r="CS131" s="110"/>
      <c r="CT131" s="110"/>
      <c r="CU131" s="110"/>
      <c r="CV131" s="110"/>
      <c r="CW131" s="111"/>
      <c r="CX131" s="112"/>
      <c r="CY131" s="113"/>
      <c r="CZ131" s="113"/>
      <c r="DA131" s="114"/>
      <c r="DB131" s="88"/>
      <c r="DC131" s="88"/>
      <c r="DD131" s="88"/>
      <c r="DE131" s="88"/>
      <c r="DF131" s="88"/>
      <c r="DG131" s="88"/>
      <c r="DH131" s="88"/>
      <c r="DI131" s="88"/>
      <c r="DJ131" s="88"/>
      <c r="DK131" s="88"/>
      <c r="DL131" s="88"/>
      <c r="DM131" s="88"/>
      <c r="DN131" s="88"/>
      <c r="DO131" s="88"/>
      <c r="DP131" s="88"/>
      <c r="DQ131" s="88"/>
      <c r="DR131" s="88"/>
      <c r="DS131" s="88"/>
      <c r="DT131" s="88"/>
      <c r="DU131" s="88"/>
      <c r="DV131" s="88"/>
      <c r="DW131" s="88"/>
      <c r="DX131" s="88"/>
    </row>
    <row r="132" spans="1:128" ht="15" customHeight="1">
      <c r="A132" s="109" t="s">
        <v>12</v>
      </c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  <c r="AQ132" s="110"/>
      <c r="AR132" s="110"/>
      <c r="AS132" s="110"/>
      <c r="AT132" s="110"/>
      <c r="AU132" s="110"/>
      <c r="AV132" s="110"/>
      <c r="AW132" s="110"/>
      <c r="AX132" s="110"/>
      <c r="AY132" s="110"/>
      <c r="AZ132" s="110"/>
      <c r="BA132" s="110"/>
      <c r="BB132" s="110"/>
      <c r="BC132" s="110"/>
      <c r="BD132" s="110"/>
      <c r="BE132" s="110"/>
      <c r="BF132" s="110"/>
      <c r="BG132" s="110"/>
      <c r="BH132" s="110"/>
      <c r="BI132" s="110"/>
      <c r="BJ132" s="110"/>
      <c r="BK132" s="110"/>
      <c r="BL132" s="110"/>
      <c r="BM132" s="110"/>
      <c r="BN132" s="110"/>
      <c r="BO132" s="110"/>
      <c r="BP132" s="110"/>
      <c r="BQ132" s="110"/>
      <c r="BR132" s="110"/>
      <c r="BS132" s="110"/>
      <c r="BT132" s="110"/>
      <c r="BU132" s="110"/>
      <c r="BV132" s="110"/>
      <c r="BW132" s="110"/>
      <c r="BX132" s="110"/>
      <c r="BY132" s="110"/>
      <c r="BZ132" s="110"/>
      <c r="CA132" s="110"/>
      <c r="CB132" s="110"/>
      <c r="CC132" s="110"/>
      <c r="CD132" s="110"/>
      <c r="CE132" s="110"/>
      <c r="CF132" s="110"/>
      <c r="CG132" s="110"/>
      <c r="CH132" s="110"/>
      <c r="CI132" s="110"/>
      <c r="CJ132" s="110"/>
      <c r="CK132" s="110"/>
      <c r="CL132" s="110"/>
      <c r="CM132" s="110"/>
      <c r="CN132" s="110"/>
      <c r="CO132" s="110"/>
      <c r="CP132" s="110"/>
      <c r="CQ132" s="110"/>
      <c r="CR132" s="110"/>
      <c r="CS132" s="110"/>
      <c r="CT132" s="110"/>
      <c r="CU132" s="110"/>
      <c r="CV132" s="110"/>
      <c r="CW132" s="111"/>
      <c r="CX132" s="112"/>
      <c r="CY132" s="113"/>
      <c r="CZ132" s="113"/>
      <c r="DA132" s="114"/>
      <c r="DB132" s="88"/>
      <c r="DC132" s="88"/>
      <c r="DD132" s="88"/>
      <c r="DE132" s="88"/>
      <c r="DF132" s="88"/>
      <c r="DG132" s="88"/>
      <c r="DH132" s="88"/>
      <c r="DI132" s="88"/>
      <c r="DJ132" s="88"/>
      <c r="DK132" s="88"/>
      <c r="DL132" s="88"/>
      <c r="DM132" s="88"/>
      <c r="DN132" s="88"/>
      <c r="DO132" s="88"/>
      <c r="DP132" s="88"/>
      <c r="DQ132" s="88"/>
      <c r="DR132" s="88"/>
      <c r="DS132" s="88"/>
      <c r="DT132" s="88"/>
      <c r="DU132" s="88"/>
      <c r="DV132" s="88"/>
      <c r="DW132" s="88"/>
      <c r="DX132" s="88"/>
    </row>
    <row r="133" spans="1:128" ht="15" customHeight="1">
      <c r="A133" s="109"/>
      <c r="B133" s="110"/>
      <c r="C133" s="110"/>
      <c r="D133" s="110"/>
      <c r="E133" s="110"/>
      <c r="F133" s="110" t="s">
        <v>85</v>
      </c>
      <c r="G133" s="110"/>
      <c r="H133" s="110" t="s">
        <v>86</v>
      </c>
      <c r="I133" s="110"/>
      <c r="J133" s="110" t="str">
        <f>TEXT(11.2,"#,##0.0#######")</f>
        <v>11.2</v>
      </c>
      <c r="K133" s="110"/>
      <c r="L133" s="110"/>
      <c r="M133" s="110"/>
      <c r="N133" s="110"/>
      <c r="O133" s="110" t="s">
        <v>87</v>
      </c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  <c r="AQ133" s="110"/>
      <c r="AR133" s="110"/>
      <c r="AS133" s="110"/>
      <c r="AT133" s="110"/>
      <c r="AU133" s="110"/>
      <c r="AV133" s="110"/>
      <c r="AW133" s="110"/>
      <c r="AX133" s="110"/>
      <c r="AY133" s="110"/>
      <c r="AZ133" s="110"/>
      <c r="BA133" s="110"/>
      <c r="BB133" s="110"/>
      <c r="BC133" s="110"/>
      <c r="BD133" s="110"/>
      <c r="BE133" s="110"/>
      <c r="BF133" s="110"/>
      <c r="BG133" s="110"/>
      <c r="BH133" s="110"/>
      <c r="BI133" s="110"/>
      <c r="BJ133" s="110"/>
      <c r="BK133" s="110"/>
      <c r="BL133" s="110"/>
      <c r="BM133" s="110"/>
      <c r="BN133" s="110"/>
      <c r="BO133" s="110"/>
      <c r="BP133" s="110"/>
      <c r="BQ133" s="110"/>
      <c r="BR133" s="110"/>
      <c r="BS133" s="110"/>
      <c r="BT133" s="110"/>
      <c r="BU133" s="110"/>
      <c r="BV133" s="110"/>
      <c r="BW133" s="110"/>
      <c r="BX133" s="110"/>
      <c r="BY133" s="110"/>
      <c r="BZ133" s="110"/>
      <c r="CA133" s="110"/>
      <c r="CB133" s="110"/>
      <c r="CC133" s="110"/>
      <c r="CD133" s="110"/>
      <c r="CE133" s="110"/>
      <c r="CF133" s="110"/>
      <c r="CG133" s="110"/>
      <c r="CH133" s="110"/>
      <c r="CI133" s="110"/>
      <c r="CJ133" s="110"/>
      <c r="CK133" s="110"/>
      <c r="CL133" s="110"/>
      <c r="CM133" s="110"/>
      <c r="CN133" s="110"/>
      <c r="CO133" s="110"/>
      <c r="CP133" s="110"/>
      <c r="CQ133" s="110"/>
      <c r="CR133" s="110"/>
      <c r="CS133" s="110"/>
      <c r="CT133" s="110"/>
      <c r="CU133" s="110"/>
      <c r="CV133" s="110"/>
      <c r="CW133" s="111"/>
      <c r="CX133" s="112"/>
      <c r="CY133" s="113"/>
      <c r="CZ133" s="113"/>
      <c r="DA133" s="114"/>
      <c r="DB133" s="88"/>
      <c r="DC133" s="88"/>
      <c r="DD133" s="88"/>
      <c r="DE133" s="88"/>
      <c r="DF133" s="88"/>
      <c r="DG133" s="88"/>
      <c r="DH133" s="88"/>
      <c r="DI133" s="88"/>
      <c r="DJ133" s="88"/>
      <c r="DK133" s="88"/>
      <c r="DL133" s="88"/>
      <c r="DM133" s="88" t="s">
        <v>12</v>
      </c>
      <c r="DN133" s="88"/>
      <c r="DO133" s="88"/>
      <c r="DP133" s="88"/>
      <c r="DQ133" s="88"/>
      <c r="DR133" s="88"/>
      <c r="DS133" s="88"/>
      <c r="DT133" s="88"/>
      <c r="DU133" s="88"/>
      <c r="DV133" s="88"/>
      <c r="DW133" s="88"/>
      <c r="DX133" s="88"/>
    </row>
    <row r="134" spans="1:128" ht="15" customHeight="1">
      <c r="A134" s="109" t="s">
        <v>12</v>
      </c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  <c r="AQ134" s="110"/>
      <c r="AR134" s="110"/>
      <c r="AS134" s="110"/>
      <c r="AT134" s="110"/>
      <c r="AU134" s="110"/>
      <c r="AV134" s="110"/>
      <c r="AW134" s="110"/>
      <c r="AX134" s="110"/>
      <c r="AY134" s="110"/>
      <c r="AZ134" s="110"/>
      <c r="BA134" s="110"/>
      <c r="BB134" s="110"/>
      <c r="BC134" s="110"/>
      <c r="BD134" s="110"/>
      <c r="BE134" s="110"/>
      <c r="BF134" s="110"/>
      <c r="BG134" s="110"/>
      <c r="BH134" s="110"/>
      <c r="BI134" s="110"/>
      <c r="BJ134" s="110"/>
      <c r="BK134" s="110"/>
      <c r="BL134" s="110"/>
      <c r="BM134" s="110"/>
      <c r="BN134" s="110"/>
      <c r="BO134" s="110"/>
      <c r="BP134" s="110"/>
      <c r="BQ134" s="110"/>
      <c r="BR134" s="110"/>
      <c r="BS134" s="110"/>
      <c r="BT134" s="110"/>
      <c r="BU134" s="110"/>
      <c r="BV134" s="110"/>
      <c r="BW134" s="110"/>
      <c r="BX134" s="110"/>
      <c r="BY134" s="110"/>
      <c r="BZ134" s="110"/>
      <c r="CA134" s="110"/>
      <c r="CB134" s="110"/>
      <c r="CC134" s="110"/>
      <c r="CD134" s="110"/>
      <c r="CE134" s="110"/>
      <c r="CF134" s="110"/>
      <c r="CG134" s="110"/>
      <c r="CH134" s="110"/>
      <c r="CI134" s="110"/>
      <c r="CJ134" s="110"/>
      <c r="CK134" s="110"/>
      <c r="CL134" s="110"/>
      <c r="CM134" s="110"/>
      <c r="CN134" s="110"/>
      <c r="CO134" s="110"/>
      <c r="CP134" s="110"/>
      <c r="CQ134" s="110"/>
      <c r="CR134" s="110"/>
      <c r="CS134" s="110"/>
      <c r="CT134" s="110"/>
      <c r="CU134" s="110"/>
      <c r="CV134" s="110"/>
      <c r="CW134" s="111"/>
      <c r="CX134" s="112"/>
      <c r="CY134" s="113"/>
      <c r="CZ134" s="113"/>
      <c r="DA134" s="114"/>
      <c r="DB134" s="88"/>
      <c r="DC134" s="88"/>
      <c r="DD134" s="88"/>
      <c r="DE134" s="88"/>
      <c r="DF134" s="88"/>
      <c r="DG134" s="88"/>
      <c r="DH134" s="88"/>
      <c r="DI134" s="88"/>
      <c r="DJ134" s="88"/>
      <c r="DK134" s="88"/>
      <c r="DL134" s="88"/>
      <c r="DM134" s="88"/>
      <c r="DN134" s="88"/>
      <c r="DO134" s="88"/>
      <c r="DP134" s="88"/>
      <c r="DQ134" s="88"/>
      <c r="DR134" s="88"/>
      <c r="DS134" s="88"/>
      <c r="DT134" s="88"/>
      <c r="DU134" s="88"/>
      <c r="DV134" s="88"/>
      <c r="DW134" s="88"/>
      <c r="DX134" s="88"/>
    </row>
    <row r="135" spans="1:128" ht="15" customHeight="1">
      <c r="A135" s="109"/>
      <c r="B135" s="110"/>
      <c r="C135" s="110"/>
      <c r="D135" s="110"/>
      <c r="E135" s="110"/>
      <c r="F135" s="110" t="s">
        <v>88</v>
      </c>
      <c r="G135" s="110"/>
      <c r="H135" s="110" t="s">
        <v>86</v>
      </c>
      <c r="I135" s="110"/>
      <c r="J135" s="110" t="str">
        <f>TEXT(0.55,"#,##0.00#######")</f>
        <v>0.55</v>
      </c>
      <c r="K135" s="110"/>
      <c r="L135" s="110"/>
      <c r="M135" s="110"/>
      <c r="N135" s="110"/>
      <c r="O135" s="110" t="s">
        <v>89</v>
      </c>
      <c r="P135" s="110"/>
      <c r="Q135" s="110" t="s">
        <v>90</v>
      </c>
      <c r="R135" s="110"/>
      <c r="S135" s="110" t="s">
        <v>86</v>
      </c>
      <c r="T135" s="110"/>
      <c r="U135" s="110" t="str">
        <f>TEXT(0.9,"#,##0.0#######")</f>
        <v>0.9</v>
      </c>
      <c r="V135" s="110"/>
      <c r="W135" s="110"/>
      <c r="X135" s="110"/>
      <c r="Y135" s="110" t="s">
        <v>89</v>
      </c>
      <c r="Z135" s="110"/>
      <c r="AA135" s="110" t="s">
        <v>91</v>
      </c>
      <c r="AB135" s="110"/>
      <c r="AC135" s="110" t="s">
        <v>86</v>
      </c>
      <c r="AD135" s="110"/>
      <c r="AE135" s="110" t="str">
        <f>TEXT(1,"#,##0")</f>
        <v>1</v>
      </c>
      <c r="AF135" s="110"/>
      <c r="AG135" s="110" t="s">
        <v>92</v>
      </c>
      <c r="AH135" s="110"/>
      <c r="AI135" s="110" t="str">
        <f>TEXT(1.6,"#,##0.00#######")</f>
        <v>1.60</v>
      </c>
      <c r="AJ135" s="110"/>
      <c r="AK135" s="110"/>
      <c r="AL135" s="110"/>
      <c r="AM135" s="110"/>
      <c r="AN135" s="110" t="s">
        <v>86</v>
      </c>
      <c r="AO135" s="110"/>
      <c r="AP135" s="110" t="str">
        <f>TEXT(ROUND(AE135/AI135,2),"#,##0.00#######")</f>
        <v>0.63</v>
      </c>
      <c r="AQ135" s="110"/>
      <c r="AR135" s="110"/>
      <c r="AS135" s="110"/>
      <c r="AT135" s="110"/>
      <c r="AU135" s="110"/>
      <c r="AV135" s="110"/>
      <c r="AW135" s="110"/>
      <c r="AX135" s="110"/>
      <c r="AY135" s="110"/>
      <c r="AZ135" s="110"/>
      <c r="BA135" s="110"/>
      <c r="BB135" s="110"/>
      <c r="BC135" s="110"/>
      <c r="BD135" s="110"/>
      <c r="BE135" s="110"/>
      <c r="BF135" s="110"/>
      <c r="BG135" s="110"/>
      <c r="BH135" s="110"/>
      <c r="BI135" s="110"/>
      <c r="BJ135" s="110"/>
      <c r="BK135" s="110"/>
      <c r="BL135" s="110"/>
      <c r="BM135" s="110"/>
      <c r="BN135" s="110"/>
      <c r="BO135" s="110"/>
      <c r="BP135" s="110"/>
      <c r="BQ135" s="110"/>
      <c r="BR135" s="110"/>
      <c r="BS135" s="110"/>
      <c r="BT135" s="110"/>
      <c r="BU135" s="110"/>
      <c r="BV135" s="110"/>
      <c r="BW135" s="110"/>
      <c r="BX135" s="110"/>
      <c r="BY135" s="110"/>
      <c r="BZ135" s="110"/>
      <c r="CA135" s="110"/>
      <c r="CB135" s="110"/>
      <c r="CC135" s="110"/>
      <c r="CD135" s="110"/>
      <c r="CE135" s="110"/>
      <c r="CF135" s="110"/>
      <c r="CG135" s="110"/>
      <c r="CH135" s="110"/>
      <c r="CI135" s="110"/>
      <c r="CJ135" s="110"/>
      <c r="CK135" s="110"/>
      <c r="CL135" s="110"/>
      <c r="CM135" s="110"/>
      <c r="CN135" s="110"/>
      <c r="CO135" s="110"/>
      <c r="CP135" s="110"/>
      <c r="CQ135" s="110"/>
      <c r="CR135" s="110"/>
      <c r="CS135" s="110"/>
      <c r="CT135" s="110"/>
      <c r="CU135" s="110"/>
      <c r="CV135" s="110"/>
      <c r="CW135" s="111"/>
      <c r="CX135" s="112"/>
      <c r="CY135" s="113"/>
      <c r="CZ135" s="113"/>
      <c r="DA135" s="114"/>
      <c r="DB135" s="88"/>
      <c r="DC135" s="88"/>
      <c r="DD135" s="88"/>
      <c r="DE135" s="88"/>
      <c r="DF135" s="88"/>
      <c r="DG135" s="88"/>
      <c r="DH135" s="88"/>
      <c r="DI135" s="88"/>
      <c r="DJ135" s="88"/>
      <c r="DK135" s="88"/>
      <c r="DL135" s="88"/>
      <c r="DM135" s="88" t="s">
        <v>12</v>
      </c>
      <c r="DN135" s="88"/>
      <c r="DO135" s="88"/>
      <c r="DP135" s="88"/>
      <c r="DQ135" s="88"/>
      <c r="DR135" s="88"/>
      <c r="DS135" s="88"/>
      <c r="DT135" s="88"/>
      <c r="DU135" s="88"/>
      <c r="DV135" s="88"/>
      <c r="DW135" s="88"/>
      <c r="DX135" s="88"/>
    </row>
    <row r="136" spans="1:128" ht="15" customHeight="1">
      <c r="A136" s="109" t="s">
        <v>12</v>
      </c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  <c r="AQ136" s="110"/>
      <c r="AR136" s="110"/>
      <c r="AS136" s="110"/>
      <c r="AT136" s="110"/>
      <c r="AU136" s="110"/>
      <c r="AV136" s="110"/>
      <c r="AW136" s="110"/>
      <c r="AX136" s="110"/>
      <c r="AY136" s="110"/>
      <c r="AZ136" s="110"/>
      <c r="BA136" s="110"/>
      <c r="BB136" s="110"/>
      <c r="BC136" s="110"/>
      <c r="BD136" s="110"/>
      <c r="BE136" s="110"/>
      <c r="BF136" s="110"/>
      <c r="BG136" s="110"/>
      <c r="BH136" s="110"/>
      <c r="BI136" s="110"/>
      <c r="BJ136" s="110"/>
      <c r="BK136" s="110"/>
      <c r="BL136" s="110"/>
      <c r="BM136" s="110"/>
      <c r="BN136" s="110"/>
      <c r="BO136" s="110"/>
      <c r="BP136" s="110"/>
      <c r="BQ136" s="110"/>
      <c r="BR136" s="110"/>
      <c r="BS136" s="110"/>
      <c r="BT136" s="110"/>
      <c r="BU136" s="110"/>
      <c r="BV136" s="110"/>
      <c r="BW136" s="110"/>
      <c r="BX136" s="110"/>
      <c r="BY136" s="110"/>
      <c r="BZ136" s="110"/>
      <c r="CA136" s="110"/>
      <c r="CB136" s="110"/>
      <c r="CC136" s="110"/>
      <c r="CD136" s="110"/>
      <c r="CE136" s="110"/>
      <c r="CF136" s="110"/>
      <c r="CG136" s="110"/>
      <c r="CH136" s="110"/>
      <c r="CI136" s="110"/>
      <c r="CJ136" s="110"/>
      <c r="CK136" s="110"/>
      <c r="CL136" s="110"/>
      <c r="CM136" s="110"/>
      <c r="CN136" s="110"/>
      <c r="CO136" s="110"/>
      <c r="CP136" s="110"/>
      <c r="CQ136" s="110"/>
      <c r="CR136" s="110"/>
      <c r="CS136" s="110"/>
      <c r="CT136" s="110"/>
      <c r="CU136" s="110"/>
      <c r="CV136" s="110"/>
      <c r="CW136" s="111"/>
      <c r="CX136" s="112"/>
      <c r="CY136" s="113"/>
      <c r="CZ136" s="113"/>
      <c r="DA136" s="114"/>
      <c r="DB136" s="88"/>
      <c r="DC136" s="88"/>
      <c r="DD136" s="88"/>
      <c r="DE136" s="88"/>
      <c r="DF136" s="88"/>
      <c r="DG136" s="88"/>
      <c r="DH136" s="88"/>
      <c r="DI136" s="88"/>
      <c r="DJ136" s="88"/>
      <c r="DK136" s="88"/>
      <c r="DL136" s="88"/>
      <c r="DM136" s="88"/>
      <c r="DN136" s="88"/>
      <c r="DO136" s="88"/>
      <c r="DP136" s="88"/>
      <c r="DQ136" s="88"/>
      <c r="DR136" s="88"/>
      <c r="DS136" s="88"/>
      <c r="DT136" s="88"/>
      <c r="DU136" s="88"/>
      <c r="DV136" s="88"/>
      <c r="DW136" s="88"/>
      <c r="DX136" s="88"/>
    </row>
    <row r="137" spans="1:128" ht="15" customHeight="1">
      <c r="A137" s="109"/>
      <c r="B137" s="110"/>
      <c r="C137" s="110"/>
      <c r="D137" s="110"/>
      <c r="E137" s="110"/>
      <c r="F137" s="110" t="s">
        <v>93</v>
      </c>
      <c r="G137" s="110"/>
      <c r="H137" s="110"/>
      <c r="I137" s="110"/>
      <c r="J137" s="110" t="s">
        <v>86</v>
      </c>
      <c r="K137" s="110"/>
      <c r="L137" s="110" t="str">
        <f>TEXT(18,"#,##0")</f>
        <v>18</v>
      </c>
      <c r="M137" s="110"/>
      <c r="N137" s="110"/>
      <c r="O137" s="110" t="s">
        <v>94</v>
      </c>
      <c r="P137" s="110"/>
      <c r="Q137" s="110"/>
      <c r="R137" s="110"/>
      <c r="S137" s="110"/>
      <c r="T137" s="110"/>
      <c r="U137" s="110" t="s">
        <v>89</v>
      </c>
      <c r="V137" s="110"/>
      <c r="W137" s="110"/>
      <c r="X137" s="110" t="s">
        <v>95</v>
      </c>
      <c r="Y137" s="110"/>
      <c r="Z137" s="110"/>
      <c r="AA137" s="110" t="s">
        <v>86</v>
      </c>
      <c r="AB137" s="110"/>
      <c r="AC137" s="110" t="str">
        <f>TEXT(0.45,"#,##0.00#######")</f>
        <v>0.45</v>
      </c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  <c r="AQ137" s="110"/>
      <c r="AR137" s="110"/>
      <c r="AS137" s="110"/>
      <c r="AT137" s="110"/>
      <c r="AU137" s="110"/>
      <c r="AV137" s="110"/>
      <c r="AW137" s="110"/>
      <c r="AX137" s="110"/>
      <c r="AY137" s="110"/>
      <c r="AZ137" s="110"/>
      <c r="BA137" s="110"/>
      <c r="BB137" s="110"/>
      <c r="BC137" s="110"/>
      <c r="BD137" s="110"/>
      <c r="BE137" s="110"/>
      <c r="BF137" s="110"/>
      <c r="BG137" s="110"/>
      <c r="BH137" s="110"/>
      <c r="BI137" s="110"/>
      <c r="BJ137" s="110"/>
      <c r="BK137" s="110"/>
      <c r="BL137" s="110"/>
      <c r="BM137" s="110"/>
      <c r="BN137" s="110"/>
      <c r="BO137" s="110"/>
      <c r="BP137" s="110"/>
      <c r="BQ137" s="110"/>
      <c r="BR137" s="110"/>
      <c r="BS137" s="110"/>
      <c r="BT137" s="110"/>
      <c r="BU137" s="110"/>
      <c r="BV137" s="110"/>
      <c r="BW137" s="110"/>
      <c r="BX137" s="110"/>
      <c r="BY137" s="110"/>
      <c r="BZ137" s="110"/>
      <c r="CA137" s="110"/>
      <c r="CB137" s="110"/>
      <c r="CC137" s="110"/>
      <c r="CD137" s="110"/>
      <c r="CE137" s="110"/>
      <c r="CF137" s="110"/>
      <c r="CG137" s="110"/>
      <c r="CH137" s="110"/>
      <c r="CI137" s="110"/>
      <c r="CJ137" s="110"/>
      <c r="CK137" s="110"/>
      <c r="CL137" s="110"/>
      <c r="CM137" s="110"/>
      <c r="CN137" s="110"/>
      <c r="CO137" s="110"/>
      <c r="CP137" s="110"/>
      <c r="CQ137" s="110"/>
      <c r="CR137" s="110"/>
      <c r="CS137" s="110"/>
      <c r="CT137" s="110"/>
      <c r="CU137" s="110"/>
      <c r="CV137" s="110"/>
      <c r="CW137" s="111"/>
      <c r="CX137" s="112"/>
      <c r="CY137" s="113"/>
      <c r="CZ137" s="113"/>
      <c r="DA137" s="114"/>
      <c r="DB137" s="88"/>
      <c r="DC137" s="88"/>
      <c r="DD137" s="88"/>
      <c r="DE137" s="88"/>
      <c r="DF137" s="88"/>
      <c r="DG137" s="88"/>
      <c r="DH137" s="88"/>
      <c r="DI137" s="88"/>
      <c r="DJ137" s="88"/>
      <c r="DK137" s="88"/>
      <c r="DL137" s="88"/>
      <c r="DM137" s="88" t="s">
        <v>12</v>
      </c>
      <c r="DN137" s="88"/>
      <c r="DO137" s="88"/>
      <c r="DP137" s="88"/>
      <c r="DQ137" s="88"/>
      <c r="DR137" s="88"/>
      <c r="DS137" s="88"/>
      <c r="DT137" s="88"/>
      <c r="DU137" s="88"/>
      <c r="DV137" s="88"/>
      <c r="DW137" s="88"/>
      <c r="DX137" s="88"/>
    </row>
    <row r="138" spans="1:128" ht="15" customHeight="1">
      <c r="A138" s="109" t="s">
        <v>12</v>
      </c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110"/>
      <c r="AD138" s="110"/>
      <c r="AE138" s="110"/>
      <c r="AF138" s="110"/>
      <c r="AG138" s="110"/>
      <c r="AH138" s="110"/>
      <c r="AI138" s="110"/>
      <c r="AJ138" s="110"/>
      <c r="AK138" s="110"/>
      <c r="AL138" s="110"/>
      <c r="AM138" s="110"/>
      <c r="AN138" s="110"/>
      <c r="AO138" s="110"/>
      <c r="AP138" s="110"/>
      <c r="AQ138" s="110"/>
      <c r="AR138" s="110"/>
      <c r="AS138" s="110"/>
      <c r="AT138" s="110"/>
      <c r="AU138" s="110"/>
      <c r="AV138" s="110"/>
      <c r="AW138" s="110"/>
      <c r="AX138" s="110"/>
      <c r="AY138" s="110"/>
      <c r="AZ138" s="110"/>
      <c r="BA138" s="110"/>
      <c r="BB138" s="110"/>
      <c r="BC138" s="110"/>
      <c r="BD138" s="110"/>
      <c r="BE138" s="110"/>
      <c r="BF138" s="110"/>
      <c r="BG138" s="110"/>
      <c r="BH138" s="110"/>
      <c r="BI138" s="110"/>
      <c r="BJ138" s="110"/>
      <c r="BK138" s="110"/>
      <c r="BL138" s="110"/>
      <c r="BM138" s="110"/>
      <c r="BN138" s="110"/>
      <c r="BO138" s="110"/>
      <c r="BP138" s="110"/>
      <c r="BQ138" s="110"/>
      <c r="BR138" s="110"/>
      <c r="BS138" s="110"/>
      <c r="BT138" s="110"/>
      <c r="BU138" s="110"/>
      <c r="BV138" s="110"/>
      <c r="BW138" s="110"/>
      <c r="BX138" s="110"/>
      <c r="BY138" s="110"/>
      <c r="BZ138" s="110"/>
      <c r="CA138" s="110"/>
      <c r="CB138" s="110"/>
      <c r="CC138" s="110"/>
      <c r="CD138" s="110"/>
      <c r="CE138" s="110"/>
      <c r="CF138" s="110"/>
      <c r="CG138" s="110"/>
      <c r="CH138" s="110"/>
      <c r="CI138" s="110"/>
      <c r="CJ138" s="110"/>
      <c r="CK138" s="110"/>
      <c r="CL138" s="110"/>
      <c r="CM138" s="110"/>
      <c r="CN138" s="110"/>
      <c r="CO138" s="110"/>
      <c r="CP138" s="110"/>
      <c r="CQ138" s="110"/>
      <c r="CR138" s="110"/>
      <c r="CS138" s="110"/>
      <c r="CT138" s="110"/>
      <c r="CU138" s="110"/>
      <c r="CV138" s="110"/>
      <c r="CW138" s="111"/>
      <c r="CX138" s="112"/>
      <c r="CY138" s="113"/>
      <c r="CZ138" s="113"/>
      <c r="DA138" s="114"/>
      <c r="DB138" s="88"/>
      <c r="DC138" s="88"/>
      <c r="DD138" s="88"/>
      <c r="DE138" s="88"/>
      <c r="DF138" s="88"/>
      <c r="DG138" s="88"/>
      <c r="DH138" s="88"/>
      <c r="DI138" s="88"/>
      <c r="DJ138" s="88"/>
      <c r="DK138" s="88"/>
      <c r="DL138" s="88"/>
      <c r="DM138" s="88"/>
      <c r="DN138" s="88"/>
      <c r="DO138" s="88"/>
      <c r="DP138" s="88"/>
      <c r="DQ138" s="88"/>
      <c r="DR138" s="88"/>
      <c r="DS138" s="88"/>
      <c r="DT138" s="88"/>
      <c r="DU138" s="88"/>
      <c r="DV138" s="88"/>
      <c r="DW138" s="88"/>
      <c r="DX138" s="88"/>
    </row>
    <row r="139" spans="1:128" ht="15" customHeight="1">
      <c r="A139" s="109"/>
      <c r="B139" s="110"/>
      <c r="C139" s="110"/>
      <c r="D139" s="110"/>
      <c r="E139" s="110"/>
      <c r="F139" s="110" t="s">
        <v>96</v>
      </c>
      <c r="G139" s="110"/>
      <c r="H139" s="110" t="s">
        <v>86</v>
      </c>
      <c r="I139" s="110"/>
      <c r="J139" s="110" t="str">
        <f>TEXT(24,"#,##0")</f>
        <v>24</v>
      </c>
      <c r="K139" s="110"/>
      <c r="L139" s="110"/>
      <c r="M139" s="110" t="s">
        <v>92</v>
      </c>
      <c r="N139" s="110"/>
      <c r="O139" s="110" t="str">
        <f>TEXT(2.95,"#,##0.00#######")</f>
        <v>2.95</v>
      </c>
      <c r="P139" s="110"/>
      <c r="Q139" s="110"/>
      <c r="R139" s="110"/>
      <c r="S139" s="110"/>
      <c r="T139" s="110" t="s">
        <v>97</v>
      </c>
      <c r="U139" s="110"/>
      <c r="V139" s="110" t="str">
        <f>TEXT(1.6,"#,##0.00#######")</f>
        <v>1.60</v>
      </c>
      <c r="W139" s="110"/>
      <c r="X139" s="110"/>
      <c r="Y139" s="110"/>
      <c r="Z139" s="110"/>
      <c r="AA139" s="110" t="s">
        <v>86</v>
      </c>
      <c r="AB139" s="110"/>
      <c r="AC139" s="110" t="str">
        <f>TEXT(ROUND(J139/O139*V139,2),"#,##0.00#######")</f>
        <v>13.02</v>
      </c>
      <c r="AD139" s="110"/>
      <c r="AE139" s="110"/>
      <c r="AF139" s="110"/>
      <c r="AG139" s="110"/>
      <c r="AH139" s="110"/>
      <c r="AI139" s="110"/>
      <c r="AJ139" s="110" t="s">
        <v>53</v>
      </c>
      <c r="AK139" s="110"/>
      <c r="AL139" s="110"/>
      <c r="AM139" s="110"/>
      <c r="AN139" s="110"/>
      <c r="AO139" s="110"/>
      <c r="AP139" s="110"/>
      <c r="AQ139" s="110"/>
      <c r="AR139" s="110"/>
      <c r="AS139" s="110"/>
      <c r="AT139" s="110"/>
      <c r="AU139" s="110"/>
      <c r="AV139" s="110"/>
      <c r="AW139" s="110"/>
      <c r="AX139" s="110"/>
      <c r="AY139" s="110"/>
      <c r="AZ139" s="110"/>
      <c r="BA139" s="110"/>
      <c r="BB139" s="110"/>
      <c r="BC139" s="110"/>
      <c r="BD139" s="110"/>
      <c r="BE139" s="110"/>
      <c r="BF139" s="110"/>
      <c r="BG139" s="110"/>
      <c r="BH139" s="110"/>
      <c r="BI139" s="110"/>
      <c r="BJ139" s="110"/>
      <c r="BK139" s="110"/>
      <c r="BL139" s="110"/>
      <c r="BM139" s="110"/>
      <c r="BN139" s="110"/>
      <c r="BO139" s="110"/>
      <c r="BP139" s="110"/>
      <c r="BQ139" s="110"/>
      <c r="BR139" s="110"/>
      <c r="BS139" s="110"/>
      <c r="BT139" s="110"/>
      <c r="BU139" s="110"/>
      <c r="BV139" s="110"/>
      <c r="BW139" s="110"/>
      <c r="BX139" s="110"/>
      <c r="BY139" s="110"/>
      <c r="BZ139" s="110"/>
      <c r="CA139" s="110"/>
      <c r="CB139" s="110"/>
      <c r="CC139" s="110"/>
      <c r="CD139" s="110"/>
      <c r="CE139" s="110"/>
      <c r="CF139" s="110"/>
      <c r="CG139" s="110"/>
      <c r="CH139" s="110"/>
      <c r="CI139" s="110"/>
      <c r="CJ139" s="110"/>
      <c r="CK139" s="110"/>
      <c r="CL139" s="110"/>
      <c r="CM139" s="110"/>
      <c r="CN139" s="110"/>
      <c r="CO139" s="110"/>
      <c r="CP139" s="110"/>
      <c r="CQ139" s="110"/>
      <c r="CR139" s="110"/>
      <c r="CS139" s="110"/>
      <c r="CT139" s="110"/>
      <c r="CU139" s="110"/>
      <c r="CV139" s="110"/>
      <c r="CW139" s="111"/>
      <c r="CX139" s="112"/>
      <c r="CY139" s="113"/>
      <c r="CZ139" s="113"/>
      <c r="DA139" s="114"/>
      <c r="DB139" s="88"/>
      <c r="DC139" s="88"/>
      <c r="DD139" s="88"/>
      <c r="DE139" s="88"/>
      <c r="DF139" s="88"/>
      <c r="DG139" s="88"/>
      <c r="DH139" s="88"/>
      <c r="DI139" s="88"/>
      <c r="DJ139" s="88"/>
      <c r="DK139" s="88"/>
      <c r="DL139" s="88"/>
      <c r="DM139" s="88" t="s">
        <v>12</v>
      </c>
      <c r="DN139" s="88"/>
      <c r="DO139" s="88"/>
      <c r="DP139" s="88"/>
      <c r="DQ139" s="88"/>
      <c r="DR139" s="88"/>
      <c r="DS139" s="88"/>
      <c r="DT139" s="88"/>
      <c r="DU139" s="88"/>
      <c r="DV139" s="88"/>
      <c r="DW139" s="88"/>
      <c r="DX139" s="88"/>
    </row>
    <row r="140" spans="1:128" ht="15" customHeight="1">
      <c r="A140" s="109" t="s">
        <v>12</v>
      </c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10"/>
      <c r="AE140" s="110"/>
      <c r="AF140" s="110"/>
      <c r="AG140" s="110"/>
      <c r="AH140" s="110"/>
      <c r="AI140" s="110"/>
      <c r="AJ140" s="110"/>
      <c r="AK140" s="110"/>
      <c r="AL140" s="110"/>
      <c r="AM140" s="110"/>
      <c r="AN140" s="110"/>
      <c r="AO140" s="110"/>
      <c r="AP140" s="110"/>
      <c r="AQ140" s="110"/>
      <c r="AR140" s="110"/>
      <c r="AS140" s="110"/>
      <c r="AT140" s="110"/>
      <c r="AU140" s="110"/>
      <c r="AV140" s="110"/>
      <c r="AW140" s="110"/>
      <c r="AX140" s="110"/>
      <c r="AY140" s="110"/>
      <c r="AZ140" s="110"/>
      <c r="BA140" s="110"/>
      <c r="BB140" s="110"/>
      <c r="BC140" s="110"/>
      <c r="BD140" s="110"/>
      <c r="BE140" s="110"/>
      <c r="BF140" s="110"/>
      <c r="BG140" s="110"/>
      <c r="BH140" s="110"/>
      <c r="BI140" s="110"/>
      <c r="BJ140" s="110"/>
      <c r="BK140" s="110"/>
      <c r="BL140" s="110"/>
      <c r="BM140" s="110"/>
      <c r="BN140" s="110"/>
      <c r="BO140" s="110"/>
      <c r="BP140" s="110"/>
      <c r="BQ140" s="110"/>
      <c r="BR140" s="110"/>
      <c r="BS140" s="110"/>
      <c r="BT140" s="110"/>
      <c r="BU140" s="110"/>
      <c r="BV140" s="110"/>
      <c r="BW140" s="110"/>
      <c r="BX140" s="110"/>
      <c r="BY140" s="110"/>
      <c r="BZ140" s="110"/>
      <c r="CA140" s="110"/>
      <c r="CB140" s="110"/>
      <c r="CC140" s="110"/>
      <c r="CD140" s="110"/>
      <c r="CE140" s="110"/>
      <c r="CF140" s="110"/>
      <c r="CG140" s="110"/>
      <c r="CH140" s="110"/>
      <c r="CI140" s="110"/>
      <c r="CJ140" s="110"/>
      <c r="CK140" s="110"/>
      <c r="CL140" s="110"/>
      <c r="CM140" s="110"/>
      <c r="CN140" s="110"/>
      <c r="CO140" s="110"/>
      <c r="CP140" s="110"/>
      <c r="CQ140" s="110"/>
      <c r="CR140" s="110"/>
      <c r="CS140" s="110"/>
      <c r="CT140" s="110"/>
      <c r="CU140" s="110"/>
      <c r="CV140" s="110"/>
      <c r="CW140" s="111"/>
      <c r="CX140" s="112"/>
      <c r="CY140" s="113"/>
      <c r="CZ140" s="113"/>
      <c r="DA140" s="114"/>
      <c r="DB140" s="88"/>
      <c r="DC140" s="88"/>
      <c r="DD140" s="88"/>
      <c r="DE140" s="88"/>
      <c r="DF140" s="88"/>
      <c r="DG140" s="88"/>
      <c r="DH140" s="88"/>
      <c r="DI140" s="88"/>
      <c r="DJ140" s="88"/>
      <c r="DK140" s="88"/>
      <c r="DL140" s="88"/>
      <c r="DM140" s="88"/>
      <c r="DN140" s="88"/>
      <c r="DO140" s="88"/>
      <c r="DP140" s="88"/>
      <c r="DQ140" s="88"/>
      <c r="DR140" s="88"/>
      <c r="DS140" s="88"/>
      <c r="DT140" s="88"/>
      <c r="DU140" s="88"/>
      <c r="DV140" s="88"/>
      <c r="DW140" s="88"/>
      <c r="DX140" s="88"/>
    </row>
    <row r="141" spans="1:128" ht="15" customHeight="1">
      <c r="A141" s="109"/>
      <c r="B141" s="110"/>
      <c r="C141" s="110"/>
      <c r="D141" s="110"/>
      <c r="E141" s="110"/>
      <c r="F141" s="110" t="s">
        <v>98</v>
      </c>
      <c r="G141" s="110"/>
      <c r="H141" s="110" t="s">
        <v>86</v>
      </c>
      <c r="I141" s="110"/>
      <c r="J141" s="110" t="s">
        <v>96</v>
      </c>
      <c r="K141" s="110"/>
      <c r="L141" s="110" t="s">
        <v>92</v>
      </c>
      <c r="M141" s="110"/>
      <c r="N141" s="110" t="s">
        <v>99</v>
      </c>
      <c r="O141" s="110"/>
      <c r="P141" s="110" t="str">
        <f>TEXT(0.7,"#,##0.0#######")</f>
        <v>0.7</v>
      </c>
      <c r="Q141" s="110"/>
      <c r="R141" s="110"/>
      <c r="S141" s="110"/>
      <c r="T141" s="110" t="s">
        <v>97</v>
      </c>
      <c r="U141" s="110"/>
      <c r="V141" s="110" t="s">
        <v>100</v>
      </c>
      <c r="W141" s="110"/>
      <c r="X141" s="110"/>
      <c r="Y141" s="110" t="s">
        <v>86</v>
      </c>
      <c r="Z141" s="110"/>
      <c r="AA141" s="110" t="str">
        <f>TEXT(ROUND(AC139/(P141*J135),2),"#,##0.00#######")</f>
        <v>33.82</v>
      </c>
      <c r="AB141" s="110"/>
      <c r="AC141" s="110"/>
      <c r="AD141" s="110"/>
      <c r="AE141" s="110"/>
      <c r="AF141" s="110"/>
      <c r="AG141" s="110"/>
      <c r="AH141" s="110" t="s">
        <v>101</v>
      </c>
      <c r="AI141" s="110"/>
      <c r="AJ141" s="110"/>
      <c r="AK141" s="110"/>
      <c r="AL141" s="110"/>
      <c r="AM141" s="110"/>
      <c r="AN141" s="110"/>
      <c r="AO141" s="110"/>
      <c r="AP141" s="110"/>
      <c r="AQ141" s="110"/>
      <c r="AR141" s="110"/>
      <c r="AS141" s="110"/>
      <c r="AT141" s="110"/>
      <c r="AU141" s="110"/>
      <c r="AV141" s="110"/>
      <c r="AW141" s="110"/>
      <c r="AX141" s="110"/>
      <c r="AY141" s="110"/>
      <c r="AZ141" s="110"/>
      <c r="BA141" s="110"/>
      <c r="BB141" s="110"/>
      <c r="BC141" s="110"/>
      <c r="BD141" s="110"/>
      <c r="BE141" s="110"/>
      <c r="BF141" s="110"/>
      <c r="BG141" s="110"/>
      <c r="BH141" s="110"/>
      <c r="BI141" s="110"/>
      <c r="BJ141" s="110"/>
      <c r="BK141" s="110"/>
      <c r="BL141" s="110"/>
      <c r="BM141" s="110"/>
      <c r="BN141" s="110"/>
      <c r="BO141" s="110"/>
      <c r="BP141" s="110"/>
      <c r="BQ141" s="110"/>
      <c r="BR141" s="110"/>
      <c r="BS141" s="110"/>
      <c r="BT141" s="110"/>
      <c r="BU141" s="110"/>
      <c r="BV141" s="110"/>
      <c r="BW141" s="110"/>
      <c r="BX141" s="110"/>
      <c r="BY141" s="110"/>
      <c r="BZ141" s="110"/>
      <c r="CA141" s="110"/>
      <c r="CB141" s="110"/>
      <c r="CC141" s="110"/>
      <c r="CD141" s="110"/>
      <c r="CE141" s="110"/>
      <c r="CF141" s="110"/>
      <c r="CG141" s="110"/>
      <c r="CH141" s="110"/>
      <c r="CI141" s="110"/>
      <c r="CJ141" s="110"/>
      <c r="CK141" s="110"/>
      <c r="CL141" s="110"/>
      <c r="CM141" s="110"/>
      <c r="CN141" s="110"/>
      <c r="CO141" s="110"/>
      <c r="CP141" s="110"/>
      <c r="CQ141" s="110"/>
      <c r="CR141" s="110"/>
      <c r="CS141" s="110"/>
      <c r="CT141" s="110"/>
      <c r="CU141" s="110"/>
      <c r="CV141" s="110"/>
      <c r="CW141" s="111"/>
      <c r="CX141" s="112"/>
      <c r="CY141" s="113"/>
      <c r="CZ141" s="113"/>
      <c r="DA141" s="114"/>
      <c r="DB141" s="88"/>
      <c r="DC141" s="88"/>
      <c r="DD141" s="88"/>
      <c r="DE141" s="88"/>
      <c r="DF141" s="88"/>
      <c r="DG141" s="88"/>
      <c r="DH141" s="88"/>
      <c r="DI141" s="88"/>
      <c r="DJ141" s="88"/>
      <c r="DK141" s="88"/>
      <c r="DL141" s="88"/>
      <c r="DM141" s="88" t="s">
        <v>12</v>
      </c>
      <c r="DN141" s="88"/>
      <c r="DO141" s="88"/>
      <c r="DP141" s="88"/>
      <c r="DQ141" s="88"/>
      <c r="DR141" s="88"/>
      <c r="DS141" s="88"/>
      <c r="DT141" s="88"/>
      <c r="DU141" s="88"/>
      <c r="DV141" s="88"/>
      <c r="DW141" s="88"/>
      <c r="DX141" s="88"/>
    </row>
    <row r="142" spans="1:128" ht="15" customHeight="1">
      <c r="A142" s="109" t="s">
        <v>12</v>
      </c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  <c r="AA142" s="110"/>
      <c r="AB142" s="110"/>
      <c r="AC142" s="110"/>
      <c r="AD142" s="110"/>
      <c r="AE142" s="110"/>
      <c r="AF142" s="110"/>
      <c r="AG142" s="110"/>
      <c r="AH142" s="110"/>
      <c r="AI142" s="110"/>
      <c r="AJ142" s="110"/>
      <c r="AK142" s="110"/>
      <c r="AL142" s="110"/>
      <c r="AM142" s="110"/>
      <c r="AN142" s="110"/>
      <c r="AO142" s="110"/>
      <c r="AP142" s="110"/>
      <c r="AQ142" s="110"/>
      <c r="AR142" s="110"/>
      <c r="AS142" s="110"/>
      <c r="AT142" s="110"/>
      <c r="AU142" s="110"/>
      <c r="AV142" s="110"/>
      <c r="AW142" s="110"/>
      <c r="AX142" s="110"/>
      <c r="AY142" s="110"/>
      <c r="AZ142" s="110"/>
      <c r="BA142" s="110"/>
      <c r="BB142" s="110"/>
      <c r="BC142" s="110"/>
      <c r="BD142" s="110"/>
      <c r="BE142" s="110"/>
      <c r="BF142" s="110"/>
      <c r="BG142" s="110"/>
      <c r="BH142" s="110"/>
      <c r="BI142" s="110"/>
      <c r="BJ142" s="110"/>
      <c r="BK142" s="110"/>
      <c r="BL142" s="110"/>
      <c r="BM142" s="110"/>
      <c r="BN142" s="110"/>
      <c r="BO142" s="110"/>
      <c r="BP142" s="110"/>
      <c r="BQ142" s="110"/>
      <c r="BR142" s="110"/>
      <c r="BS142" s="110"/>
      <c r="BT142" s="110"/>
      <c r="BU142" s="110"/>
      <c r="BV142" s="110"/>
      <c r="BW142" s="110"/>
      <c r="BX142" s="110"/>
      <c r="BY142" s="110"/>
      <c r="BZ142" s="110"/>
      <c r="CA142" s="110"/>
      <c r="CB142" s="110"/>
      <c r="CC142" s="110"/>
      <c r="CD142" s="110"/>
      <c r="CE142" s="110"/>
      <c r="CF142" s="110"/>
      <c r="CG142" s="110"/>
      <c r="CH142" s="110"/>
      <c r="CI142" s="110"/>
      <c r="CJ142" s="110"/>
      <c r="CK142" s="110"/>
      <c r="CL142" s="110"/>
      <c r="CM142" s="110"/>
      <c r="CN142" s="110"/>
      <c r="CO142" s="110"/>
      <c r="CP142" s="110"/>
      <c r="CQ142" s="110"/>
      <c r="CR142" s="110"/>
      <c r="CS142" s="110"/>
      <c r="CT142" s="110"/>
      <c r="CU142" s="110"/>
      <c r="CV142" s="110"/>
      <c r="CW142" s="111"/>
      <c r="CX142" s="112"/>
      <c r="CY142" s="113"/>
      <c r="CZ142" s="113"/>
      <c r="DA142" s="114"/>
      <c r="DB142" s="88"/>
      <c r="DC142" s="88"/>
      <c r="DD142" s="88"/>
      <c r="DE142" s="88"/>
      <c r="DF142" s="88"/>
      <c r="DG142" s="88"/>
      <c r="DH142" s="88"/>
      <c r="DI142" s="88"/>
      <c r="DJ142" s="88"/>
      <c r="DK142" s="88"/>
      <c r="DL142" s="88"/>
      <c r="DM142" s="88"/>
      <c r="DN142" s="88"/>
      <c r="DO142" s="88"/>
      <c r="DP142" s="88"/>
      <c r="DQ142" s="88"/>
      <c r="DR142" s="88"/>
      <c r="DS142" s="88"/>
      <c r="DT142" s="88"/>
      <c r="DU142" s="88"/>
      <c r="DV142" s="88"/>
      <c r="DW142" s="88"/>
      <c r="DX142" s="88"/>
    </row>
    <row r="143" spans="1:128" ht="15" customHeight="1">
      <c r="A143" s="109"/>
      <c r="B143" s="110"/>
      <c r="C143" s="110"/>
      <c r="D143" s="110"/>
      <c r="E143" s="110"/>
      <c r="F143" s="110" t="s">
        <v>102</v>
      </c>
      <c r="G143" s="110"/>
      <c r="H143" s="110"/>
      <c r="I143" s="110" t="s">
        <v>86</v>
      </c>
      <c r="J143" s="110"/>
      <c r="K143" s="110" t="s">
        <v>93</v>
      </c>
      <c r="L143" s="110"/>
      <c r="M143" s="110"/>
      <c r="N143" s="110"/>
      <c r="O143" s="110" t="s">
        <v>97</v>
      </c>
      <c r="P143" s="110"/>
      <c r="Q143" s="110" t="s">
        <v>98</v>
      </c>
      <c r="R143" s="110"/>
      <c r="S143" s="110" t="s">
        <v>92</v>
      </c>
      <c r="T143" s="110"/>
      <c r="U143" s="110" t="s">
        <v>99</v>
      </c>
      <c r="V143" s="110"/>
      <c r="W143" s="110" t="str">
        <f>TEXT(60,"#,##0")</f>
        <v>60</v>
      </c>
      <c r="X143" s="110"/>
      <c r="Y143" s="110"/>
      <c r="Z143" s="110" t="s">
        <v>97</v>
      </c>
      <c r="AA143" s="110"/>
      <c r="AB143" s="110" t="s">
        <v>103</v>
      </c>
      <c r="AC143" s="110"/>
      <c r="AD143" s="110"/>
      <c r="AE143" s="110"/>
      <c r="AF143" s="110" t="s">
        <v>86</v>
      </c>
      <c r="AG143" s="110"/>
      <c r="AH143" s="110" t="str">
        <f>TEXT(ROUND(L137*AA141/(W143*AC137),2),"#,##0.00#######")</f>
        <v>22.55</v>
      </c>
      <c r="AI143" s="110"/>
      <c r="AJ143" s="110"/>
      <c r="AK143" s="110"/>
      <c r="AL143" s="110"/>
      <c r="AM143" s="110"/>
      <c r="AN143" s="110"/>
      <c r="AO143" s="110"/>
      <c r="AP143" s="110"/>
      <c r="AQ143" s="110"/>
      <c r="AR143" s="110"/>
      <c r="AS143" s="110"/>
      <c r="AT143" s="110"/>
      <c r="AU143" s="110"/>
      <c r="AV143" s="110"/>
      <c r="AW143" s="110"/>
      <c r="AX143" s="110"/>
      <c r="AY143" s="110"/>
      <c r="AZ143" s="110"/>
      <c r="BA143" s="110"/>
      <c r="BB143" s="110"/>
      <c r="BC143" s="110"/>
      <c r="BD143" s="110"/>
      <c r="BE143" s="110"/>
      <c r="BF143" s="110"/>
      <c r="BG143" s="110"/>
      <c r="BH143" s="110"/>
      <c r="BI143" s="110"/>
      <c r="BJ143" s="110"/>
      <c r="BK143" s="110"/>
      <c r="BL143" s="110"/>
      <c r="BM143" s="110"/>
      <c r="BN143" s="110"/>
      <c r="BO143" s="110"/>
      <c r="BP143" s="11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110"/>
      <c r="CB143" s="110"/>
      <c r="CC143" s="110"/>
      <c r="CD143" s="110"/>
      <c r="CE143" s="110"/>
      <c r="CF143" s="110"/>
      <c r="CG143" s="110"/>
      <c r="CH143" s="110"/>
      <c r="CI143" s="110"/>
      <c r="CJ143" s="110"/>
      <c r="CK143" s="110"/>
      <c r="CL143" s="110"/>
      <c r="CM143" s="110"/>
      <c r="CN143" s="110"/>
      <c r="CO143" s="110"/>
      <c r="CP143" s="110"/>
      <c r="CQ143" s="110"/>
      <c r="CR143" s="110"/>
      <c r="CS143" s="110"/>
      <c r="CT143" s="110"/>
      <c r="CU143" s="110"/>
      <c r="CV143" s="110"/>
      <c r="CW143" s="111"/>
      <c r="CX143" s="112"/>
      <c r="CY143" s="113"/>
      <c r="CZ143" s="113"/>
      <c r="DA143" s="114"/>
      <c r="DB143" s="88"/>
      <c r="DC143" s="88"/>
      <c r="DD143" s="88"/>
      <c r="DE143" s="88"/>
      <c r="DF143" s="88"/>
      <c r="DG143" s="88"/>
      <c r="DH143" s="88"/>
      <c r="DI143" s="88"/>
      <c r="DJ143" s="88"/>
      <c r="DK143" s="88"/>
      <c r="DL143" s="88"/>
      <c r="DM143" s="88" t="s">
        <v>12</v>
      </c>
      <c r="DN143" s="88"/>
      <c r="DO143" s="88"/>
      <c r="DP143" s="88"/>
      <c r="DQ143" s="88"/>
      <c r="DR143" s="88"/>
      <c r="DS143" s="88"/>
      <c r="DT143" s="88"/>
      <c r="DU143" s="88"/>
      <c r="DV143" s="88"/>
      <c r="DW143" s="88"/>
      <c r="DX143" s="88"/>
    </row>
    <row r="144" spans="1:128" ht="15" customHeight="1">
      <c r="A144" s="109" t="s">
        <v>12</v>
      </c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  <c r="AA144" s="110"/>
      <c r="AB144" s="110"/>
      <c r="AC144" s="110"/>
      <c r="AD144" s="110"/>
      <c r="AE144" s="110"/>
      <c r="AF144" s="110"/>
      <c r="AG144" s="110"/>
      <c r="AH144" s="110"/>
      <c r="AI144" s="110"/>
      <c r="AJ144" s="110"/>
      <c r="AK144" s="110"/>
      <c r="AL144" s="110"/>
      <c r="AM144" s="110"/>
      <c r="AN144" s="110"/>
      <c r="AO144" s="110"/>
      <c r="AP144" s="110"/>
      <c r="AQ144" s="110"/>
      <c r="AR144" s="110"/>
      <c r="AS144" s="110"/>
      <c r="AT144" s="110"/>
      <c r="AU144" s="110"/>
      <c r="AV144" s="110"/>
      <c r="AW144" s="110"/>
      <c r="AX144" s="110"/>
      <c r="AY144" s="110"/>
      <c r="AZ144" s="110"/>
      <c r="BA144" s="110"/>
      <c r="BB144" s="110"/>
      <c r="BC144" s="110"/>
      <c r="BD144" s="110"/>
      <c r="BE144" s="110"/>
      <c r="BF144" s="110"/>
      <c r="BG144" s="110"/>
      <c r="BH144" s="110"/>
      <c r="BI144" s="110"/>
      <c r="BJ144" s="110"/>
      <c r="BK144" s="110"/>
      <c r="BL144" s="110"/>
      <c r="BM144" s="110"/>
      <c r="BN144" s="110"/>
      <c r="BO144" s="110"/>
      <c r="BP144" s="11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110"/>
      <c r="CB144" s="110"/>
      <c r="CC144" s="110"/>
      <c r="CD144" s="110"/>
      <c r="CE144" s="110"/>
      <c r="CF144" s="110"/>
      <c r="CG144" s="110"/>
      <c r="CH144" s="110"/>
      <c r="CI144" s="110"/>
      <c r="CJ144" s="110"/>
      <c r="CK144" s="110"/>
      <c r="CL144" s="110"/>
      <c r="CM144" s="110"/>
      <c r="CN144" s="110"/>
      <c r="CO144" s="110"/>
      <c r="CP144" s="110"/>
      <c r="CQ144" s="110"/>
      <c r="CR144" s="110"/>
      <c r="CS144" s="110"/>
      <c r="CT144" s="110"/>
      <c r="CU144" s="110"/>
      <c r="CV144" s="110"/>
      <c r="CW144" s="111"/>
      <c r="CX144" s="112"/>
      <c r="CY144" s="113"/>
      <c r="CZ144" s="113"/>
      <c r="DA144" s="114"/>
      <c r="DB144" s="88"/>
      <c r="DC144" s="88"/>
      <c r="DD144" s="88"/>
      <c r="DE144" s="88"/>
      <c r="DF144" s="88"/>
      <c r="DG144" s="88"/>
      <c r="DH144" s="88"/>
      <c r="DI144" s="88"/>
      <c r="DJ144" s="88"/>
      <c r="DK144" s="88"/>
      <c r="DL144" s="88"/>
      <c r="DM144" s="88"/>
      <c r="DN144" s="88"/>
      <c r="DO144" s="88"/>
      <c r="DP144" s="88"/>
      <c r="DQ144" s="88"/>
      <c r="DR144" s="88"/>
      <c r="DS144" s="88"/>
      <c r="DT144" s="88"/>
      <c r="DU144" s="88"/>
      <c r="DV144" s="88"/>
      <c r="DW144" s="88"/>
      <c r="DX144" s="88"/>
    </row>
    <row r="145" spans="1:128" ht="15" customHeight="1">
      <c r="A145" s="109"/>
      <c r="B145" s="110"/>
      <c r="C145" s="110"/>
      <c r="D145" s="110"/>
      <c r="E145" s="110"/>
      <c r="F145" s="110" t="s">
        <v>104</v>
      </c>
      <c r="G145" s="110"/>
      <c r="H145" s="110"/>
      <c r="I145" s="110" t="s">
        <v>86</v>
      </c>
      <c r="J145" s="110"/>
      <c r="K145" s="110" t="s">
        <v>99</v>
      </c>
      <c r="L145" s="110"/>
      <c r="M145" s="110" t="s">
        <v>85</v>
      </c>
      <c r="N145" s="110"/>
      <c r="O145" s="110" t="s">
        <v>97</v>
      </c>
      <c r="P145" s="110"/>
      <c r="Q145" s="110" t="str">
        <f>TEXT(2,"#,##0")</f>
        <v>2</v>
      </c>
      <c r="R145" s="110"/>
      <c r="S145" s="110" t="s">
        <v>105</v>
      </c>
      <c r="T145" s="110"/>
      <c r="U145" s="110" t="s">
        <v>92</v>
      </c>
      <c r="V145" s="110"/>
      <c r="W145" s="110" t="str">
        <f>TEXT(35,"#,##0")</f>
        <v>35</v>
      </c>
      <c r="X145" s="110"/>
      <c r="Y145" s="110"/>
      <c r="Z145" s="110" t="s">
        <v>97</v>
      </c>
      <c r="AA145" s="110"/>
      <c r="AB145" s="110" t="str">
        <f>TEXT(60,"#,##0")</f>
        <v>60</v>
      </c>
      <c r="AC145" s="110"/>
      <c r="AD145" s="110"/>
      <c r="AE145" s="110" t="s">
        <v>86</v>
      </c>
      <c r="AF145" s="110"/>
      <c r="AG145" s="110" t="str">
        <f>TEXT(ROUND((J133*Q145)/W145*AB145,2),"#,##0.00#######")</f>
        <v>38.40</v>
      </c>
      <c r="AH145" s="110"/>
      <c r="AI145" s="110"/>
      <c r="AJ145" s="110"/>
      <c r="AK145" s="110"/>
      <c r="AL145" s="110"/>
      <c r="AM145" s="110"/>
      <c r="AN145" s="110" t="s">
        <v>106</v>
      </c>
      <c r="AO145" s="110"/>
      <c r="AP145" s="110"/>
      <c r="AQ145" s="110"/>
      <c r="AR145" s="110"/>
      <c r="AS145" s="110"/>
      <c r="AT145" s="110"/>
      <c r="AU145" s="110"/>
      <c r="AV145" s="110"/>
      <c r="AW145" s="110"/>
      <c r="AX145" s="110"/>
      <c r="AY145" s="110"/>
      <c r="AZ145" s="11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110"/>
      <c r="BL145" s="110"/>
      <c r="BM145" s="110"/>
      <c r="BN145" s="110"/>
      <c r="BO145" s="110"/>
      <c r="BP145" s="11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110"/>
      <c r="CB145" s="110"/>
      <c r="CC145" s="110"/>
      <c r="CD145" s="110"/>
      <c r="CE145" s="110"/>
      <c r="CF145" s="110"/>
      <c r="CG145" s="110"/>
      <c r="CH145" s="110"/>
      <c r="CI145" s="110"/>
      <c r="CJ145" s="110"/>
      <c r="CK145" s="110"/>
      <c r="CL145" s="110"/>
      <c r="CM145" s="110"/>
      <c r="CN145" s="110"/>
      <c r="CO145" s="110"/>
      <c r="CP145" s="110"/>
      <c r="CQ145" s="110"/>
      <c r="CR145" s="110"/>
      <c r="CS145" s="110"/>
      <c r="CT145" s="110"/>
      <c r="CU145" s="110"/>
      <c r="CV145" s="110"/>
      <c r="CW145" s="111"/>
      <c r="CX145" s="112"/>
      <c r="CY145" s="113"/>
      <c r="CZ145" s="113"/>
      <c r="DA145" s="114"/>
      <c r="DB145" s="88"/>
      <c r="DC145" s="88"/>
      <c r="DD145" s="88"/>
      <c r="DE145" s="88"/>
      <c r="DF145" s="88"/>
      <c r="DG145" s="88"/>
      <c r="DH145" s="88"/>
      <c r="DI145" s="88"/>
      <c r="DJ145" s="88"/>
      <c r="DK145" s="88"/>
      <c r="DL145" s="88"/>
      <c r="DM145" s="88" t="s">
        <v>12</v>
      </c>
      <c r="DN145" s="88"/>
      <c r="DO145" s="88"/>
      <c r="DP145" s="88"/>
      <c r="DQ145" s="88"/>
      <c r="DR145" s="88"/>
      <c r="DS145" s="88"/>
      <c r="DT145" s="88"/>
      <c r="DU145" s="88"/>
      <c r="DV145" s="88"/>
      <c r="DW145" s="88"/>
      <c r="DX145" s="88"/>
    </row>
    <row r="146" spans="1:128" ht="15" customHeight="1">
      <c r="A146" s="109" t="s">
        <v>12</v>
      </c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  <c r="AA146" s="110"/>
      <c r="AB146" s="110"/>
      <c r="AC146" s="110"/>
      <c r="AD146" s="110"/>
      <c r="AE146" s="110"/>
      <c r="AF146" s="110"/>
      <c r="AG146" s="110"/>
      <c r="AH146" s="110"/>
      <c r="AI146" s="110"/>
      <c r="AJ146" s="110"/>
      <c r="AK146" s="110"/>
      <c r="AL146" s="110"/>
      <c r="AM146" s="110"/>
      <c r="AN146" s="110"/>
      <c r="AO146" s="110"/>
      <c r="AP146" s="110"/>
      <c r="AQ146" s="110"/>
      <c r="AR146" s="110"/>
      <c r="AS146" s="110"/>
      <c r="AT146" s="110"/>
      <c r="AU146" s="110"/>
      <c r="AV146" s="110"/>
      <c r="AW146" s="110"/>
      <c r="AX146" s="110"/>
      <c r="AY146" s="110"/>
      <c r="AZ146" s="11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110"/>
      <c r="BL146" s="110"/>
      <c r="BM146" s="110"/>
      <c r="BN146" s="110"/>
      <c r="BO146" s="110"/>
      <c r="BP146" s="11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110"/>
      <c r="CB146" s="110"/>
      <c r="CC146" s="110"/>
      <c r="CD146" s="110"/>
      <c r="CE146" s="110"/>
      <c r="CF146" s="110"/>
      <c r="CG146" s="110"/>
      <c r="CH146" s="110"/>
      <c r="CI146" s="110"/>
      <c r="CJ146" s="110"/>
      <c r="CK146" s="110"/>
      <c r="CL146" s="110"/>
      <c r="CM146" s="110"/>
      <c r="CN146" s="110"/>
      <c r="CO146" s="110"/>
      <c r="CP146" s="110"/>
      <c r="CQ146" s="110"/>
      <c r="CR146" s="110"/>
      <c r="CS146" s="110"/>
      <c r="CT146" s="110"/>
      <c r="CU146" s="110"/>
      <c r="CV146" s="110"/>
      <c r="CW146" s="111"/>
      <c r="CX146" s="112"/>
      <c r="CY146" s="113"/>
      <c r="CZ146" s="113"/>
      <c r="DA146" s="114"/>
      <c r="DB146" s="88"/>
      <c r="DC146" s="88"/>
      <c r="DD146" s="88"/>
      <c r="DE146" s="88"/>
      <c r="DF146" s="88"/>
      <c r="DG146" s="88"/>
      <c r="DH146" s="88"/>
      <c r="DI146" s="88"/>
      <c r="DJ146" s="88"/>
      <c r="DK146" s="88"/>
      <c r="DL146" s="88"/>
      <c r="DM146" s="88"/>
      <c r="DN146" s="88"/>
      <c r="DO146" s="88"/>
      <c r="DP146" s="88"/>
      <c r="DQ146" s="88"/>
      <c r="DR146" s="88"/>
      <c r="DS146" s="88"/>
      <c r="DT146" s="88"/>
      <c r="DU146" s="88"/>
      <c r="DV146" s="88"/>
      <c r="DW146" s="88"/>
      <c r="DX146" s="88"/>
    </row>
    <row r="147" spans="1:128" ht="15" customHeight="1">
      <c r="A147" s="109"/>
      <c r="B147" s="110"/>
      <c r="C147" s="110"/>
      <c r="D147" s="110"/>
      <c r="E147" s="110"/>
      <c r="F147" s="110" t="s">
        <v>107</v>
      </c>
      <c r="G147" s="110"/>
      <c r="H147" s="110"/>
      <c r="I147" s="110" t="s">
        <v>86</v>
      </c>
      <c r="J147" s="110"/>
      <c r="K147" s="110" t="str">
        <f>TEXT(0.8,"#,##0.00#######")</f>
        <v>0.80</v>
      </c>
      <c r="L147" s="110"/>
      <c r="M147" s="110"/>
      <c r="N147" s="110"/>
      <c r="O147" s="110"/>
      <c r="P147" s="110" t="s">
        <v>89</v>
      </c>
      <c r="Q147" s="110"/>
      <c r="R147" s="110" t="s">
        <v>108</v>
      </c>
      <c r="S147" s="110"/>
      <c r="T147" s="110"/>
      <c r="U147" s="110" t="s">
        <v>86</v>
      </c>
      <c r="V147" s="110"/>
      <c r="W147" s="110" t="str">
        <f>TEXT(0.15,"#,##0.00#######")</f>
        <v>0.15</v>
      </c>
      <c r="X147" s="110"/>
      <c r="Y147" s="110"/>
      <c r="Z147" s="110"/>
      <c r="AA147" s="110"/>
      <c r="AB147" s="110" t="s">
        <v>89</v>
      </c>
      <c r="AC147" s="110"/>
      <c r="AD147" s="110" t="s">
        <v>109</v>
      </c>
      <c r="AE147" s="110"/>
      <c r="AF147" s="110"/>
      <c r="AG147" s="110" t="s">
        <v>86</v>
      </c>
      <c r="AH147" s="110"/>
      <c r="AI147" s="110" t="str">
        <f>TEXT(0.5,"#,##0.00#######")</f>
        <v>0.50</v>
      </c>
      <c r="AJ147" s="110"/>
      <c r="AK147" s="110"/>
      <c r="AL147" s="110"/>
      <c r="AM147" s="110"/>
      <c r="AN147" s="110" t="s">
        <v>110</v>
      </c>
      <c r="AO147" s="110"/>
      <c r="AP147" s="110"/>
      <c r="AQ147" s="110"/>
      <c r="AR147" s="110"/>
      <c r="AS147" s="110"/>
      <c r="AT147" s="110"/>
      <c r="AU147" s="110"/>
      <c r="AV147" s="110"/>
      <c r="AW147" s="110"/>
      <c r="AX147" s="110"/>
      <c r="AY147" s="110"/>
      <c r="AZ147" s="110"/>
      <c r="BA147" s="110"/>
      <c r="BB147" s="110"/>
      <c r="BC147" s="110"/>
      <c r="BD147" s="110"/>
      <c r="BE147" s="110"/>
      <c r="BF147" s="110"/>
      <c r="BG147" s="110"/>
      <c r="BH147" s="110"/>
      <c r="BI147" s="110"/>
      <c r="BJ147" s="110"/>
      <c r="BK147" s="110"/>
      <c r="BL147" s="110"/>
      <c r="BM147" s="110"/>
      <c r="BN147" s="110"/>
      <c r="BO147" s="110"/>
      <c r="BP147" s="11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110"/>
      <c r="CB147" s="110"/>
      <c r="CC147" s="110"/>
      <c r="CD147" s="110"/>
      <c r="CE147" s="110"/>
      <c r="CF147" s="110"/>
      <c r="CG147" s="110"/>
      <c r="CH147" s="110"/>
      <c r="CI147" s="110"/>
      <c r="CJ147" s="110"/>
      <c r="CK147" s="110"/>
      <c r="CL147" s="110"/>
      <c r="CM147" s="110"/>
      <c r="CN147" s="110"/>
      <c r="CO147" s="110"/>
      <c r="CP147" s="110"/>
      <c r="CQ147" s="110"/>
      <c r="CR147" s="110"/>
      <c r="CS147" s="110"/>
      <c r="CT147" s="110"/>
      <c r="CU147" s="110"/>
      <c r="CV147" s="110"/>
      <c r="CW147" s="111"/>
      <c r="CX147" s="112"/>
      <c r="CY147" s="113"/>
      <c r="CZ147" s="113"/>
      <c r="DA147" s="114"/>
      <c r="DB147" s="88"/>
      <c r="DC147" s="88"/>
      <c r="DD147" s="88"/>
      <c r="DE147" s="88"/>
      <c r="DF147" s="88"/>
      <c r="DG147" s="88"/>
      <c r="DH147" s="88"/>
      <c r="DI147" s="88"/>
      <c r="DJ147" s="88"/>
      <c r="DK147" s="88"/>
      <c r="DL147" s="88"/>
      <c r="DM147" s="88" t="s">
        <v>12</v>
      </c>
      <c r="DN147" s="88"/>
      <c r="DO147" s="88"/>
      <c r="DP147" s="88"/>
      <c r="DQ147" s="88"/>
      <c r="DR147" s="88"/>
      <c r="DS147" s="88"/>
      <c r="DT147" s="88"/>
      <c r="DU147" s="88"/>
      <c r="DV147" s="88"/>
      <c r="DW147" s="88"/>
      <c r="DX147" s="88"/>
    </row>
    <row r="148" spans="1:128" ht="15" customHeight="1">
      <c r="A148" s="109" t="s">
        <v>12</v>
      </c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  <c r="AA148" s="110"/>
      <c r="AB148" s="110"/>
      <c r="AC148" s="110"/>
      <c r="AD148" s="110"/>
      <c r="AE148" s="110"/>
      <c r="AF148" s="110"/>
      <c r="AG148" s="110"/>
      <c r="AH148" s="110"/>
      <c r="AI148" s="110"/>
      <c r="AJ148" s="110"/>
      <c r="AK148" s="110"/>
      <c r="AL148" s="110"/>
      <c r="AM148" s="110"/>
      <c r="AN148" s="110"/>
      <c r="AO148" s="110"/>
      <c r="AP148" s="110"/>
      <c r="AQ148" s="110"/>
      <c r="AR148" s="110"/>
      <c r="AS148" s="110"/>
      <c r="AT148" s="110"/>
      <c r="AU148" s="110"/>
      <c r="AV148" s="110"/>
      <c r="AW148" s="110"/>
      <c r="AX148" s="110"/>
      <c r="AY148" s="110"/>
      <c r="AZ148" s="110"/>
      <c r="BA148" s="110"/>
      <c r="BB148" s="110"/>
      <c r="BC148" s="110"/>
      <c r="BD148" s="110"/>
      <c r="BE148" s="110"/>
      <c r="BF148" s="110"/>
      <c r="BG148" s="110"/>
      <c r="BH148" s="110"/>
      <c r="BI148" s="110"/>
      <c r="BJ148" s="110"/>
      <c r="BK148" s="110"/>
      <c r="BL148" s="110"/>
      <c r="BM148" s="110"/>
      <c r="BN148" s="110"/>
      <c r="BO148" s="110"/>
      <c r="BP148" s="11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110"/>
      <c r="CB148" s="110"/>
      <c r="CC148" s="110"/>
      <c r="CD148" s="110"/>
      <c r="CE148" s="110"/>
      <c r="CF148" s="110"/>
      <c r="CG148" s="110"/>
      <c r="CH148" s="110"/>
      <c r="CI148" s="110"/>
      <c r="CJ148" s="110"/>
      <c r="CK148" s="110"/>
      <c r="CL148" s="110"/>
      <c r="CM148" s="110"/>
      <c r="CN148" s="110"/>
      <c r="CO148" s="110"/>
      <c r="CP148" s="110"/>
      <c r="CQ148" s="110"/>
      <c r="CR148" s="110"/>
      <c r="CS148" s="110"/>
      <c r="CT148" s="110"/>
      <c r="CU148" s="110"/>
      <c r="CV148" s="110"/>
      <c r="CW148" s="111"/>
      <c r="CX148" s="112"/>
      <c r="CY148" s="113"/>
      <c r="CZ148" s="113"/>
      <c r="DA148" s="114"/>
      <c r="DB148" s="88"/>
      <c r="DC148" s="88"/>
      <c r="DD148" s="88"/>
      <c r="DE148" s="88"/>
      <c r="DF148" s="88"/>
      <c r="DG148" s="88"/>
      <c r="DH148" s="88"/>
      <c r="DI148" s="88"/>
      <c r="DJ148" s="88"/>
      <c r="DK148" s="88"/>
      <c r="DL148" s="88"/>
      <c r="DM148" s="88"/>
      <c r="DN148" s="88"/>
      <c r="DO148" s="88"/>
      <c r="DP148" s="88"/>
      <c r="DQ148" s="88"/>
      <c r="DR148" s="88"/>
      <c r="DS148" s="88"/>
      <c r="DT148" s="88"/>
      <c r="DU148" s="88"/>
      <c r="DV148" s="88"/>
      <c r="DW148" s="88"/>
      <c r="DX148" s="88"/>
    </row>
    <row r="149" spans="1:128" ht="15" customHeight="1">
      <c r="A149" s="109"/>
      <c r="B149" s="110"/>
      <c r="C149" s="110"/>
      <c r="D149" s="110"/>
      <c r="E149" s="110"/>
      <c r="F149" s="110" t="s">
        <v>113</v>
      </c>
      <c r="G149" s="110"/>
      <c r="H149" s="110"/>
      <c r="I149" s="110" t="s">
        <v>86</v>
      </c>
      <c r="J149" s="110"/>
      <c r="K149" s="110" t="s">
        <v>102</v>
      </c>
      <c r="L149" s="110"/>
      <c r="M149" s="110"/>
      <c r="N149" s="110" t="s">
        <v>114</v>
      </c>
      <c r="O149" s="110"/>
      <c r="P149" s="110" t="s">
        <v>104</v>
      </c>
      <c r="Q149" s="110"/>
      <c r="R149" s="110"/>
      <c r="S149" s="110" t="s">
        <v>114</v>
      </c>
      <c r="T149" s="110"/>
      <c r="U149" s="110" t="s">
        <v>107</v>
      </c>
      <c r="V149" s="110"/>
      <c r="W149" s="110"/>
      <c r="X149" s="110" t="s">
        <v>114</v>
      </c>
      <c r="Y149" s="110"/>
      <c r="Z149" s="110" t="s">
        <v>108</v>
      </c>
      <c r="AA149" s="110"/>
      <c r="AB149" s="110"/>
      <c r="AC149" s="110" t="s">
        <v>114</v>
      </c>
      <c r="AD149" s="110"/>
      <c r="AE149" s="110" t="s">
        <v>109</v>
      </c>
      <c r="AF149" s="110"/>
      <c r="AG149" s="110"/>
      <c r="AH149" s="110" t="s">
        <v>86</v>
      </c>
      <c r="AI149" s="110"/>
      <c r="AJ149" s="110" t="str">
        <f>TEXT(ROUND(AH143+AG145+K147+W147+AI147,2),"#,##0.00#######")</f>
        <v>62.40</v>
      </c>
      <c r="AK149" s="110"/>
      <c r="AL149" s="110"/>
      <c r="AM149" s="110"/>
      <c r="AN149" s="110"/>
      <c r="AO149" s="110"/>
      <c r="AP149" s="110"/>
      <c r="AQ149" s="110" t="s">
        <v>106</v>
      </c>
      <c r="AR149" s="110"/>
      <c r="AS149" s="110"/>
      <c r="AT149" s="110"/>
      <c r="AU149" s="110"/>
      <c r="AV149" s="110"/>
      <c r="AW149" s="110"/>
      <c r="AX149" s="110"/>
      <c r="AY149" s="110"/>
      <c r="AZ149" s="110"/>
      <c r="BA149" s="110"/>
      <c r="BB149" s="110"/>
      <c r="BC149" s="110"/>
      <c r="BD149" s="110"/>
      <c r="BE149" s="110"/>
      <c r="BF149" s="110"/>
      <c r="BG149" s="110"/>
      <c r="BH149" s="110"/>
      <c r="BI149" s="110"/>
      <c r="BJ149" s="110"/>
      <c r="BK149" s="110"/>
      <c r="BL149" s="110"/>
      <c r="BM149" s="110"/>
      <c r="BN149" s="110"/>
      <c r="BO149" s="110"/>
      <c r="BP149" s="110"/>
      <c r="BQ149" s="110"/>
      <c r="BR149" s="110"/>
      <c r="BS149" s="110"/>
      <c r="BT149" s="110"/>
      <c r="BU149" s="110"/>
      <c r="BV149" s="110"/>
      <c r="BW149" s="110"/>
      <c r="BX149" s="110"/>
      <c r="BY149" s="110"/>
      <c r="BZ149" s="110"/>
      <c r="CA149" s="110"/>
      <c r="CB149" s="110"/>
      <c r="CC149" s="110"/>
      <c r="CD149" s="110"/>
      <c r="CE149" s="110"/>
      <c r="CF149" s="110"/>
      <c r="CG149" s="110"/>
      <c r="CH149" s="110"/>
      <c r="CI149" s="110"/>
      <c r="CJ149" s="110"/>
      <c r="CK149" s="110"/>
      <c r="CL149" s="110"/>
      <c r="CM149" s="110"/>
      <c r="CN149" s="110"/>
      <c r="CO149" s="110"/>
      <c r="CP149" s="110"/>
      <c r="CQ149" s="110"/>
      <c r="CR149" s="110"/>
      <c r="CS149" s="110"/>
      <c r="CT149" s="110"/>
      <c r="CU149" s="110"/>
      <c r="CV149" s="110"/>
      <c r="CW149" s="111"/>
      <c r="CX149" s="112"/>
      <c r="CY149" s="113"/>
      <c r="CZ149" s="113"/>
      <c r="DA149" s="114"/>
      <c r="DB149" s="88"/>
      <c r="DC149" s="88"/>
      <c r="DD149" s="88"/>
      <c r="DE149" s="88"/>
      <c r="DF149" s="88"/>
      <c r="DG149" s="88"/>
      <c r="DH149" s="88"/>
      <c r="DI149" s="88"/>
      <c r="DJ149" s="88"/>
      <c r="DK149" s="88"/>
      <c r="DL149" s="88"/>
      <c r="DM149" s="88" t="s">
        <v>12</v>
      </c>
      <c r="DN149" s="88"/>
      <c r="DO149" s="88"/>
      <c r="DP149" s="88"/>
      <c r="DQ149" s="88"/>
      <c r="DR149" s="88"/>
      <c r="DS149" s="88"/>
      <c r="DT149" s="88"/>
      <c r="DU149" s="88"/>
      <c r="DV149" s="88"/>
      <c r="DW149" s="88"/>
      <c r="DX149" s="88"/>
    </row>
    <row r="150" spans="1:128" ht="15" customHeight="1">
      <c r="A150" s="109" t="s">
        <v>12</v>
      </c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  <c r="AA150" s="110"/>
      <c r="AB150" s="110"/>
      <c r="AC150" s="110"/>
      <c r="AD150" s="110"/>
      <c r="AE150" s="110"/>
      <c r="AF150" s="110"/>
      <c r="AG150" s="110"/>
      <c r="AH150" s="110"/>
      <c r="AI150" s="110"/>
      <c r="AJ150" s="110"/>
      <c r="AK150" s="110"/>
      <c r="AL150" s="110"/>
      <c r="AM150" s="110"/>
      <c r="AN150" s="110"/>
      <c r="AO150" s="110"/>
      <c r="AP150" s="110"/>
      <c r="AQ150" s="110"/>
      <c r="AR150" s="110"/>
      <c r="AS150" s="110"/>
      <c r="AT150" s="110"/>
      <c r="AU150" s="110"/>
      <c r="AV150" s="110"/>
      <c r="AW150" s="110"/>
      <c r="AX150" s="110"/>
      <c r="AY150" s="110"/>
      <c r="AZ150" s="110"/>
      <c r="BA150" s="110"/>
      <c r="BB150" s="110"/>
      <c r="BC150" s="110"/>
      <c r="BD150" s="110"/>
      <c r="BE150" s="110"/>
      <c r="BF150" s="110"/>
      <c r="BG150" s="110"/>
      <c r="BH150" s="110"/>
      <c r="BI150" s="110"/>
      <c r="BJ150" s="110"/>
      <c r="BK150" s="110"/>
      <c r="BL150" s="110"/>
      <c r="BM150" s="110"/>
      <c r="BN150" s="110"/>
      <c r="BO150" s="110"/>
      <c r="BP150" s="110"/>
      <c r="BQ150" s="110"/>
      <c r="BR150" s="110"/>
      <c r="BS150" s="110"/>
      <c r="BT150" s="110"/>
      <c r="BU150" s="110"/>
      <c r="BV150" s="110"/>
      <c r="BW150" s="110"/>
      <c r="BX150" s="110"/>
      <c r="BY150" s="110"/>
      <c r="BZ150" s="110"/>
      <c r="CA150" s="110"/>
      <c r="CB150" s="110"/>
      <c r="CC150" s="110"/>
      <c r="CD150" s="110"/>
      <c r="CE150" s="110"/>
      <c r="CF150" s="110"/>
      <c r="CG150" s="110"/>
      <c r="CH150" s="110"/>
      <c r="CI150" s="110"/>
      <c r="CJ150" s="110"/>
      <c r="CK150" s="110"/>
      <c r="CL150" s="110"/>
      <c r="CM150" s="110"/>
      <c r="CN150" s="110"/>
      <c r="CO150" s="110"/>
      <c r="CP150" s="110"/>
      <c r="CQ150" s="110"/>
      <c r="CR150" s="110"/>
      <c r="CS150" s="110"/>
      <c r="CT150" s="110"/>
      <c r="CU150" s="110"/>
      <c r="CV150" s="110"/>
      <c r="CW150" s="111"/>
      <c r="CX150" s="112"/>
      <c r="CY150" s="113"/>
      <c r="CZ150" s="113"/>
      <c r="DA150" s="114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</row>
    <row r="151" spans="1:128" ht="15" customHeight="1">
      <c r="A151" s="109"/>
      <c r="B151" s="110"/>
      <c r="C151" s="110"/>
      <c r="D151" s="110"/>
      <c r="E151" s="110"/>
      <c r="F151" s="110" t="s">
        <v>115</v>
      </c>
      <c r="G151" s="110"/>
      <c r="H151" s="110"/>
      <c r="I151" s="110" t="s">
        <v>86</v>
      </c>
      <c r="J151" s="110"/>
      <c r="K151" s="110" t="s">
        <v>116</v>
      </c>
      <c r="L151" s="110"/>
      <c r="M151" s="110"/>
      <c r="N151" s="110"/>
      <c r="O151" s="110" t="s">
        <v>114</v>
      </c>
      <c r="P151" s="110"/>
      <c r="Q151" s="110" t="s">
        <v>107</v>
      </c>
      <c r="R151" s="110"/>
      <c r="S151" s="110"/>
      <c r="T151" s="110" t="s">
        <v>114</v>
      </c>
      <c r="U151" s="110"/>
      <c r="V151" s="110" t="s">
        <v>108</v>
      </c>
      <c r="W151" s="110"/>
      <c r="X151" s="110"/>
      <c r="Y151" s="110" t="s">
        <v>105</v>
      </c>
      <c r="Z151" s="110"/>
      <c r="AA151" s="110" t="s">
        <v>92</v>
      </c>
      <c r="AB151" s="110"/>
      <c r="AC151" s="110" t="s">
        <v>113</v>
      </c>
      <c r="AD151" s="110"/>
      <c r="AE151" s="110"/>
      <c r="AF151" s="110" t="s">
        <v>86</v>
      </c>
      <c r="AG151" s="110"/>
      <c r="AH151" s="110" t="str">
        <f>TEXT(ROUND((AG145+K147+W147)/AJ149,2),"#,##0.00#######")</f>
        <v>0.63</v>
      </c>
      <c r="AI151" s="110"/>
      <c r="AJ151" s="110"/>
      <c r="AK151" s="110"/>
      <c r="AL151" s="110"/>
      <c r="AM151" s="110"/>
      <c r="AN151" s="110"/>
      <c r="AO151" s="110"/>
      <c r="AP151" s="110"/>
      <c r="AQ151" s="110"/>
      <c r="AR151" s="110"/>
      <c r="AS151" s="110"/>
      <c r="AT151" s="110"/>
      <c r="AU151" s="110"/>
      <c r="AV151" s="110"/>
      <c r="AW151" s="110"/>
      <c r="AX151" s="110"/>
      <c r="AY151" s="110"/>
      <c r="AZ151" s="110"/>
      <c r="BA151" s="110"/>
      <c r="BB151" s="110"/>
      <c r="BC151" s="110"/>
      <c r="BD151" s="110"/>
      <c r="BE151" s="110"/>
      <c r="BF151" s="110"/>
      <c r="BG151" s="110"/>
      <c r="BH151" s="110"/>
      <c r="BI151" s="110"/>
      <c r="BJ151" s="110"/>
      <c r="BK151" s="110"/>
      <c r="BL151" s="110"/>
      <c r="BM151" s="110"/>
      <c r="BN151" s="110"/>
      <c r="BO151" s="110"/>
      <c r="BP151" s="110"/>
      <c r="BQ151" s="110"/>
      <c r="BR151" s="110"/>
      <c r="BS151" s="110"/>
      <c r="BT151" s="110"/>
      <c r="BU151" s="110"/>
      <c r="BV151" s="110"/>
      <c r="BW151" s="110"/>
      <c r="BX151" s="110"/>
      <c r="BY151" s="110"/>
      <c r="BZ151" s="110"/>
      <c r="CA151" s="110"/>
      <c r="CB151" s="110"/>
      <c r="CC151" s="110"/>
      <c r="CD151" s="110"/>
      <c r="CE151" s="110"/>
      <c r="CF151" s="110"/>
      <c r="CG151" s="110"/>
      <c r="CH151" s="110"/>
      <c r="CI151" s="110"/>
      <c r="CJ151" s="110"/>
      <c r="CK151" s="110"/>
      <c r="CL151" s="110"/>
      <c r="CM151" s="110"/>
      <c r="CN151" s="110"/>
      <c r="CO151" s="110"/>
      <c r="CP151" s="110"/>
      <c r="CQ151" s="110"/>
      <c r="CR151" s="110"/>
      <c r="CS151" s="110"/>
      <c r="CT151" s="110"/>
      <c r="CU151" s="110"/>
      <c r="CV151" s="110"/>
      <c r="CW151" s="111"/>
      <c r="CX151" s="112"/>
      <c r="CY151" s="113"/>
      <c r="CZ151" s="113"/>
      <c r="DA151" s="114"/>
      <c r="DB151" s="88"/>
      <c r="DC151" s="88"/>
      <c r="DD151" s="88"/>
      <c r="DE151" s="88"/>
      <c r="DF151" s="88"/>
      <c r="DG151" s="88"/>
      <c r="DH151" s="88"/>
      <c r="DI151" s="88"/>
      <c r="DJ151" s="88"/>
      <c r="DK151" s="88"/>
      <c r="DL151" s="88"/>
      <c r="DM151" s="88" t="s">
        <v>12</v>
      </c>
      <c r="DN151" s="88"/>
      <c r="DO151" s="88"/>
      <c r="DP151" s="88"/>
      <c r="DQ151" s="88"/>
      <c r="DR151" s="88"/>
      <c r="DS151" s="88"/>
      <c r="DT151" s="88"/>
      <c r="DU151" s="88"/>
      <c r="DV151" s="88"/>
      <c r="DW151" s="88"/>
      <c r="DX151" s="88"/>
    </row>
    <row r="152" spans="1:128" ht="15" customHeight="1">
      <c r="A152" s="109" t="s">
        <v>12</v>
      </c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  <c r="AH152" s="110"/>
      <c r="AI152" s="110"/>
      <c r="AJ152" s="110"/>
      <c r="AK152" s="110"/>
      <c r="AL152" s="110"/>
      <c r="AM152" s="110"/>
      <c r="AN152" s="110"/>
      <c r="AO152" s="110"/>
      <c r="AP152" s="110"/>
      <c r="AQ152" s="110"/>
      <c r="AR152" s="110"/>
      <c r="AS152" s="110"/>
      <c r="AT152" s="110"/>
      <c r="AU152" s="110"/>
      <c r="AV152" s="110"/>
      <c r="AW152" s="110"/>
      <c r="AX152" s="110"/>
      <c r="AY152" s="110"/>
      <c r="AZ152" s="110"/>
      <c r="BA152" s="110"/>
      <c r="BB152" s="110"/>
      <c r="BC152" s="110"/>
      <c r="BD152" s="110"/>
      <c r="BE152" s="110"/>
      <c r="BF152" s="110"/>
      <c r="BG152" s="110"/>
      <c r="BH152" s="110"/>
      <c r="BI152" s="110"/>
      <c r="BJ152" s="110"/>
      <c r="BK152" s="110"/>
      <c r="BL152" s="110"/>
      <c r="BM152" s="110"/>
      <c r="BN152" s="110"/>
      <c r="BO152" s="110"/>
      <c r="BP152" s="110"/>
      <c r="BQ152" s="110"/>
      <c r="BR152" s="110"/>
      <c r="BS152" s="110"/>
      <c r="BT152" s="110"/>
      <c r="BU152" s="110"/>
      <c r="BV152" s="110"/>
      <c r="BW152" s="110"/>
      <c r="BX152" s="110"/>
      <c r="BY152" s="110"/>
      <c r="BZ152" s="110"/>
      <c r="CA152" s="110"/>
      <c r="CB152" s="110"/>
      <c r="CC152" s="110"/>
      <c r="CD152" s="110"/>
      <c r="CE152" s="110"/>
      <c r="CF152" s="110"/>
      <c r="CG152" s="110"/>
      <c r="CH152" s="110"/>
      <c r="CI152" s="110"/>
      <c r="CJ152" s="110"/>
      <c r="CK152" s="110"/>
      <c r="CL152" s="110"/>
      <c r="CM152" s="110"/>
      <c r="CN152" s="110"/>
      <c r="CO152" s="110"/>
      <c r="CP152" s="110"/>
      <c r="CQ152" s="110"/>
      <c r="CR152" s="110"/>
      <c r="CS152" s="110"/>
      <c r="CT152" s="110"/>
      <c r="CU152" s="110"/>
      <c r="CV152" s="110"/>
      <c r="CW152" s="111"/>
      <c r="CX152" s="112"/>
      <c r="CY152" s="113"/>
      <c r="CZ152" s="113"/>
      <c r="DA152" s="114"/>
      <c r="DB152" s="88"/>
      <c r="DC152" s="88"/>
      <c r="DD152" s="88"/>
      <c r="DE152" s="88"/>
      <c r="DF152" s="88"/>
      <c r="DG152" s="88"/>
      <c r="DH152" s="88"/>
      <c r="DI152" s="88"/>
      <c r="DJ152" s="88"/>
      <c r="DK152" s="88"/>
      <c r="DL152" s="88"/>
      <c r="DM152" s="88"/>
      <c r="DN152" s="88"/>
      <c r="DO152" s="88"/>
      <c r="DP152" s="88"/>
      <c r="DQ152" s="88"/>
      <c r="DR152" s="88"/>
      <c r="DS152" s="88"/>
      <c r="DT152" s="88"/>
      <c r="DU152" s="88"/>
      <c r="DV152" s="88"/>
      <c r="DW152" s="88"/>
      <c r="DX152" s="88"/>
    </row>
    <row r="153" spans="1:128" ht="15" customHeight="1">
      <c r="A153" s="109"/>
      <c r="B153" s="110"/>
      <c r="C153" s="110"/>
      <c r="D153" s="110"/>
      <c r="E153" s="110"/>
      <c r="F153" s="110" t="s">
        <v>117</v>
      </c>
      <c r="G153" s="110"/>
      <c r="H153" s="110" t="s">
        <v>86</v>
      </c>
      <c r="I153" s="110"/>
      <c r="J153" s="110" t="s">
        <v>99</v>
      </c>
      <c r="K153" s="110"/>
      <c r="L153" s="110" t="str">
        <f>TEXT(60,"#,##0")</f>
        <v>60</v>
      </c>
      <c r="M153" s="110"/>
      <c r="N153" s="110"/>
      <c r="O153" s="110" t="s">
        <v>97</v>
      </c>
      <c r="P153" s="110"/>
      <c r="Q153" s="110" t="s">
        <v>96</v>
      </c>
      <c r="R153" s="110"/>
      <c r="S153" s="110" t="s">
        <v>97</v>
      </c>
      <c r="T153" s="110"/>
      <c r="U153" s="110" t="s">
        <v>91</v>
      </c>
      <c r="V153" s="110"/>
      <c r="W153" s="110" t="s">
        <v>97</v>
      </c>
      <c r="X153" s="110"/>
      <c r="Y153" s="110" t="s">
        <v>118</v>
      </c>
      <c r="Z153" s="110"/>
      <c r="AA153" s="110"/>
      <c r="AB153" s="110" t="s">
        <v>92</v>
      </c>
      <c r="AC153" s="110"/>
      <c r="AD153" s="110" t="s">
        <v>113</v>
      </c>
      <c r="AE153" s="110"/>
      <c r="AF153" s="110"/>
      <c r="AG153" s="110" t="s">
        <v>86</v>
      </c>
      <c r="AH153" s="110"/>
      <c r="AI153" s="110" t="str">
        <f>TEXT(ROUND((L153*AC139*AP135*U135)/AJ149,2),"#,##0.00#######")</f>
        <v>7.10</v>
      </c>
      <c r="AJ153" s="110"/>
      <c r="AK153" s="110"/>
      <c r="AL153" s="110"/>
      <c r="AM153" s="110"/>
      <c r="AN153" s="110"/>
      <c r="AO153" s="110" t="s">
        <v>119</v>
      </c>
      <c r="AP153" s="110"/>
      <c r="AQ153" s="110"/>
      <c r="AR153" s="110"/>
      <c r="AS153" s="110"/>
      <c r="AT153" s="110"/>
      <c r="AU153" s="110"/>
      <c r="AV153" s="110"/>
      <c r="AW153" s="110"/>
      <c r="AX153" s="110"/>
      <c r="AY153" s="110"/>
      <c r="AZ153" s="110"/>
      <c r="BA153" s="110"/>
      <c r="BB153" s="110"/>
      <c r="BC153" s="110"/>
      <c r="BD153" s="110"/>
      <c r="BE153" s="110"/>
      <c r="BF153" s="110"/>
      <c r="BG153" s="110"/>
      <c r="BH153" s="110"/>
      <c r="BI153" s="110"/>
      <c r="BJ153" s="110"/>
      <c r="BK153" s="110"/>
      <c r="BL153" s="110"/>
      <c r="BM153" s="110"/>
      <c r="BN153" s="110"/>
      <c r="BO153" s="110"/>
      <c r="BP153" s="110"/>
      <c r="BQ153" s="110"/>
      <c r="BR153" s="110"/>
      <c r="BS153" s="110"/>
      <c r="BT153" s="110"/>
      <c r="BU153" s="110"/>
      <c r="BV153" s="110"/>
      <c r="BW153" s="110"/>
      <c r="BX153" s="110"/>
      <c r="BY153" s="110"/>
      <c r="BZ153" s="110"/>
      <c r="CA153" s="110"/>
      <c r="CB153" s="110"/>
      <c r="CC153" s="110"/>
      <c r="CD153" s="110"/>
      <c r="CE153" s="110"/>
      <c r="CF153" s="110"/>
      <c r="CG153" s="110"/>
      <c r="CH153" s="110"/>
      <c r="CI153" s="110"/>
      <c r="CJ153" s="110"/>
      <c r="CK153" s="110"/>
      <c r="CL153" s="110"/>
      <c r="CM153" s="110"/>
      <c r="CN153" s="110"/>
      <c r="CO153" s="110"/>
      <c r="CP153" s="110"/>
      <c r="CQ153" s="110"/>
      <c r="CR153" s="110"/>
      <c r="CS153" s="110"/>
      <c r="CT153" s="110"/>
      <c r="CU153" s="110"/>
      <c r="CV153" s="110"/>
      <c r="CW153" s="111"/>
      <c r="CX153" s="112"/>
      <c r="CY153" s="113"/>
      <c r="CZ153" s="113"/>
      <c r="DA153" s="114"/>
      <c r="DB153" s="88"/>
      <c r="DC153" s="88"/>
      <c r="DD153" s="88"/>
      <c r="DE153" s="88"/>
      <c r="DF153" s="88"/>
      <c r="DG153" s="88"/>
      <c r="DH153" s="88"/>
      <c r="DI153" s="88"/>
      <c r="DJ153" s="88"/>
      <c r="DK153" s="88"/>
      <c r="DL153" s="88"/>
      <c r="DM153" s="88" t="s">
        <v>12</v>
      </c>
      <c r="DN153" s="88"/>
      <c r="DO153" s="88"/>
      <c r="DP153" s="88"/>
      <c r="DQ153" s="88"/>
      <c r="DR153" s="88"/>
      <c r="DS153" s="88"/>
      <c r="DT153" s="88"/>
      <c r="DU153" s="88"/>
      <c r="DV153" s="88"/>
      <c r="DW153" s="88"/>
      <c r="DX153" s="88"/>
    </row>
    <row r="154" spans="1:128" ht="15" customHeight="1">
      <c r="A154" s="109" t="s">
        <v>12</v>
      </c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  <c r="AA154" s="110"/>
      <c r="AB154" s="110"/>
      <c r="AC154" s="110"/>
      <c r="AD154" s="110"/>
      <c r="AE154" s="110"/>
      <c r="AF154" s="110"/>
      <c r="AG154" s="110"/>
      <c r="AH154" s="110"/>
      <c r="AI154" s="110"/>
      <c r="AJ154" s="110"/>
      <c r="AK154" s="110"/>
      <c r="AL154" s="110"/>
      <c r="AM154" s="110"/>
      <c r="AN154" s="110"/>
      <c r="AO154" s="110"/>
      <c r="AP154" s="110"/>
      <c r="AQ154" s="110"/>
      <c r="AR154" s="110"/>
      <c r="AS154" s="110"/>
      <c r="AT154" s="110"/>
      <c r="AU154" s="110"/>
      <c r="AV154" s="110"/>
      <c r="AW154" s="110"/>
      <c r="AX154" s="110"/>
      <c r="AY154" s="110"/>
      <c r="AZ154" s="110"/>
      <c r="BA154" s="110"/>
      <c r="BB154" s="110"/>
      <c r="BC154" s="110"/>
      <c r="BD154" s="110"/>
      <c r="BE154" s="110"/>
      <c r="BF154" s="110"/>
      <c r="BG154" s="110"/>
      <c r="BH154" s="110"/>
      <c r="BI154" s="110"/>
      <c r="BJ154" s="110"/>
      <c r="BK154" s="110"/>
      <c r="BL154" s="110"/>
      <c r="BM154" s="110"/>
      <c r="BN154" s="110"/>
      <c r="BO154" s="110"/>
      <c r="BP154" s="110"/>
      <c r="BQ154" s="110"/>
      <c r="BR154" s="110"/>
      <c r="BS154" s="110"/>
      <c r="BT154" s="110"/>
      <c r="BU154" s="110"/>
      <c r="BV154" s="110"/>
      <c r="BW154" s="110"/>
      <c r="BX154" s="110"/>
      <c r="BY154" s="110"/>
      <c r="BZ154" s="110"/>
      <c r="CA154" s="110"/>
      <c r="CB154" s="110"/>
      <c r="CC154" s="110"/>
      <c r="CD154" s="110"/>
      <c r="CE154" s="110"/>
      <c r="CF154" s="110"/>
      <c r="CG154" s="110"/>
      <c r="CH154" s="110"/>
      <c r="CI154" s="110"/>
      <c r="CJ154" s="110"/>
      <c r="CK154" s="110"/>
      <c r="CL154" s="110"/>
      <c r="CM154" s="110"/>
      <c r="CN154" s="110"/>
      <c r="CO154" s="110"/>
      <c r="CP154" s="110"/>
      <c r="CQ154" s="110"/>
      <c r="CR154" s="110"/>
      <c r="CS154" s="110"/>
      <c r="CT154" s="110"/>
      <c r="CU154" s="110"/>
      <c r="CV154" s="110"/>
      <c r="CW154" s="111"/>
      <c r="CX154" s="112"/>
      <c r="CY154" s="113"/>
      <c r="CZ154" s="113"/>
      <c r="DA154" s="114"/>
      <c r="DB154" s="88"/>
      <c r="DC154" s="88"/>
      <c r="DD154" s="88"/>
      <c r="DE154" s="88"/>
      <c r="DF154" s="88"/>
      <c r="DG154" s="88"/>
      <c r="DH154" s="88"/>
      <c r="DI154" s="88"/>
      <c r="DJ154" s="88"/>
      <c r="DK154" s="88"/>
      <c r="DL154" s="88"/>
      <c r="DM154" s="88"/>
      <c r="DN154" s="88"/>
      <c r="DO154" s="88"/>
      <c r="DP154" s="88"/>
      <c r="DQ154" s="88"/>
      <c r="DR154" s="88"/>
      <c r="DS154" s="88"/>
      <c r="DT154" s="88"/>
      <c r="DU154" s="88"/>
      <c r="DV154" s="88"/>
      <c r="DW154" s="88"/>
      <c r="DX154" s="88"/>
    </row>
    <row r="155" spans="1:128" ht="15" customHeight="1">
      <c r="A155" s="109"/>
      <c r="B155" s="110"/>
      <c r="C155" s="110"/>
      <c r="D155" s="110"/>
      <c r="E155" s="110"/>
      <c r="F155" s="110"/>
      <c r="G155" s="110" t="s">
        <v>259</v>
      </c>
      <c r="H155" s="110"/>
      <c r="I155" s="110"/>
      <c r="J155" s="110"/>
      <c r="K155" s="110"/>
      <c r="L155" s="110" t="str">
        <f>TEXT(TRUNC([21]건설기계!H10,0),"#,##0")</f>
        <v>50,466</v>
      </c>
      <c r="M155" s="110"/>
      <c r="N155" s="110"/>
      <c r="O155" s="110"/>
      <c r="P155" s="110"/>
      <c r="Q155" s="110"/>
      <c r="R155" s="110"/>
      <c r="S155" s="110" t="s">
        <v>92</v>
      </c>
      <c r="T155" s="110"/>
      <c r="U155" s="110" t="s">
        <v>117</v>
      </c>
      <c r="V155" s="110"/>
      <c r="W155" s="110" t="s">
        <v>86</v>
      </c>
      <c r="X155" s="110"/>
      <c r="Y155" s="110" t="str">
        <f>TEXT(ROUNDDOWN(L155/AI153,1),"#,##0.0#######")</f>
        <v>7,107.8</v>
      </c>
      <c r="Z155" s="110"/>
      <c r="AA155" s="110"/>
      <c r="AB155" s="110"/>
      <c r="AC155" s="110"/>
      <c r="AD155" s="110"/>
      <c r="AE155" s="110"/>
      <c r="AF155" s="110"/>
      <c r="AG155" s="110"/>
      <c r="AH155" s="110"/>
      <c r="AI155" s="110"/>
      <c r="AJ155" s="110"/>
      <c r="AK155" s="110"/>
      <c r="AL155" s="110"/>
      <c r="AM155" s="110"/>
      <c r="AN155" s="110"/>
      <c r="AO155" s="110"/>
      <c r="AP155" s="110"/>
      <c r="AQ155" s="110"/>
      <c r="AR155" s="110"/>
      <c r="AS155" s="110"/>
      <c r="AT155" s="110"/>
      <c r="AU155" s="110"/>
      <c r="AV155" s="110"/>
      <c r="AW155" s="110"/>
      <c r="AX155" s="110"/>
      <c r="AY155" s="110"/>
      <c r="AZ155" s="110"/>
      <c r="BA155" s="110"/>
      <c r="BB155" s="110"/>
      <c r="BC155" s="110"/>
      <c r="BD155" s="110"/>
      <c r="BE155" s="110"/>
      <c r="BF155" s="110"/>
      <c r="BG155" s="110"/>
      <c r="BH155" s="110"/>
      <c r="BI155" s="110"/>
      <c r="BJ155" s="110"/>
      <c r="BK155" s="110"/>
      <c r="BL155" s="110"/>
      <c r="BM155" s="110"/>
      <c r="BN155" s="110"/>
      <c r="BO155" s="110"/>
      <c r="BP155" s="110"/>
      <c r="BQ155" s="110"/>
      <c r="BR155" s="110"/>
      <c r="BS155" s="110"/>
      <c r="BT155" s="110"/>
      <c r="BU155" s="110"/>
      <c r="BV155" s="110"/>
      <c r="BW155" s="110"/>
      <c r="BX155" s="110"/>
      <c r="BY155" s="110"/>
      <c r="BZ155" s="110"/>
      <c r="CA155" s="110"/>
      <c r="CB155" s="110"/>
      <c r="CC155" s="110"/>
      <c r="CD155" s="110"/>
      <c r="CE155" s="110"/>
      <c r="CF155" s="110"/>
      <c r="CG155" s="110"/>
      <c r="CH155" s="110"/>
      <c r="CI155" s="110"/>
      <c r="CJ155" s="110"/>
      <c r="CK155" s="110"/>
      <c r="CL155" s="110"/>
      <c r="CM155" s="110"/>
      <c r="CN155" s="110"/>
      <c r="CO155" s="110"/>
      <c r="CP155" s="110"/>
      <c r="CQ155" s="110"/>
      <c r="CR155" s="110"/>
      <c r="CS155" s="110"/>
      <c r="CT155" s="110"/>
      <c r="CU155" s="110"/>
      <c r="CV155" s="110"/>
      <c r="CW155" s="111"/>
      <c r="CX155" s="112">
        <f>CY155+CZ155+DA155</f>
        <v>7107.8</v>
      </c>
      <c r="CY155" s="113" t="str">
        <f>TEXT(Y155,"#,###.0")</f>
        <v>7,107.8</v>
      </c>
      <c r="CZ155" s="113"/>
      <c r="DA155" s="114"/>
      <c r="DB155" s="88"/>
      <c r="DC155" s="88"/>
      <c r="DD155" s="88"/>
      <c r="DE155" s="88"/>
      <c r="DF155" s="88"/>
      <c r="DG155" s="88"/>
      <c r="DH155" s="88"/>
      <c r="DI155" s="88"/>
      <c r="DJ155" s="88"/>
      <c r="DK155" s="88"/>
      <c r="DL155" s="88"/>
      <c r="DM155" s="88" t="s">
        <v>120</v>
      </c>
      <c r="DN155" s="88"/>
      <c r="DO155" s="88"/>
      <c r="DP155" s="88"/>
      <c r="DQ155" s="88"/>
      <c r="DR155" s="88"/>
      <c r="DS155" s="88"/>
      <c r="DT155" s="88"/>
      <c r="DU155" s="88"/>
      <c r="DV155" s="88"/>
      <c r="DW155" s="88"/>
      <c r="DX155" s="88"/>
    </row>
    <row r="156" spans="1:128" ht="15" customHeight="1">
      <c r="A156" s="109" t="s">
        <v>12</v>
      </c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  <c r="AA156" s="110"/>
      <c r="AB156" s="110"/>
      <c r="AC156" s="110"/>
      <c r="AD156" s="110"/>
      <c r="AE156" s="110"/>
      <c r="AF156" s="110"/>
      <c r="AG156" s="110"/>
      <c r="AH156" s="110"/>
      <c r="AI156" s="110"/>
      <c r="AJ156" s="110"/>
      <c r="AK156" s="110"/>
      <c r="AL156" s="110"/>
      <c r="AM156" s="110"/>
      <c r="AN156" s="110"/>
      <c r="AO156" s="110"/>
      <c r="AP156" s="110"/>
      <c r="AQ156" s="110"/>
      <c r="AR156" s="110"/>
      <c r="AS156" s="110"/>
      <c r="AT156" s="110"/>
      <c r="AU156" s="110"/>
      <c r="AV156" s="110"/>
      <c r="AW156" s="110"/>
      <c r="AX156" s="110"/>
      <c r="AY156" s="110"/>
      <c r="AZ156" s="110"/>
      <c r="BA156" s="110"/>
      <c r="BB156" s="110"/>
      <c r="BC156" s="110"/>
      <c r="BD156" s="110"/>
      <c r="BE156" s="110"/>
      <c r="BF156" s="110"/>
      <c r="BG156" s="110"/>
      <c r="BH156" s="110"/>
      <c r="BI156" s="110"/>
      <c r="BJ156" s="110"/>
      <c r="BK156" s="110"/>
      <c r="BL156" s="110"/>
      <c r="BM156" s="110"/>
      <c r="BN156" s="110"/>
      <c r="BO156" s="110"/>
      <c r="BP156" s="110"/>
      <c r="BQ156" s="110"/>
      <c r="BR156" s="110"/>
      <c r="BS156" s="110"/>
      <c r="BT156" s="110"/>
      <c r="BU156" s="110"/>
      <c r="BV156" s="110"/>
      <c r="BW156" s="110"/>
      <c r="BX156" s="110"/>
      <c r="BY156" s="110"/>
      <c r="BZ156" s="110"/>
      <c r="CA156" s="110"/>
      <c r="CB156" s="110"/>
      <c r="CC156" s="110"/>
      <c r="CD156" s="110"/>
      <c r="CE156" s="110"/>
      <c r="CF156" s="110"/>
      <c r="CG156" s="110"/>
      <c r="CH156" s="110"/>
      <c r="CI156" s="110"/>
      <c r="CJ156" s="110"/>
      <c r="CK156" s="110"/>
      <c r="CL156" s="110"/>
      <c r="CM156" s="110"/>
      <c r="CN156" s="110"/>
      <c r="CO156" s="110"/>
      <c r="CP156" s="110"/>
      <c r="CQ156" s="110"/>
      <c r="CR156" s="110"/>
      <c r="CS156" s="110"/>
      <c r="CT156" s="110"/>
      <c r="CU156" s="110"/>
      <c r="CV156" s="110"/>
      <c r="CW156" s="111"/>
      <c r="CX156" s="112"/>
      <c r="CY156" s="113"/>
      <c r="CZ156" s="113"/>
      <c r="DA156" s="114"/>
      <c r="DB156" s="88"/>
      <c r="DC156" s="88"/>
      <c r="DD156" s="88"/>
      <c r="DE156" s="88"/>
      <c r="DF156" s="88"/>
      <c r="DG156" s="88"/>
      <c r="DH156" s="88"/>
      <c r="DI156" s="88"/>
      <c r="DJ156" s="88"/>
      <c r="DK156" s="88"/>
      <c r="DL156" s="88"/>
      <c r="DM156" s="88"/>
      <c r="DN156" s="88"/>
      <c r="DO156" s="88"/>
      <c r="DP156" s="88"/>
      <c r="DQ156" s="88"/>
      <c r="DR156" s="88"/>
      <c r="DS156" s="88"/>
      <c r="DT156" s="88"/>
      <c r="DU156" s="88"/>
      <c r="DV156" s="88"/>
      <c r="DW156" s="88"/>
      <c r="DX156" s="88"/>
    </row>
    <row r="157" spans="1:128" ht="15" customHeight="1">
      <c r="A157" s="109"/>
      <c r="B157" s="110"/>
      <c r="C157" s="110"/>
      <c r="D157" s="110"/>
      <c r="E157" s="110"/>
      <c r="F157" s="110"/>
      <c r="G157" s="110" t="s">
        <v>258</v>
      </c>
      <c r="H157" s="110"/>
      <c r="I157" s="110"/>
      <c r="J157" s="110"/>
      <c r="K157" s="110"/>
      <c r="L157" s="110" t="str">
        <f>TEXT(TRUNC([21]건설기계!J10,0),"#,##0")</f>
        <v>59,025</v>
      </c>
      <c r="M157" s="110"/>
      <c r="N157" s="110"/>
      <c r="O157" s="110"/>
      <c r="P157" s="110"/>
      <c r="Q157" s="110"/>
      <c r="R157" s="110"/>
      <c r="S157" s="110" t="s">
        <v>92</v>
      </c>
      <c r="T157" s="110"/>
      <c r="U157" s="110" t="s">
        <v>117</v>
      </c>
      <c r="V157" s="110"/>
      <c r="W157" s="110" t="s">
        <v>86</v>
      </c>
      <c r="X157" s="110"/>
      <c r="Y157" s="110" t="str">
        <f>TEXT(ROUNDDOWN(L157/AI153,1),"#,##0.0#######")</f>
        <v>8,313.3</v>
      </c>
      <c r="Z157" s="110"/>
      <c r="AA157" s="110"/>
      <c r="AB157" s="110"/>
      <c r="AC157" s="110"/>
      <c r="AD157" s="110"/>
      <c r="AE157" s="110"/>
      <c r="AF157" s="110"/>
      <c r="AG157" s="110"/>
      <c r="AH157" s="110"/>
      <c r="AI157" s="110"/>
      <c r="AJ157" s="110"/>
      <c r="AK157" s="110"/>
      <c r="AL157" s="110"/>
      <c r="AM157" s="110"/>
      <c r="AN157" s="110"/>
      <c r="AO157" s="110"/>
      <c r="AP157" s="110"/>
      <c r="AQ157" s="110"/>
      <c r="AR157" s="110"/>
      <c r="AS157" s="110"/>
      <c r="AT157" s="110"/>
      <c r="AU157" s="110"/>
      <c r="AV157" s="110"/>
      <c r="AW157" s="110"/>
      <c r="AX157" s="110"/>
      <c r="AY157" s="110"/>
      <c r="AZ157" s="110"/>
      <c r="BA157" s="110"/>
      <c r="BB157" s="110"/>
      <c r="BC157" s="110"/>
      <c r="BD157" s="110"/>
      <c r="BE157" s="110"/>
      <c r="BF157" s="110"/>
      <c r="BG157" s="110"/>
      <c r="BH157" s="110"/>
      <c r="BI157" s="110"/>
      <c r="BJ157" s="110"/>
      <c r="BK157" s="110"/>
      <c r="BL157" s="110"/>
      <c r="BM157" s="110"/>
      <c r="BN157" s="110"/>
      <c r="BO157" s="110"/>
      <c r="BP157" s="110"/>
      <c r="BQ157" s="110"/>
      <c r="BR157" s="110"/>
      <c r="BS157" s="110"/>
      <c r="BT157" s="110"/>
      <c r="BU157" s="110"/>
      <c r="BV157" s="110"/>
      <c r="BW157" s="110"/>
      <c r="BX157" s="110"/>
      <c r="BY157" s="110"/>
      <c r="BZ157" s="110"/>
      <c r="CA157" s="110"/>
      <c r="CB157" s="110"/>
      <c r="CC157" s="110"/>
      <c r="CD157" s="110"/>
      <c r="CE157" s="110"/>
      <c r="CF157" s="110"/>
      <c r="CG157" s="110"/>
      <c r="CH157" s="110"/>
      <c r="CI157" s="110"/>
      <c r="CJ157" s="110"/>
      <c r="CK157" s="110"/>
      <c r="CL157" s="110"/>
      <c r="CM157" s="110"/>
      <c r="CN157" s="110"/>
      <c r="CO157" s="110"/>
      <c r="CP157" s="110"/>
      <c r="CQ157" s="110"/>
      <c r="CR157" s="110"/>
      <c r="CS157" s="110"/>
      <c r="CT157" s="110"/>
      <c r="CU157" s="110"/>
      <c r="CV157" s="110"/>
      <c r="CW157" s="111"/>
      <c r="CX157" s="112">
        <f>CY157+CZ157+DA157</f>
        <v>8313.2999999999993</v>
      </c>
      <c r="CY157" s="113"/>
      <c r="CZ157" s="113" t="str">
        <f>TEXT(Y157,"#,###.0")</f>
        <v>8,313.3</v>
      </c>
      <c r="DA157" s="114"/>
      <c r="DB157" s="88"/>
      <c r="DC157" s="88"/>
      <c r="DD157" s="88"/>
      <c r="DE157" s="88"/>
      <c r="DF157" s="88"/>
      <c r="DG157" s="88"/>
      <c r="DH157" s="88"/>
      <c r="DI157" s="88"/>
      <c r="DJ157" s="88"/>
      <c r="DK157" s="88"/>
      <c r="DL157" s="88"/>
      <c r="DM157" s="88" t="s">
        <v>120</v>
      </c>
      <c r="DN157" s="88"/>
      <c r="DO157" s="88"/>
      <c r="DP157" s="88"/>
      <c r="DQ157" s="88"/>
      <c r="DR157" s="88"/>
      <c r="DS157" s="88"/>
      <c r="DT157" s="88"/>
      <c r="DU157" s="88"/>
      <c r="DV157" s="88"/>
      <c r="DW157" s="88"/>
      <c r="DX157" s="88"/>
    </row>
    <row r="158" spans="1:128" ht="15" customHeight="1">
      <c r="A158" s="109" t="s">
        <v>12</v>
      </c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  <c r="AA158" s="110"/>
      <c r="AB158" s="110"/>
      <c r="AC158" s="110"/>
      <c r="AD158" s="110"/>
      <c r="AE158" s="110"/>
      <c r="AF158" s="110"/>
      <c r="AG158" s="110"/>
      <c r="AH158" s="110"/>
      <c r="AI158" s="110"/>
      <c r="AJ158" s="110"/>
      <c r="AK158" s="110"/>
      <c r="AL158" s="110"/>
      <c r="AM158" s="110"/>
      <c r="AN158" s="110"/>
      <c r="AO158" s="110"/>
      <c r="AP158" s="110"/>
      <c r="AQ158" s="110"/>
      <c r="AR158" s="110"/>
      <c r="AS158" s="110"/>
      <c r="AT158" s="110"/>
      <c r="AU158" s="110"/>
      <c r="AV158" s="110"/>
      <c r="AW158" s="110"/>
      <c r="AX158" s="110"/>
      <c r="AY158" s="110"/>
      <c r="AZ158" s="110"/>
      <c r="BA158" s="110"/>
      <c r="BB158" s="110"/>
      <c r="BC158" s="110"/>
      <c r="BD158" s="110"/>
      <c r="BE158" s="110"/>
      <c r="BF158" s="110"/>
      <c r="BG158" s="110"/>
      <c r="BH158" s="110"/>
      <c r="BI158" s="110"/>
      <c r="BJ158" s="110"/>
      <c r="BK158" s="110"/>
      <c r="BL158" s="110"/>
      <c r="BM158" s="110"/>
      <c r="BN158" s="110"/>
      <c r="BO158" s="110"/>
      <c r="BP158" s="110"/>
      <c r="BQ158" s="110"/>
      <c r="BR158" s="110"/>
      <c r="BS158" s="110"/>
      <c r="BT158" s="110"/>
      <c r="BU158" s="110"/>
      <c r="BV158" s="110"/>
      <c r="BW158" s="110"/>
      <c r="BX158" s="110"/>
      <c r="BY158" s="110"/>
      <c r="BZ158" s="110"/>
      <c r="CA158" s="110"/>
      <c r="CB158" s="110"/>
      <c r="CC158" s="110"/>
      <c r="CD158" s="110"/>
      <c r="CE158" s="110"/>
      <c r="CF158" s="110"/>
      <c r="CG158" s="110"/>
      <c r="CH158" s="110"/>
      <c r="CI158" s="110"/>
      <c r="CJ158" s="110"/>
      <c r="CK158" s="110"/>
      <c r="CL158" s="110"/>
      <c r="CM158" s="110"/>
      <c r="CN158" s="110"/>
      <c r="CO158" s="110"/>
      <c r="CP158" s="110"/>
      <c r="CQ158" s="110"/>
      <c r="CR158" s="110"/>
      <c r="CS158" s="110"/>
      <c r="CT158" s="110"/>
      <c r="CU158" s="110"/>
      <c r="CV158" s="110"/>
      <c r="CW158" s="111"/>
      <c r="CX158" s="112"/>
      <c r="CY158" s="113"/>
      <c r="CZ158" s="113"/>
      <c r="DA158" s="114"/>
      <c r="DB158" s="88"/>
      <c r="DC158" s="88"/>
      <c r="DD158" s="88"/>
      <c r="DE158" s="88"/>
      <c r="DF158" s="88"/>
      <c r="DG158" s="88"/>
      <c r="DH158" s="88"/>
      <c r="DI158" s="88"/>
      <c r="DJ158" s="88"/>
      <c r="DK158" s="88"/>
      <c r="DL158" s="88"/>
      <c r="DM158" s="88"/>
      <c r="DN158" s="88"/>
      <c r="DO158" s="88"/>
      <c r="DP158" s="88"/>
      <c r="DQ158" s="88"/>
      <c r="DR158" s="88"/>
      <c r="DS158" s="88"/>
      <c r="DT158" s="88"/>
      <c r="DU158" s="88"/>
      <c r="DV158" s="88"/>
      <c r="DW158" s="88"/>
      <c r="DX158" s="88"/>
    </row>
    <row r="159" spans="1:128" ht="15" customHeight="1">
      <c r="A159" s="109"/>
      <c r="B159" s="110"/>
      <c r="C159" s="110"/>
      <c r="D159" s="110"/>
      <c r="E159" s="110"/>
      <c r="F159" s="110"/>
      <c r="G159" s="110" t="s">
        <v>257</v>
      </c>
      <c r="H159" s="110"/>
      <c r="I159" s="110"/>
      <c r="J159" s="110"/>
      <c r="K159" s="110"/>
      <c r="L159" s="110" t="s">
        <v>99</v>
      </c>
      <c r="M159" s="110"/>
      <c r="N159" s="110" t="str">
        <f>TEXT(TRUNC([21]건설기계!L10,0),"#,##0")</f>
        <v>32,950</v>
      </c>
      <c r="O159" s="110"/>
      <c r="P159" s="110"/>
      <c r="Q159" s="110"/>
      <c r="R159" s="110"/>
      <c r="S159" s="110"/>
      <c r="T159" s="110"/>
      <c r="U159" s="110" t="s">
        <v>114</v>
      </c>
      <c r="V159" s="110"/>
      <c r="W159" s="110" t="str">
        <f>TEXT(TRUNC([21]건설기계!L14,0),"#,##0")</f>
        <v>508</v>
      </c>
      <c r="X159" s="110"/>
      <c r="Y159" s="110"/>
      <c r="Z159" s="110"/>
      <c r="AA159" s="110" t="s">
        <v>105</v>
      </c>
      <c r="AB159" s="110"/>
      <c r="AC159" s="110" t="s">
        <v>92</v>
      </c>
      <c r="AD159" s="110"/>
      <c r="AE159" s="110" t="s">
        <v>117</v>
      </c>
      <c r="AF159" s="110"/>
      <c r="AG159" s="110" t="s">
        <v>86</v>
      </c>
      <c r="AH159" s="110"/>
      <c r="AI159" s="110" t="str">
        <f>TEXT(ROUNDDOWN((N159+W159)/AI153,1),"#,##0.0#######")</f>
        <v>4,712.3</v>
      </c>
      <c r="AJ159" s="110"/>
      <c r="AK159" s="110"/>
      <c r="AL159" s="110"/>
      <c r="AM159" s="110"/>
      <c r="AN159" s="110"/>
      <c r="AO159" s="110"/>
      <c r="AP159" s="110"/>
      <c r="AQ159" s="110"/>
      <c r="AR159" s="110"/>
      <c r="AS159" s="110"/>
      <c r="AT159" s="110"/>
      <c r="AU159" s="110"/>
      <c r="AV159" s="110"/>
      <c r="AW159" s="110"/>
      <c r="AX159" s="110"/>
      <c r="AY159" s="110"/>
      <c r="AZ159" s="110"/>
      <c r="BA159" s="110"/>
      <c r="BB159" s="110"/>
      <c r="BC159" s="110"/>
      <c r="BD159" s="110"/>
      <c r="BE159" s="110"/>
      <c r="BF159" s="110"/>
      <c r="BG159" s="110"/>
      <c r="BH159" s="110"/>
      <c r="BI159" s="110"/>
      <c r="BJ159" s="110"/>
      <c r="BK159" s="110"/>
      <c r="BL159" s="110"/>
      <c r="BM159" s="110"/>
      <c r="BN159" s="110"/>
      <c r="BO159" s="110"/>
      <c r="BP159" s="110"/>
      <c r="BQ159" s="110"/>
      <c r="BR159" s="110"/>
      <c r="BS159" s="110"/>
      <c r="BT159" s="110"/>
      <c r="BU159" s="110"/>
      <c r="BV159" s="110"/>
      <c r="BW159" s="110"/>
      <c r="BX159" s="110"/>
      <c r="BY159" s="110"/>
      <c r="BZ159" s="110"/>
      <c r="CA159" s="110"/>
      <c r="CB159" s="110"/>
      <c r="CC159" s="110"/>
      <c r="CD159" s="110"/>
      <c r="CE159" s="110"/>
      <c r="CF159" s="110"/>
      <c r="CG159" s="110"/>
      <c r="CH159" s="110"/>
      <c r="CI159" s="110"/>
      <c r="CJ159" s="110"/>
      <c r="CK159" s="110"/>
      <c r="CL159" s="110"/>
      <c r="CM159" s="110"/>
      <c r="CN159" s="110"/>
      <c r="CO159" s="110"/>
      <c r="CP159" s="110"/>
      <c r="CQ159" s="110"/>
      <c r="CR159" s="110"/>
      <c r="CS159" s="110"/>
      <c r="CT159" s="110"/>
      <c r="CU159" s="110"/>
      <c r="CV159" s="110"/>
      <c r="CW159" s="111"/>
      <c r="CX159" s="112">
        <f>CY159+CZ159+DA159</f>
        <v>4712.3</v>
      </c>
      <c r="CY159" s="113"/>
      <c r="CZ159" s="113"/>
      <c r="DA159" s="114" t="str">
        <f>TEXT(AI159,"#,###.0")</f>
        <v>4,712.3</v>
      </c>
      <c r="DB159" s="88"/>
      <c r="DC159" s="88"/>
      <c r="DD159" s="88"/>
      <c r="DE159" s="88"/>
      <c r="DF159" s="88"/>
      <c r="DG159" s="88"/>
      <c r="DH159" s="88"/>
      <c r="DI159" s="88"/>
      <c r="DJ159" s="88"/>
      <c r="DK159" s="88"/>
      <c r="DL159" s="88"/>
      <c r="DM159" s="88" t="s">
        <v>121</v>
      </c>
      <c r="DN159" s="88"/>
      <c r="DO159" s="88"/>
      <c r="DP159" s="88"/>
      <c r="DQ159" s="88"/>
      <c r="DR159" s="88"/>
      <c r="DS159" s="88"/>
      <c r="DT159" s="88"/>
      <c r="DU159" s="88"/>
      <c r="DV159" s="88"/>
      <c r="DW159" s="88"/>
      <c r="DX159" s="88"/>
    </row>
    <row r="160" spans="1:128" ht="15" customHeight="1">
      <c r="A160" s="109" t="s">
        <v>12</v>
      </c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  <c r="AC160" s="110"/>
      <c r="AD160" s="110"/>
      <c r="AE160" s="110"/>
      <c r="AF160" s="110"/>
      <c r="AG160" s="110"/>
      <c r="AH160" s="110"/>
      <c r="AI160" s="110"/>
      <c r="AJ160" s="110"/>
      <c r="AK160" s="110"/>
      <c r="AL160" s="110"/>
      <c r="AM160" s="110"/>
      <c r="AN160" s="110"/>
      <c r="AO160" s="110"/>
      <c r="AP160" s="110"/>
      <c r="AQ160" s="110"/>
      <c r="AR160" s="110"/>
      <c r="AS160" s="110"/>
      <c r="AT160" s="110"/>
      <c r="AU160" s="110"/>
      <c r="AV160" s="110"/>
      <c r="AW160" s="110"/>
      <c r="AX160" s="110"/>
      <c r="AY160" s="110"/>
      <c r="AZ160" s="110"/>
      <c r="BA160" s="110"/>
      <c r="BB160" s="110"/>
      <c r="BC160" s="110"/>
      <c r="BD160" s="110"/>
      <c r="BE160" s="110"/>
      <c r="BF160" s="110"/>
      <c r="BG160" s="110"/>
      <c r="BH160" s="110"/>
      <c r="BI160" s="110"/>
      <c r="BJ160" s="110"/>
      <c r="BK160" s="110"/>
      <c r="BL160" s="110"/>
      <c r="BM160" s="110"/>
      <c r="BN160" s="110"/>
      <c r="BO160" s="110"/>
      <c r="BP160" s="110"/>
      <c r="BQ160" s="110"/>
      <c r="BR160" s="110"/>
      <c r="BS160" s="110"/>
      <c r="BT160" s="110"/>
      <c r="BU160" s="110"/>
      <c r="BV160" s="110"/>
      <c r="BW160" s="110"/>
      <c r="BX160" s="110"/>
      <c r="BY160" s="110"/>
      <c r="BZ160" s="110"/>
      <c r="CA160" s="110"/>
      <c r="CB160" s="110"/>
      <c r="CC160" s="110"/>
      <c r="CD160" s="110"/>
      <c r="CE160" s="110"/>
      <c r="CF160" s="110"/>
      <c r="CG160" s="110"/>
      <c r="CH160" s="110"/>
      <c r="CI160" s="110"/>
      <c r="CJ160" s="110"/>
      <c r="CK160" s="110"/>
      <c r="CL160" s="110"/>
      <c r="CM160" s="110"/>
      <c r="CN160" s="110"/>
      <c r="CO160" s="110"/>
      <c r="CP160" s="110"/>
      <c r="CQ160" s="110"/>
      <c r="CR160" s="110"/>
      <c r="CS160" s="110"/>
      <c r="CT160" s="110"/>
      <c r="CU160" s="110"/>
      <c r="CV160" s="110"/>
      <c r="CW160" s="111"/>
      <c r="CX160" s="112"/>
      <c r="CY160" s="113"/>
      <c r="CZ160" s="113"/>
      <c r="DA160" s="114"/>
      <c r="DB160" s="88"/>
      <c r="DC160" s="88"/>
      <c r="DD160" s="88"/>
      <c r="DE160" s="88"/>
      <c r="DF160" s="88"/>
      <c r="DG160" s="88"/>
      <c r="DH160" s="88"/>
      <c r="DI160" s="88"/>
      <c r="DJ160" s="88"/>
      <c r="DK160" s="88"/>
      <c r="DL160" s="88"/>
      <c r="DM160" s="88"/>
      <c r="DN160" s="88"/>
      <c r="DO160" s="88"/>
      <c r="DP160" s="88"/>
      <c r="DQ160" s="88"/>
      <c r="DR160" s="88"/>
      <c r="DS160" s="88"/>
      <c r="DT160" s="88"/>
      <c r="DU160" s="88"/>
      <c r="DV160" s="88"/>
      <c r="DW160" s="88"/>
      <c r="DX160" s="88"/>
    </row>
    <row r="161" spans="1:128" ht="15" customHeight="1">
      <c r="A161" s="109" t="s">
        <v>122</v>
      </c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  <c r="AA161" s="110"/>
      <c r="AB161" s="110"/>
      <c r="AC161" s="110"/>
      <c r="AD161" s="110"/>
      <c r="AE161" s="110"/>
      <c r="AF161" s="110"/>
      <c r="AG161" s="110"/>
      <c r="AH161" s="110"/>
      <c r="AI161" s="110"/>
      <c r="AJ161" s="110"/>
      <c r="AK161" s="110"/>
      <c r="AL161" s="110"/>
      <c r="AM161" s="110"/>
      <c r="AN161" s="110"/>
      <c r="AO161" s="110"/>
      <c r="AP161" s="110"/>
      <c r="AQ161" s="110"/>
      <c r="AR161" s="110"/>
      <c r="AS161" s="110"/>
      <c r="AT161" s="110"/>
      <c r="AU161" s="110"/>
      <c r="AV161" s="110"/>
      <c r="AW161" s="110"/>
      <c r="AX161" s="110"/>
      <c r="AY161" s="110"/>
      <c r="AZ161" s="110"/>
      <c r="BA161" s="110"/>
      <c r="BB161" s="110"/>
      <c r="BC161" s="110"/>
      <c r="BD161" s="110"/>
      <c r="BE161" s="110"/>
      <c r="BF161" s="110"/>
      <c r="BG161" s="110"/>
      <c r="BH161" s="110"/>
      <c r="BI161" s="110"/>
      <c r="BJ161" s="110"/>
      <c r="BK161" s="110"/>
      <c r="BL161" s="110"/>
      <c r="BM161" s="110"/>
      <c r="BN161" s="110"/>
      <c r="BO161" s="110"/>
      <c r="BP161" s="110"/>
      <c r="BQ161" s="110"/>
      <c r="BR161" s="110"/>
      <c r="BS161" s="110"/>
      <c r="BT161" s="110"/>
      <c r="BU161" s="110"/>
      <c r="BV161" s="110"/>
      <c r="BW161" s="110"/>
      <c r="BX161" s="110"/>
      <c r="BY161" s="110"/>
      <c r="BZ161" s="110"/>
      <c r="CA161" s="110"/>
      <c r="CB161" s="110"/>
      <c r="CC161" s="110"/>
      <c r="CD161" s="110"/>
      <c r="CE161" s="110"/>
      <c r="CF161" s="110"/>
      <c r="CG161" s="110"/>
      <c r="CH161" s="110"/>
      <c r="CI161" s="110"/>
      <c r="CJ161" s="110"/>
      <c r="CK161" s="110"/>
      <c r="CL161" s="110"/>
      <c r="CM161" s="110"/>
      <c r="CN161" s="110"/>
      <c r="CO161" s="110"/>
      <c r="CP161" s="110"/>
      <c r="CQ161" s="110"/>
      <c r="CR161" s="110"/>
      <c r="CS161" s="110"/>
      <c r="CT161" s="110"/>
      <c r="CU161" s="110"/>
      <c r="CV161" s="110"/>
      <c r="CW161" s="111"/>
      <c r="CX161" s="112"/>
      <c r="CY161" s="113"/>
      <c r="CZ161" s="113"/>
      <c r="DA161" s="114"/>
      <c r="DB161" s="88"/>
      <c r="DC161" s="88"/>
      <c r="DD161" s="88"/>
      <c r="DE161" s="88"/>
      <c r="DF161" s="88"/>
      <c r="DG161" s="88"/>
      <c r="DH161" s="88"/>
      <c r="DI161" s="88"/>
      <c r="DJ161" s="88"/>
      <c r="DK161" s="88"/>
      <c r="DL161" s="88"/>
      <c r="DM161" s="88" t="s">
        <v>12</v>
      </c>
      <c r="DN161" s="88"/>
      <c r="DO161" s="88"/>
      <c r="DP161" s="88"/>
      <c r="DQ161" s="88"/>
      <c r="DR161" s="88"/>
      <c r="DS161" s="88"/>
      <c r="DT161" s="88"/>
      <c r="DU161" s="88"/>
      <c r="DV161" s="88"/>
      <c r="DW161" s="88"/>
      <c r="DX161" s="88"/>
    </row>
    <row r="162" spans="1:128" ht="15" customHeight="1">
      <c r="A162" s="109" t="s">
        <v>12</v>
      </c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  <c r="AA162" s="110"/>
      <c r="AB162" s="110"/>
      <c r="AC162" s="110"/>
      <c r="AD162" s="110"/>
      <c r="AE162" s="110"/>
      <c r="AF162" s="110"/>
      <c r="AG162" s="110"/>
      <c r="AH162" s="110"/>
      <c r="AI162" s="110"/>
      <c r="AJ162" s="110"/>
      <c r="AK162" s="110"/>
      <c r="AL162" s="110"/>
      <c r="AM162" s="110"/>
      <c r="AN162" s="110"/>
      <c r="AO162" s="110"/>
      <c r="AP162" s="110"/>
      <c r="AQ162" s="110"/>
      <c r="AR162" s="110"/>
      <c r="AS162" s="110"/>
      <c r="AT162" s="110"/>
      <c r="AU162" s="110"/>
      <c r="AV162" s="110"/>
      <c r="AW162" s="110"/>
      <c r="AX162" s="110"/>
      <c r="AY162" s="110"/>
      <c r="AZ162" s="110"/>
      <c r="BA162" s="110"/>
      <c r="BB162" s="110"/>
      <c r="BC162" s="110"/>
      <c r="BD162" s="110"/>
      <c r="BE162" s="110"/>
      <c r="BF162" s="110"/>
      <c r="BG162" s="110"/>
      <c r="BH162" s="110"/>
      <c r="BI162" s="110"/>
      <c r="BJ162" s="110"/>
      <c r="BK162" s="110"/>
      <c r="BL162" s="110"/>
      <c r="BM162" s="110"/>
      <c r="BN162" s="110"/>
      <c r="BO162" s="110"/>
      <c r="BP162" s="110"/>
      <c r="BQ162" s="110"/>
      <c r="BR162" s="110"/>
      <c r="BS162" s="110"/>
      <c r="BT162" s="110"/>
      <c r="BU162" s="110"/>
      <c r="BV162" s="110"/>
      <c r="BW162" s="110"/>
      <c r="BX162" s="110"/>
      <c r="BY162" s="110"/>
      <c r="BZ162" s="110"/>
      <c r="CA162" s="110"/>
      <c r="CB162" s="110"/>
      <c r="CC162" s="110"/>
      <c r="CD162" s="110"/>
      <c r="CE162" s="110"/>
      <c r="CF162" s="110"/>
      <c r="CG162" s="110"/>
      <c r="CH162" s="110"/>
      <c r="CI162" s="110"/>
      <c r="CJ162" s="110"/>
      <c r="CK162" s="110"/>
      <c r="CL162" s="110"/>
      <c r="CM162" s="110"/>
      <c r="CN162" s="110"/>
      <c r="CO162" s="110"/>
      <c r="CP162" s="110"/>
      <c r="CQ162" s="110"/>
      <c r="CR162" s="110"/>
      <c r="CS162" s="110"/>
      <c r="CT162" s="110"/>
      <c r="CU162" s="110"/>
      <c r="CV162" s="110"/>
      <c r="CW162" s="111"/>
      <c r="CX162" s="112"/>
      <c r="CY162" s="113"/>
      <c r="CZ162" s="113"/>
      <c r="DA162" s="114"/>
      <c r="DB162" s="88"/>
      <c r="DC162" s="88"/>
      <c r="DD162" s="88"/>
      <c r="DE162" s="88"/>
      <c r="DF162" s="88"/>
      <c r="DG162" s="88"/>
      <c r="DH162" s="88"/>
      <c r="DI162" s="88"/>
      <c r="DJ162" s="88"/>
      <c r="DK162" s="88"/>
      <c r="DL162" s="88"/>
      <c r="DM162" s="88"/>
      <c r="DN162" s="88"/>
      <c r="DO162" s="88"/>
      <c r="DP162" s="88"/>
      <c r="DQ162" s="88"/>
      <c r="DR162" s="88"/>
      <c r="DS162" s="88"/>
      <c r="DT162" s="88"/>
      <c r="DU162" s="88"/>
      <c r="DV162" s="88"/>
      <c r="DW162" s="88"/>
      <c r="DX162" s="88"/>
    </row>
    <row r="163" spans="1:128" ht="15" customHeight="1">
      <c r="A163" s="115"/>
      <c r="B163" s="116"/>
      <c r="C163" s="116"/>
      <c r="D163" s="116"/>
      <c r="E163" s="116"/>
      <c r="F163" s="116" t="s">
        <v>123</v>
      </c>
      <c r="G163" s="116"/>
      <c r="H163" s="116"/>
      <c r="I163" s="116"/>
      <c r="J163" s="116" t="s">
        <v>52</v>
      </c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  <c r="AL163" s="116"/>
      <c r="AM163" s="116"/>
      <c r="AN163" s="116"/>
      <c r="AO163" s="116"/>
      <c r="AP163" s="116"/>
      <c r="AQ163" s="116"/>
      <c r="AR163" s="116"/>
      <c r="AS163" s="116"/>
      <c r="AT163" s="116"/>
      <c r="AU163" s="116"/>
      <c r="AV163" s="116"/>
      <c r="AW163" s="116"/>
      <c r="AX163" s="116"/>
      <c r="AY163" s="116"/>
      <c r="AZ163" s="116"/>
      <c r="BA163" s="116"/>
      <c r="BB163" s="116"/>
      <c r="BC163" s="116"/>
      <c r="BD163" s="116"/>
      <c r="BE163" s="116"/>
      <c r="BF163" s="116"/>
      <c r="BG163" s="116"/>
      <c r="BH163" s="116"/>
      <c r="BI163" s="116"/>
      <c r="BJ163" s="116"/>
      <c r="BK163" s="116"/>
      <c r="BL163" s="116"/>
      <c r="BM163" s="116"/>
      <c r="BN163" s="116"/>
      <c r="BO163" s="116"/>
      <c r="BP163" s="116"/>
      <c r="BQ163" s="116"/>
      <c r="BR163" s="116"/>
      <c r="BS163" s="116"/>
      <c r="BT163" s="116"/>
      <c r="BU163" s="116"/>
      <c r="BV163" s="116"/>
      <c r="BW163" s="116"/>
      <c r="BX163" s="116"/>
      <c r="BY163" s="116"/>
      <c r="BZ163" s="116"/>
      <c r="CA163" s="116"/>
      <c r="CB163" s="116"/>
      <c r="CC163" s="116"/>
      <c r="CD163" s="116"/>
      <c r="CE163" s="116"/>
      <c r="CF163" s="116"/>
      <c r="CG163" s="116"/>
      <c r="CH163" s="116"/>
      <c r="CI163" s="116"/>
      <c r="CJ163" s="116"/>
      <c r="CK163" s="116"/>
      <c r="CL163" s="116"/>
      <c r="CM163" s="116"/>
      <c r="CN163" s="116"/>
      <c r="CO163" s="116"/>
      <c r="CP163" s="116"/>
      <c r="CQ163" s="116"/>
      <c r="CR163" s="116"/>
      <c r="CS163" s="116"/>
      <c r="CT163" s="116"/>
      <c r="CU163" s="116"/>
      <c r="CV163" s="116"/>
      <c r="CW163" s="117"/>
      <c r="CX163" s="118">
        <f>CY163+CZ163+DA163</f>
        <v>20133.399999999998</v>
      </c>
      <c r="CY163" s="119" t="str">
        <f>TEXT(TRUNC(CY155+CY157+CY159,1),"#,###.0")</f>
        <v>7,107.8</v>
      </c>
      <c r="CZ163" s="119" t="str">
        <f>TEXT(TRUNC(CZ155+CZ157+CZ159,1),"#,###.0")</f>
        <v>8,313.3</v>
      </c>
      <c r="DA163" s="120" t="str">
        <f>TEXT(TRUNC(DA155+DA157+DA159,1),"#,###.0")</f>
        <v>4,712.3</v>
      </c>
      <c r="DB163" s="88"/>
      <c r="DC163" s="88"/>
      <c r="DD163" s="88"/>
      <c r="DE163" s="88"/>
      <c r="DF163" s="88"/>
      <c r="DG163" s="88"/>
      <c r="DH163" s="88"/>
      <c r="DI163" s="88"/>
      <c r="DJ163" s="88"/>
      <c r="DK163" s="88"/>
      <c r="DL163" s="88"/>
      <c r="DM163" s="88" t="s">
        <v>12</v>
      </c>
      <c r="DN163" s="88"/>
      <c r="DO163" s="88"/>
      <c r="DP163" s="88"/>
      <c r="DQ163" s="88"/>
      <c r="DR163" s="88"/>
      <c r="DS163" s="88"/>
      <c r="DT163" s="88"/>
      <c r="DU163" s="88"/>
      <c r="DV163" s="88"/>
      <c r="DW163" s="88"/>
      <c r="DX163" s="88"/>
    </row>
    <row r="164" spans="1:128" ht="15" customHeight="1">
      <c r="A164" s="109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  <c r="AA164" s="110"/>
      <c r="AB164" s="110"/>
      <c r="AC164" s="110"/>
      <c r="AD164" s="110"/>
      <c r="AE164" s="110"/>
      <c r="AF164" s="110"/>
      <c r="AG164" s="110"/>
      <c r="AH164" s="110"/>
      <c r="AI164" s="110"/>
      <c r="AJ164" s="110"/>
      <c r="AK164" s="110"/>
      <c r="AL164" s="110"/>
      <c r="AM164" s="110"/>
      <c r="AN164" s="110"/>
      <c r="AO164" s="110"/>
      <c r="AP164" s="110"/>
      <c r="AQ164" s="110"/>
      <c r="AR164" s="110"/>
      <c r="AS164" s="110"/>
      <c r="AT164" s="110"/>
      <c r="AU164" s="110"/>
      <c r="AV164" s="110"/>
      <c r="AW164" s="110"/>
      <c r="AX164" s="110"/>
      <c r="AY164" s="110"/>
      <c r="AZ164" s="110"/>
      <c r="BA164" s="110"/>
      <c r="BB164" s="110"/>
      <c r="BC164" s="110"/>
      <c r="BD164" s="110"/>
      <c r="BE164" s="110"/>
      <c r="BF164" s="110"/>
      <c r="BG164" s="110"/>
      <c r="BH164" s="110"/>
      <c r="BI164" s="110"/>
      <c r="BJ164" s="110"/>
      <c r="BK164" s="110"/>
      <c r="BL164" s="110"/>
      <c r="BM164" s="110"/>
      <c r="BN164" s="110"/>
      <c r="BO164" s="110"/>
      <c r="BP164" s="110"/>
      <c r="BQ164" s="110"/>
      <c r="BR164" s="110"/>
      <c r="BS164" s="110"/>
      <c r="BT164" s="110"/>
      <c r="BU164" s="110"/>
      <c r="BV164" s="110"/>
      <c r="BW164" s="110"/>
      <c r="BX164" s="110"/>
      <c r="BY164" s="110"/>
      <c r="BZ164" s="110"/>
      <c r="CA164" s="110"/>
      <c r="CB164" s="110"/>
      <c r="CC164" s="110"/>
      <c r="CD164" s="110"/>
      <c r="CE164" s="110"/>
      <c r="CF164" s="110"/>
      <c r="CG164" s="110"/>
      <c r="CH164" s="110"/>
      <c r="CI164" s="110"/>
      <c r="CJ164" s="110"/>
      <c r="CK164" s="110"/>
      <c r="CL164" s="110"/>
      <c r="CM164" s="110"/>
      <c r="CN164" s="110"/>
      <c r="CO164" s="110"/>
      <c r="CP164" s="110"/>
      <c r="CQ164" s="110"/>
      <c r="CR164" s="110"/>
      <c r="CS164" s="110"/>
      <c r="CT164" s="110"/>
      <c r="CU164" s="110"/>
      <c r="CV164" s="110"/>
      <c r="CW164" s="111"/>
      <c r="CX164" s="112"/>
      <c r="CY164" s="113"/>
      <c r="CZ164" s="113"/>
      <c r="DA164" s="114"/>
      <c r="DB164" s="88"/>
      <c r="DC164" s="88"/>
      <c r="DD164" s="88"/>
      <c r="DE164" s="88"/>
      <c r="DF164" s="88"/>
      <c r="DG164" s="88"/>
      <c r="DH164" s="88"/>
      <c r="DI164" s="88"/>
      <c r="DJ164" s="88"/>
      <c r="DK164" s="88"/>
      <c r="DL164" s="88"/>
      <c r="DM164" s="88"/>
      <c r="DN164" s="88"/>
      <c r="DO164" s="88"/>
      <c r="DP164" s="88"/>
      <c r="DQ164" s="88"/>
      <c r="DR164" s="88"/>
      <c r="DS164" s="88"/>
      <c r="DT164" s="88"/>
      <c r="DU164" s="88"/>
      <c r="DV164" s="88"/>
      <c r="DW164" s="88"/>
      <c r="DX164" s="88"/>
    </row>
    <row r="165" spans="1:128" ht="28.5" hidden="1" customHeight="1">
      <c r="A165" s="121" t="s">
        <v>124</v>
      </c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  <c r="U165" s="122"/>
      <c r="V165" s="122"/>
      <c r="W165" s="122"/>
      <c r="X165" s="122"/>
      <c r="Y165" s="122"/>
      <c r="Z165" s="122"/>
      <c r="AA165" s="122"/>
      <c r="AB165" s="122"/>
      <c r="AC165" s="122"/>
      <c r="AD165" s="122"/>
      <c r="AE165" s="122"/>
      <c r="AF165" s="122"/>
      <c r="AG165" s="122"/>
      <c r="AH165" s="122"/>
      <c r="AI165" s="122"/>
      <c r="AJ165" s="122"/>
      <c r="AK165" s="122"/>
      <c r="AL165" s="122"/>
      <c r="AM165" s="122"/>
      <c r="AN165" s="122"/>
      <c r="AO165" s="122"/>
      <c r="AP165" s="122"/>
      <c r="AQ165" s="122"/>
      <c r="AR165" s="122"/>
      <c r="AS165" s="122"/>
      <c r="AT165" s="122"/>
      <c r="AU165" s="122"/>
      <c r="AV165" s="122"/>
      <c r="AW165" s="122"/>
      <c r="AX165" s="122"/>
      <c r="AY165" s="122"/>
      <c r="AZ165" s="122"/>
      <c r="BA165" s="122"/>
      <c r="BB165" s="122"/>
      <c r="BC165" s="122"/>
      <c r="BD165" s="122"/>
      <c r="BE165" s="122"/>
      <c r="BF165" s="122"/>
      <c r="BG165" s="122"/>
      <c r="BH165" s="122"/>
      <c r="BI165" s="122"/>
      <c r="BJ165" s="122"/>
      <c r="BK165" s="122"/>
      <c r="BL165" s="122"/>
      <c r="BM165" s="122"/>
      <c r="BN165" s="122"/>
      <c r="BO165" s="122"/>
      <c r="BP165" s="122"/>
      <c r="BQ165" s="122"/>
      <c r="BR165" s="122"/>
      <c r="BS165" s="122"/>
      <c r="BT165" s="122"/>
      <c r="BU165" s="122"/>
      <c r="BV165" s="122"/>
      <c r="BW165" s="122"/>
      <c r="BX165" s="122"/>
      <c r="BY165" s="122"/>
      <c r="BZ165" s="122"/>
      <c r="CA165" s="122"/>
      <c r="CB165" s="122"/>
      <c r="CC165" s="122"/>
      <c r="CD165" s="122"/>
      <c r="CE165" s="122"/>
      <c r="CF165" s="122"/>
      <c r="CG165" s="122"/>
      <c r="CH165" s="122"/>
      <c r="CI165" s="122"/>
      <c r="CJ165" s="122"/>
      <c r="CK165" s="122"/>
      <c r="CL165" s="122"/>
      <c r="CM165" s="122"/>
      <c r="CN165" s="122"/>
      <c r="CO165" s="122"/>
      <c r="CP165" s="122"/>
      <c r="CQ165" s="122"/>
      <c r="CR165" s="122"/>
      <c r="CS165" s="122"/>
      <c r="CT165" s="122"/>
      <c r="CU165" s="122"/>
      <c r="CV165" s="122"/>
      <c r="CW165" s="123"/>
      <c r="CX165" s="124" t="str">
        <f>TEXT(CY165+CZ165+DA165,"#,##0")</f>
        <v>20,133</v>
      </c>
      <c r="CY165" s="125"/>
      <c r="CZ165" s="125"/>
      <c r="DA165" s="126" t="str">
        <f>TEXT(TRUNC(CY163+CZ163+DA163,0),"#,##0")</f>
        <v>20,133</v>
      </c>
      <c r="DB165" s="88"/>
      <c r="DC165" s="88"/>
      <c r="DD165" s="88"/>
      <c r="DE165" s="88"/>
      <c r="DF165" s="88"/>
      <c r="DG165" s="88"/>
      <c r="DH165" s="88"/>
      <c r="DI165" s="88"/>
      <c r="DJ165" s="88"/>
      <c r="DK165" s="88"/>
      <c r="DL165" s="88"/>
      <c r="DM165" s="88"/>
      <c r="DN165" s="88"/>
      <c r="DO165" s="88"/>
      <c r="DP165" s="88"/>
      <c r="DQ165" s="88"/>
      <c r="DR165" s="88"/>
      <c r="DS165" s="88"/>
      <c r="DT165" s="88"/>
      <c r="DU165" s="88"/>
      <c r="DV165" s="88"/>
      <c r="DW165" s="88"/>
      <c r="DX165" s="88"/>
    </row>
    <row r="166" spans="1:128" ht="18" customHeight="1">
      <c r="A166" s="248"/>
      <c r="B166" s="249"/>
      <c r="C166" s="249"/>
      <c r="D166" s="249"/>
      <c r="E166" s="249"/>
      <c r="F166" s="249"/>
      <c r="G166" s="249"/>
      <c r="H166" s="249"/>
      <c r="I166" s="249"/>
      <c r="J166" s="249"/>
      <c r="K166" s="249"/>
      <c r="L166" s="249"/>
      <c r="M166" s="249"/>
      <c r="N166" s="249"/>
      <c r="O166" s="249"/>
      <c r="P166" s="249"/>
      <c r="Q166" s="249"/>
      <c r="R166" s="249"/>
      <c r="S166" s="249"/>
      <c r="T166" s="249"/>
      <c r="U166" s="249"/>
      <c r="V166" s="249"/>
      <c r="W166" s="249"/>
      <c r="X166" s="249"/>
      <c r="Y166" s="249"/>
      <c r="Z166" s="249"/>
      <c r="AA166" s="249"/>
      <c r="AB166" s="249"/>
      <c r="AC166" s="249"/>
      <c r="AD166" s="249"/>
      <c r="AE166" s="249"/>
      <c r="AF166" s="249"/>
      <c r="AG166" s="249"/>
      <c r="AH166" s="249"/>
      <c r="AI166" s="249"/>
      <c r="AJ166" s="249"/>
      <c r="AK166" s="249"/>
      <c r="AL166" s="249"/>
      <c r="AM166" s="249"/>
      <c r="AN166" s="249"/>
      <c r="AO166" s="249"/>
      <c r="AP166" s="249"/>
      <c r="AQ166" s="249"/>
      <c r="AR166" s="249"/>
      <c r="AS166" s="249"/>
      <c r="AT166" s="249"/>
      <c r="AU166" s="249"/>
      <c r="AV166" s="249"/>
      <c r="AW166" s="249"/>
      <c r="AX166" s="249"/>
      <c r="AY166" s="249"/>
      <c r="AZ166" s="249"/>
      <c r="BA166" s="249"/>
      <c r="BB166" s="249"/>
      <c r="BC166" s="249"/>
      <c r="BD166" s="249"/>
      <c r="BE166" s="249"/>
      <c r="BF166" s="249"/>
      <c r="BG166" s="249"/>
      <c r="BH166" s="249"/>
      <c r="BI166" s="249"/>
      <c r="BJ166" s="249"/>
      <c r="BK166" s="249"/>
      <c r="BL166" s="249"/>
      <c r="BM166" s="249"/>
      <c r="BN166" s="249"/>
      <c r="BO166" s="249"/>
      <c r="BP166" s="249"/>
      <c r="BQ166" s="249"/>
      <c r="BR166" s="249"/>
      <c r="BS166" s="249"/>
      <c r="BT166" s="249"/>
      <c r="BU166" s="249"/>
      <c r="BV166" s="249"/>
      <c r="BW166" s="249"/>
      <c r="BX166" s="249"/>
      <c r="BY166" s="249"/>
      <c r="BZ166" s="249"/>
      <c r="CA166" s="249"/>
      <c r="CB166" s="249"/>
      <c r="CC166" s="249"/>
      <c r="CD166" s="249"/>
      <c r="CE166" s="249"/>
      <c r="CF166" s="249"/>
      <c r="CG166" s="249"/>
      <c r="CH166" s="249"/>
      <c r="CI166" s="249"/>
      <c r="CJ166" s="249"/>
      <c r="CK166" s="249"/>
      <c r="CL166" s="249"/>
      <c r="CM166" s="249"/>
      <c r="CN166" s="249"/>
      <c r="CO166" s="249"/>
      <c r="CP166" s="249"/>
      <c r="CQ166" s="249"/>
      <c r="CR166" s="249"/>
      <c r="CS166" s="249"/>
      <c r="CT166" s="249"/>
      <c r="CU166" s="249"/>
      <c r="CV166" s="249"/>
      <c r="CW166" s="250"/>
      <c r="CX166" s="251"/>
      <c r="CY166" s="252"/>
      <c r="CZ166" s="252"/>
      <c r="DA166" s="253"/>
      <c r="DB166" s="88"/>
      <c r="DC166" s="88"/>
      <c r="DD166" s="88"/>
      <c r="DE166" s="88"/>
      <c r="DF166" s="88"/>
      <c r="DG166" s="88"/>
      <c r="DH166" s="88"/>
      <c r="DI166" s="88"/>
      <c r="DJ166" s="88"/>
      <c r="DK166" s="88"/>
      <c r="DL166" s="88"/>
      <c r="DM166" s="88"/>
      <c r="DN166" s="88"/>
      <c r="DO166" s="88"/>
      <c r="DP166" s="88"/>
      <c r="DQ166" s="88"/>
      <c r="DR166" s="88"/>
      <c r="DS166" s="88"/>
      <c r="DT166" s="88"/>
      <c r="DU166" s="88"/>
      <c r="DV166" s="88"/>
      <c r="DW166" s="88"/>
      <c r="DX166" s="88"/>
    </row>
    <row r="167" spans="1:128" ht="18" customHeight="1">
      <c r="A167" s="318" t="s">
        <v>139</v>
      </c>
      <c r="B167" s="318"/>
      <c r="C167" s="318"/>
      <c r="D167" s="318"/>
      <c r="E167" s="318"/>
      <c r="F167" s="318"/>
      <c r="G167" s="318"/>
      <c r="H167" s="318"/>
      <c r="I167" s="318"/>
      <c r="J167" s="318"/>
      <c r="K167" s="318"/>
      <c r="L167" s="318"/>
      <c r="M167" s="318"/>
      <c r="N167" s="318"/>
      <c r="O167" s="318"/>
      <c r="P167" s="318"/>
      <c r="Q167" s="318"/>
      <c r="R167" s="318"/>
      <c r="S167" s="318"/>
      <c r="T167" s="318"/>
      <c r="U167" s="318"/>
      <c r="V167" s="318"/>
      <c r="W167" s="318"/>
      <c r="X167" s="318"/>
      <c r="Y167" s="318"/>
      <c r="Z167" s="318"/>
      <c r="AA167" s="318"/>
      <c r="AB167" s="318"/>
      <c r="AC167" s="318"/>
      <c r="AD167" s="318"/>
      <c r="AE167" s="318"/>
      <c r="AF167" s="318"/>
      <c r="AG167" s="318"/>
      <c r="AH167" s="318"/>
      <c r="AI167" s="318"/>
      <c r="AJ167" s="318"/>
      <c r="AK167" s="318"/>
      <c r="AL167" s="318"/>
      <c r="AM167" s="318"/>
      <c r="AN167" s="318"/>
      <c r="AO167" s="318"/>
      <c r="AP167" s="318"/>
      <c r="AQ167" s="318"/>
      <c r="AR167" s="318"/>
      <c r="AS167" s="318"/>
      <c r="AT167" s="318"/>
      <c r="AU167" s="318"/>
      <c r="AV167" s="318"/>
      <c r="AW167" s="318"/>
      <c r="AX167" s="318"/>
      <c r="AY167" s="318"/>
      <c r="AZ167" s="318"/>
      <c r="BA167" s="318"/>
      <c r="BB167" s="318"/>
      <c r="BC167" s="318"/>
      <c r="BD167" s="318"/>
      <c r="BE167" s="318"/>
      <c r="BF167" s="318"/>
      <c r="BG167" s="318"/>
      <c r="BH167" s="318"/>
      <c r="BI167" s="318"/>
      <c r="BJ167" s="318"/>
      <c r="BK167" s="318"/>
      <c r="BL167" s="318"/>
      <c r="BM167" s="318"/>
      <c r="BN167" s="318"/>
      <c r="BO167" s="318"/>
      <c r="BP167" s="318"/>
      <c r="BQ167" s="318"/>
      <c r="BR167" s="318"/>
      <c r="BS167" s="318"/>
      <c r="BT167" s="318"/>
      <c r="BU167" s="318"/>
      <c r="BV167" s="318"/>
      <c r="BW167" s="318"/>
      <c r="BX167" s="318"/>
      <c r="BY167" s="318"/>
      <c r="BZ167" s="318"/>
      <c r="CA167" s="318"/>
      <c r="CB167" s="318"/>
      <c r="CC167" s="318"/>
      <c r="CD167" s="318"/>
      <c r="CE167" s="318"/>
      <c r="CF167" s="318"/>
      <c r="CG167" s="318"/>
      <c r="CH167" s="318"/>
      <c r="CI167" s="318"/>
      <c r="CJ167" s="318"/>
      <c r="CK167" s="318"/>
      <c r="CL167" s="318"/>
      <c r="CM167" s="318"/>
      <c r="CN167" s="318"/>
      <c r="CO167" s="318"/>
      <c r="CP167" s="318"/>
      <c r="CQ167" s="318"/>
      <c r="CR167" s="318"/>
      <c r="CS167" s="318"/>
      <c r="CT167" s="318"/>
      <c r="CU167" s="318"/>
      <c r="CV167" s="318"/>
      <c r="CW167" s="318"/>
      <c r="CX167" s="127"/>
      <c r="CY167" s="128"/>
      <c r="CZ167" s="128"/>
      <c r="DA167" s="129"/>
      <c r="DB167" s="88"/>
      <c r="DC167" s="88"/>
      <c r="DD167" s="88"/>
      <c r="DE167" s="88"/>
      <c r="DF167" s="88"/>
      <c r="DG167" s="88"/>
      <c r="DH167" s="88"/>
      <c r="DI167" s="88"/>
      <c r="DJ167" s="88"/>
      <c r="DK167" s="88"/>
      <c r="DL167" s="88"/>
      <c r="DM167" s="88" t="s">
        <v>140</v>
      </c>
      <c r="DN167" s="88" t="s">
        <v>141</v>
      </c>
      <c r="DO167" s="88"/>
      <c r="DP167" s="88"/>
      <c r="DQ167" s="88"/>
      <c r="DR167" s="88"/>
      <c r="DS167" s="88"/>
      <c r="DT167" s="88"/>
      <c r="DU167" s="88"/>
      <c r="DV167" s="88"/>
      <c r="DW167" s="88"/>
      <c r="DX167" s="88"/>
    </row>
    <row r="168" spans="1:128" ht="18" customHeight="1">
      <c r="A168" s="109" t="s">
        <v>142</v>
      </c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  <c r="AA168" s="110"/>
      <c r="AB168" s="110"/>
      <c r="AC168" s="110"/>
      <c r="AD168" s="110"/>
      <c r="AE168" s="110"/>
      <c r="AF168" s="110"/>
      <c r="AG168" s="110"/>
      <c r="AH168" s="110"/>
      <c r="AI168" s="110"/>
      <c r="AJ168" s="110"/>
      <c r="AK168" s="110"/>
      <c r="AL168" s="110"/>
      <c r="AM168" s="110"/>
      <c r="AN168" s="110"/>
      <c r="AO168" s="110"/>
      <c r="AP168" s="110"/>
      <c r="AQ168" s="110"/>
      <c r="AR168" s="110"/>
      <c r="AS168" s="110"/>
      <c r="AT168" s="110"/>
      <c r="AU168" s="110"/>
      <c r="AV168" s="110"/>
      <c r="AW168" s="110"/>
      <c r="AX168" s="110"/>
      <c r="AY168" s="110"/>
      <c r="AZ168" s="110"/>
      <c r="BA168" s="110"/>
      <c r="BB168" s="110"/>
      <c r="BC168" s="110"/>
      <c r="BD168" s="110"/>
      <c r="BE168" s="110"/>
      <c r="BF168" s="110"/>
      <c r="BG168" s="110"/>
      <c r="BH168" s="110"/>
      <c r="BI168" s="110"/>
      <c r="BJ168" s="110"/>
      <c r="BK168" s="110"/>
      <c r="BL168" s="110"/>
      <c r="BM168" s="110"/>
      <c r="BN168" s="110"/>
      <c r="BO168" s="110"/>
      <c r="BP168" s="11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110"/>
      <c r="CB168" s="110"/>
      <c r="CC168" s="110"/>
      <c r="CD168" s="110"/>
      <c r="CE168" s="110"/>
      <c r="CF168" s="110"/>
      <c r="CG168" s="110"/>
      <c r="CH168" s="110"/>
      <c r="CI168" s="110"/>
      <c r="CJ168" s="110"/>
      <c r="CK168" s="110"/>
      <c r="CL168" s="110"/>
      <c r="CM168" s="110"/>
      <c r="CN168" s="110"/>
      <c r="CO168" s="110"/>
      <c r="CP168" s="110"/>
      <c r="CQ168" s="110"/>
      <c r="CR168" s="110"/>
      <c r="CS168" s="110"/>
      <c r="CT168" s="110"/>
      <c r="CU168" s="110"/>
      <c r="CV168" s="110"/>
      <c r="CW168" s="111"/>
      <c r="CX168" s="112">
        <f>CY168+CZ168+DA168</f>
        <v>0</v>
      </c>
      <c r="CY168" s="113"/>
      <c r="CZ168" s="113"/>
      <c r="DA168" s="114"/>
      <c r="DB168" s="88"/>
      <c r="DC168" s="88"/>
      <c r="DD168" s="88"/>
      <c r="DE168" s="88"/>
      <c r="DF168" s="88"/>
      <c r="DG168" s="88"/>
      <c r="DH168" s="88"/>
      <c r="DI168" s="88"/>
      <c r="DJ168" s="88"/>
      <c r="DK168" s="88"/>
      <c r="DL168" s="88"/>
      <c r="DM168" s="88" t="s">
        <v>12</v>
      </c>
      <c r="DN168" s="88"/>
      <c r="DO168" s="88"/>
      <c r="DP168" s="88"/>
      <c r="DQ168" s="88"/>
      <c r="DR168" s="88"/>
      <c r="DS168" s="88"/>
      <c r="DT168" s="88"/>
      <c r="DU168" s="88"/>
      <c r="DV168" s="88"/>
      <c r="DW168" s="88"/>
      <c r="DX168" s="88"/>
    </row>
    <row r="169" spans="1:128" ht="15" customHeight="1">
      <c r="A169" s="109" t="s">
        <v>12</v>
      </c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  <c r="AA169" s="110"/>
      <c r="AB169" s="110"/>
      <c r="AC169" s="110"/>
      <c r="AD169" s="110"/>
      <c r="AE169" s="110"/>
      <c r="AF169" s="110"/>
      <c r="AG169" s="110"/>
      <c r="AH169" s="110"/>
      <c r="AI169" s="110"/>
      <c r="AJ169" s="110"/>
      <c r="AK169" s="110"/>
      <c r="AL169" s="110"/>
      <c r="AM169" s="110"/>
      <c r="AN169" s="110"/>
      <c r="AO169" s="110"/>
      <c r="AP169" s="110"/>
      <c r="AQ169" s="110"/>
      <c r="AR169" s="110"/>
      <c r="AS169" s="110"/>
      <c r="AT169" s="110"/>
      <c r="AU169" s="110"/>
      <c r="AV169" s="110"/>
      <c r="AW169" s="110"/>
      <c r="AX169" s="110"/>
      <c r="AY169" s="110"/>
      <c r="AZ169" s="11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110"/>
      <c r="BL169" s="110"/>
      <c r="BM169" s="110"/>
      <c r="BN169" s="110"/>
      <c r="BO169" s="110"/>
      <c r="BP169" s="11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110"/>
      <c r="CB169" s="110"/>
      <c r="CC169" s="110"/>
      <c r="CD169" s="110"/>
      <c r="CE169" s="110"/>
      <c r="CF169" s="110"/>
      <c r="CG169" s="110"/>
      <c r="CH169" s="110"/>
      <c r="CI169" s="110"/>
      <c r="CJ169" s="110"/>
      <c r="CK169" s="110"/>
      <c r="CL169" s="110"/>
      <c r="CM169" s="110"/>
      <c r="CN169" s="110"/>
      <c r="CO169" s="110"/>
      <c r="CP169" s="110"/>
      <c r="CQ169" s="110"/>
      <c r="CR169" s="110"/>
      <c r="CS169" s="110"/>
      <c r="CT169" s="110"/>
      <c r="CU169" s="110"/>
      <c r="CV169" s="110"/>
      <c r="CW169" s="111"/>
      <c r="CX169" s="112"/>
      <c r="CY169" s="113"/>
      <c r="CZ169" s="113"/>
      <c r="DA169" s="114"/>
      <c r="DB169" s="88"/>
      <c r="DC169" s="88"/>
      <c r="DD169" s="88"/>
      <c r="DE169" s="88"/>
      <c r="DF169" s="88"/>
      <c r="DG169" s="88"/>
      <c r="DH169" s="88"/>
      <c r="DI169" s="88"/>
      <c r="DJ169" s="88"/>
      <c r="DK169" s="88"/>
      <c r="DL169" s="88"/>
      <c r="DM169" s="88"/>
      <c r="DN169" s="88"/>
      <c r="DO169" s="88"/>
      <c r="DP169" s="88"/>
      <c r="DQ169" s="88"/>
      <c r="DR169" s="88"/>
      <c r="DS169" s="88"/>
      <c r="DT169" s="88"/>
      <c r="DU169" s="88"/>
      <c r="DV169" s="88"/>
      <c r="DW169" s="88"/>
      <c r="DX169" s="88"/>
    </row>
    <row r="170" spans="1:128" ht="15" customHeight="1">
      <c r="A170" s="109" t="s">
        <v>84</v>
      </c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  <c r="AA170" s="110"/>
      <c r="AB170" s="110"/>
      <c r="AC170" s="110"/>
      <c r="AD170" s="110"/>
      <c r="AE170" s="110"/>
      <c r="AF170" s="110"/>
      <c r="AG170" s="110"/>
      <c r="AH170" s="110"/>
      <c r="AI170" s="110"/>
      <c r="AJ170" s="110"/>
      <c r="AK170" s="110"/>
      <c r="AL170" s="110"/>
      <c r="AM170" s="110"/>
      <c r="AN170" s="110"/>
      <c r="AO170" s="110"/>
      <c r="AP170" s="110"/>
      <c r="AQ170" s="110"/>
      <c r="AR170" s="110"/>
      <c r="AS170" s="110"/>
      <c r="AT170" s="110"/>
      <c r="AU170" s="110"/>
      <c r="AV170" s="110"/>
      <c r="AW170" s="110"/>
      <c r="AX170" s="110"/>
      <c r="AY170" s="110"/>
      <c r="AZ170" s="11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110"/>
      <c r="BL170" s="110"/>
      <c r="BM170" s="110"/>
      <c r="BN170" s="110"/>
      <c r="BO170" s="110"/>
      <c r="BP170" s="11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110"/>
      <c r="CB170" s="110"/>
      <c r="CC170" s="110"/>
      <c r="CD170" s="110"/>
      <c r="CE170" s="110"/>
      <c r="CF170" s="110"/>
      <c r="CG170" s="110"/>
      <c r="CH170" s="110"/>
      <c r="CI170" s="110"/>
      <c r="CJ170" s="110"/>
      <c r="CK170" s="110"/>
      <c r="CL170" s="110"/>
      <c r="CM170" s="110"/>
      <c r="CN170" s="110"/>
      <c r="CO170" s="110"/>
      <c r="CP170" s="110"/>
      <c r="CQ170" s="110"/>
      <c r="CR170" s="110"/>
      <c r="CS170" s="110"/>
      <c r="CT170" s="110"/>
      <c r="CU170" s="110"/>
      <c r="CV170" s="110"/>
      <c r="CW170" s="111"/>
      <c r="CX170" s="112"/>
      <c r="CY170" s="113"/>
      <c r="CZ170" s="113"/>
      <c r="DA170" s="114"/>
      <c r="DB170" s="88"/>
      <c r="DC170" s="88"/>
      <c r="DD170" s="88"/>
      <c r="DE170" s="88"/>
      <c r="DF170" s="88"/>
      <c r="DG170" s="88"/>
      <c r="DH170" s="88"/>
      <c r="DI170" s="88"/>
      <c r="DJ170" s="88"/>
      <c r="DK170" s="88"/>
      <c r="DL170" s="88"/>
      <c r="DM170" s="88"/>
      <c r="DN170" s="88"/>
      <c r="DO170" s="88"/>
      <c r="DP170" s="88"/>
      <c r="DQ170" s="88"/>
      <c r="DR170" s="88"/>
      <c r="DS170" s="88"/>
      <c r="DT170" s="88"/>
      <c r="DU170" s="88"/>
      <c r="DV170" s="88"/>
      <c r="DW170" s="88"/>
      <c r="DX170" s="88"/>
    </row>
    <row r="171" spans="1:128" ht="15" customHeight="1">
      <c r="A171" s="109" t="s">
        <v>12</v>
      </c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  <c r="AA171" s="110"/>
      <c r="AB171" s="110"/>
      <c r="AC171" s="110"/>
      <c r="AD171" s="110"/>
      <c r="AE171" s="110"/>
      <c r="AF171" s="110"/>
      <c r="AG171" s="110"/>
      <c r="AH171" s="110"/>
      <c r="AI171" s="110"/>
      <c r="AJ171" s="110"/>
      <c r="AK171" s="110"/>
      <c r="AL171" s="110"/>
      <c r="AM171" s="110"/>
      <c r="AN171" s="110"/>
      <c r="AO171" s="110"/>
      <c r="AP171" s="110"/>
      <c r="AQ171" s="110"/>
      <c r="AR171" s="110"/>
      <c r="AS171" s="110"/>
      <c r="AT171" s="110"/>
      <c r="AU171" s="110"/>
      <c r="AV171" s="110"/>
      <c r="AW171" s="110"/>
      <c r="AX171" s="110"/>
      <c r="AY171" s="110"/>
      <c r="AZ171" s="110"/>
      <c r="BA171" s="110"/>
      <c r="BB171" s="110"/>
      <c r="BC171" s="110"/>
      <c r="BD171" s="110"/>
      <c r="BE171" s="110"/>
      <c r="BF171" s="110"/>
      <c r="BG171" s="110"/>
      <c r="BH171" s="110"/>
      <c r="BI171" s="110"/>
      <c r="BJ171" s="110"/>
      <c r="BK171" s="110"/>
      <c r="BL171" s="110"/>
      <c r="BM171" s="110"/>
      <c r="BN171" s="110"/>
      <c r="BO171" s="110"/>
      <c r="BP171" s="11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110"/>
      <c r="CB171" s="110"/>
      <c r="CC171" s="110"/>
      <c r="CD171" s="110"/>
      <c r="CE171" s="110"/>
      <c r="CF171" s="110"/>
      <c r="CG171" s="110"/>
      <c r="CH171" s="110"/>
      <c r="CI171" s="110"/>
      <c r="CJ171" s="110"/>
      <c r="CK171" s="110"/>
      <c r="CL171" s="110"/>
      <c r="CM171" s="110"/>
      <c r="CN171" s="110"/>
      <c r="CO171" s="110"/>
      <c r="CP171" s="110"/>
      <c r="CQ171" s="110"/>
      <c r="CR171" s="110"/>
      <c r="CS171" s="110"/>
      <c r="CT171" s="110"/>
      <c r="CU171" s="110"/>
      <c r="CV171" s="110"/>
      <c r="CW171" s="111"/>
      <c r="CX171" s="112"/>
      <c r="CY171" s="113"/>
      <c r="CZ171" s="113"/>
      <c r="DA171" s="114"/>
      <c r="DB171" s="88"/>
      <c r="DC171" s="88"/>
      <c r="DD171" s="88"/>
      <c r="DE171" s="88"/>
      <c r="DF171" s="88"/>
      <c r="DG171" s="88"/>
      <c r="DH171" s="88"/>
      <c r="DI171" s="88"/>
      <c r="DJ171" s="88"/>
      <c r="DK171" s="88"/>
      <c r="DL171" s="88"/>
      <c r="DM171" s="88"/>
      <c r="DN171" s="88"/>
      <c r="DO171" s="88"/>
      <c r="DP171" s="88"/>
      <c r="DQ171" s="88"/>
      <c r="DR171" s="88"/>
      <c r="DS171" s="88"/>
      <c r="DT171" s="88"/>
      <c r="DU171" s="88"/>
      <c r="DV171" s="88"/>
      <c r="DW171" s="88"/>
      <c r="DX171" s="88"/>
    </row>
    <row r="172" spans="1:128" ht="15" customHeight="1">
      <c r="A172" s="109"/>
      <c r="B172" s="110"/>
      <c r="C172" s="110"/>
      <c r="D172" s="110"/>
      <c r="E172" s="110"/>
      <c r="F172" s="110" t="s">
        <v>85</v>
      </c>
      <c r="G172" s="110"/>
      <c r="H172" s="110" t="s">
        <v>86</v>
      </c>
      <c r="I172" s="110"/>
      <c r="J172" s="110" t="str">
        <f>TEXT(11.2,"#,##0.0#######")</f>
        <v>11.2</v>
      </c>
      <c r="K172" s="110"/>
      <c r="L172" s="110"/>
      <c r="M172" s="110"/>
      <c r="N172" s="110"/>
      <c r="O172" s="110" t="s">
        <v>87</v>
      </c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  <c r="AA172" s="110"/>
      <c r="AB172" s="110"/>
      <c r="AC172" s="110"/>
      <c r="AD172" s="110"/>
      <c r="AE172" s="110"/>
      <c r="AF172" s="110"/>
      <c r="AG172" s="110"/>
      <c r="AH172" s="110"/>
      <c r="AI172" s="110"/>
      <c r="AJ172" s="110"/>
      <c r="AK172" s="110"/>
      <c r="AL172" s="110"/>
      <c r="AM172" s="110"/>
      <c r="AN172" s="110"/>
      <c r="AO172" s="110"/>
      <c r="AP172" s="110"/>
      <c r="AQ172" s="110"/>
      <c r="AR172" s="110"/>
      <c r="AS172" s="110"/>
      <c r="AT172" s="110"/>
      <c r="AU172" s="110"/>
      <c r="AV172" s="110"/>
      <c r="AW172" s="110"/>
      <c r="AX172" s="110"/>
      <c r="AY172" s="110"/>
      <c r="AZ172" s="110"/>
      <c r="BA172" s="110"/>
      <c r="BB172" s="110"/>
      <c r="BC172" s="110"/>
      <c r="BD172" s="110"/>
      <c r="BE172" s="110"/>
      <c r="BF172" s="110"/>
      <c r="BG172" s="110"/>
      <c r="BH172" s="110"/>
      <c r="BI172" s="110"/>
      <c r="BJ172" s="110"/>
      <c r="BK172" s="110"/>
      <c r="BL172" s="110"/>
      <c r="BM172" s="110"/>
      <c r="BN172" s="110"/>
      <c r="BO172" s="110"/>
      <c r="BP172" s="11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110"/>
      <c r="CB172" s="110"/>
      <c r="CC172" s="110"/>
      <c r="CD172" s="110"/>
      <c r="CE172" s="110"/>
      <c r="CF172" s="110"/>
      <c r="CG172" s="110"/>
      <c r="CH172" s="110"/>
      <c r="CI172" s="110"/>
      <c r="CJ172" s="110"/>
      <c r="CK172" s="110"/>
      <c r="CL172" s="110"/>
      <c r="CM172" s="110"/>
      <c r="CN172" s="110"/>
      <c r="CO172" s="110"/>
      <c r="CP172" s="110"/>
      <c r="CQ172" s="110"/>
      <c r="CR172" s="110"/>
      <c r="CS172" s="110"/>
      <c r="CT172" s="110"/>
      <c r="CU172" s="110"/>
      <c r="CV172" s="110"/>
      <c r="CW172" s="111"/>
      <c r="CX172" s="112"/>
      <c r="CY172" s="113"/>
      <c r="CZ172" s="113"/>
      <c r="DA172" s="114"/>
      <c r="DB172" s="88"/>
      <c r="DC172" s="88"/>
      <c r="DD172" s="88"/>
      <c r="DE172" s="88"/>
      <c r="DF172" s="88"/>
      <c r="DG172" s="88"/>
      <c r="DH172" s="88"/>
      <c r="DI172" s="88"/>
      <c r="DJ172" s="88"/>
      <c r="DK172" s="88"/>
      <c r="DL172" s="88"/>
      <c r="DM172" s="88" t="s">
        <v>12</v>
      </c>
      <c r="DN172" s="88"/>
      <c r="DO172" s="88"/>
      <c r="DP172" s="88"/>
      <c r="DQ172" s="88"/>
      <c r="DR172" s="88"/>
      <c r="DS172" s="88"/>
      <c r="DT172" s="88"/>
      <c r="DU172" s="88"/>
      <c r="DV172" s="88"/>
      <c r="DW172" s="88"/>
      <c r="DX172" s="88"/>
    </row>
    <row r="173" spans="1:128" ht="15" customHeight="1">
      <c r="A173" s="109" t="s">
        <v>12</v>
      </c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  <c r="AA173" s="110"/>
      <c r="AB173" s="110"/>
      <c r="AC173" s="110"/>
      <c r="AD173" s="110"/>
      <c r="AE173" s="110"/>
      <c r="AF173" s="110"/>
      <c r="AG173" s="110"/>
      <c r="AH173" s="110"/>
      <c r="AI173" s="110"/>
      <c r="AJ173" s="110"/>
      <c r="AK173" s="110"/>
      <c r="AL173" s="110"/>
      <c r="AM173" s="110"/>
      <c r="AN173" s="110"/>
      <c r="AO173" s="110"/>
      <c r="AP173" s="110"/>
      <c r="AQ173" s="110"/>
      <c r="AR173" s="110"/>
      <c r="AS173" s="110"/>
      <c r="AT173" s="110"/>
      <c r="AU173" s="110"/>
      <c r="AV173" s="110"/>
      <c r="AW173" s="110"/>
      <c r="AX173" s="110"/>
      <c r="AY173" s="110"/>
      <c r="AZ173" s="110"/>
      <c r="BA173" s="110"/>
      <c r="BB173" s="110"/>
      <c r="BC173" s="110"/>
      <c r="BD173" s="110"/>
      <c r="BE173" s="110"/>
      <c r="BF173" s="110"/>
      <c r="BG173" s="110"/>
      <c r="BH173" s="110"/>
      <c r="BI173" s="110"/>
      <c r="BJ173" s="110"/>
      <c r="BK173" s="110"/>
      <c r="BL173" s="110"/>
      <c r="BM173" s="110"/>
      <c r="BN173" s="110"/>
      <c r="BO173" s="110"/>
      <c r="BP173" s="110"/>
      <c r="BQ173" s="110"/>
      <c r="BR173" s="110"/>
      <c r="BS173" s="110"/>
      <c r="BT173" s="110"/>
      <c r="BU173" s="110"/>
      <c r="BV173" s="110"/>
      <c r="BW173" s="110"/>
      <c r="BX173" s="110"/>
      <c r="BY173" s="110"/>
      <c r="BZ173" s="110"/>
      <c r="CA173" s="110"/>
      <c r="CB173" s="110"/>
      <c r="CC173" s="110"/>
      <c r="CD173" s="110"/>
      <c r="CE173" s="110"/>
      <c r="CF173" s="110"/>
      <c r="CG173" s="110"/>
      <c r="CH173" s="110"/>
      <c r="CI173" s="110"/>
      <c r="CJ173" s="110"/>
      <c r="CK173" s="110"/>
      <c r="CL173" s="110"/>
      <c r="CM173" s="110"/>
      <c r="CN173" s="110"/>
      <c r="CO173" s="110"/>
      <c r="CP173" s="110"/>
      <c r="CQ173" s="110"/>
      <c r="CR173" s="110"/>
      <c r="CS173" s="110"/>
      <c r="CT173" s="110"/>
      <c r="CU173" s="110"/>
      <c r="CV173" s="110"/>
      <c r="CW173" s="111"/>
      <c r="CX173" s="112"/>
      <c r="CY173" s="113"/>
      <c r="CZ173" s="113"/>
      <c r="DA173" s="114"/>
      <c r="DB173" s="88"/>
      <c r="DC173" s="88"/>
      <c r="DD173" s="88"/>
      <c r="DE173" s="88"/>
      <c r="DF173" s="88"/>
      <c r="DG173" s="88"/>
      <c r="DH173" s="88"/>
      <c r="DI173" s="88"/>
      <c r="DJ173" s="88"/>
      <c r="DK173" s="88"/>
      <c r="DL173" s="88"/>
      <c r="DM173" s="88"/>
      <c r="DN173" s="88"/>
      <c r="DO173" s="88"/>
      <c r="DP173" s="88"/>
      <c r="DQ173" s="88"/>
      <c r="DR173" s="88"/>
      <c r="DS173" s="88"/>
      <c r="DT173" s="88"/>
      <c r="DU173" s="88"/>
      <c r="DV173" s="88"/>
      <c r="DW173" s="88"/>
      <c r="DX173" s="88"/>
    </row>
    <row r="174" spans="1:128" ht="15" customHeight="1">
      <c r="A174" s="109"/>
      <c r="B174" s="110"/>
      <c r="C174" s="110"/>
      <c r="D174" s="110"/>
      <c r="E174" s="110"/>
      <c r="F174" s="110" t="s">
        <v>88</v>
      </c>
      <c r="G174" s="110"/>
      <c r="H174" s="110" t="s">
        <v>86</v>
      </c>
      <c r="I174" s="110"/>
      <c r="J174" s="110" t="str">
        <f>TEXT(0.7,"#,##0.0#######")</f>
        <v>0.7</v>
      </c>
      <c r="K174" s="110"/>
      <c r="L174" s="110"/>
      <c r="M174" s="110"/>
      <c r="N174" s="110" t="s">
        <v>89</v>
      </c>
      <c r="O174" s="110"/>
      <c r="P174" s="110" t="s">
        <v>90</v>
      </c>
      <c r="Q174" s="110"/>
      <c r="R174" s="110" t="s">
        <v>86</v>
      </c>
      <c r="S174" s="110"/>
      <c r="T174" s="110" t="str">
        <f>TEXT(0.9,"#,##0.0#######")</f>
        <v>0.9</v>
      </c>
      <c r="U174" s="110"/>
      <c r="V174" s="110"/>
      <c r="W174" s="110"/>
      <c r="X174" s="110" t="s">
        <v>89</v>
      </c>
      <c r="Y174" s="110"/>
      <c r="Z174" s="110" t="s">
        <v>91</v>
      </c>
      <c r="AA174" s="110"/>
      <c r="AB174" s="110" t="s">
        <v>86</v>
      </c>
      <c r="AC174" s="110"/>
      <c r="AD174" s="110" t="str">
        <f>TEXT(1,"#,##0")</f>
        <v>1</v>
      </c>
      <c r="AE174" s="110"/>
      <c r="AF174" s="110" t="s">
        <v>92</v>
      </c>
      <c r="AG174" s="110"/>
      <c r="AH174" s="110" t="str">
        <f>TEXT(0.63,"#,##0.00#######")</f>
        <v>0.63</v>
      </c>
      <c r="AI174" s="110"/>
      <c r="AJ174" s="110"/>
      <c r="AK174" s="110"/>
      <c r="AL174" s="110"/>
      <c r="AM174" s="110" t="s">
        <v>86</v>
      </c>
      <c r="AN174" s="110"/>
      <c r="AO174" s="110" t="str">
        <f>TEXT(ROUND(AD174/AH174,2),"#,##0.00#######")</f>
        <v>1.59</v>
      </c>
      <c r="AP174" s="110"/>
      <c r="AQ174" s="110"/>
      <c r="AR174" s="110"/>
      <c r="AS174" s="110"/>
      <c r="AT174" s="110"/>
      <c r="AU174" s="110"/>
      <c r="AV174" s="110"/>
      <c r="AW174" s="110"/>
      <c r="AX174" s="110"/>
      <c r="AY174" s="110"/>
      <c r="AZ174" s="110"/>
      <c r="BA174" s="110"/>
      <c r="BB174" s="110"/>
      <c r="BC174" s="110"/>
      <c r="BD174" s="110"/>
      <c r="BE174" s="110"/>
      <c r="BF174" s="110"/>
      <c r="BG174" s="110"/>
      <c r="BH174" s="110"/>
      <c r="BI174" s="110"/>
      <c r="BJ174" s="110"/>
      <c r="BK174" s="110"/>
      <c r="BL174" s="110"/>
      <c r="BM174" s="110"/>
      <c r="BN174" s="110"/>
      <c r="BO174" s="110"/>
      <c r="BP174" s="110"/>
      <c r="BQ174" s="110"/>
      <c r="BR174" s="110"/>
      <c r="BS174" s="110"/>
      <c r="BT174" s="110"/>
      <c r="BU174" s="110"/>
      <c r="BV174" s="110"/>
      <c r="BW174" s="110"/>
      <c r="BX174" s="110"/>
      <c r="BY174" s="110"/>
      <c r="BZ174" s="110"/>
      <c r="CA174" s="110"/>
      <c r="CB174" s="110"/>
      <c r="CC174" s="110"/>
      <c r="CD174" s="110"/>
      <c r="CE174" s="110"/>
      <c r="CF174" s="110"/>
      <c r="CG174" s="110"/>
      <c r="CH174" s="110"/>
      <c r="CI174" s="110"/>
      <c r="CJ174" s="110"/>
      <c r="CK174" s="110"/>
      <c r="CL174" s="110"/>
      <c r="CM174" s="110"/>
      <c r="CN174" s="110"/>
      <c r="CO174" s="110"/>
      <c r="CP174" s="110"/>
      <c r="CQ174" s="110"/>
      <c r="CR174" s="110"/>
      <c r="CS174" s="110"/>
      <c r="CT174" s="110"/>
      <c r="CU174" s="110"/>
      <c r="CV174" s="110"/>
      <c r="CW174" s="111"/>
      <c r="CX174" s="112"/>
      <c r="CY174" s="113"/>
      <c r="CZ174" s="113"/>
      <c r="DA174" s="114"/>
      <c r="DB174" s="88"/>
      <c r="DC174" s="88"/>
      <c r="DD174" s="88"/>
      <c r="DE174" s="88"/>
      <c r="DF174" s="88"/>
      <c r="DG174" s="88"/>
      <c r="DH174" s="88"/>
      <c r="DI174" s="88"/>
      <c r="DJ174" s="88"/>
      <c r="DK174" s="88"/>
      <c r="DL174" s="88"/>
      <c r="DM174" s="88" t="s">
        <v>12</v>
      </c>
      <c r="DN174" s="88"/>
      <c r="DO174" s="88"/>
      <c r="DP174" s="88"/>
      <c r="DQ174" s="88"/>
      <c r="DR174" s="88"/>
      <c r="DS174" s="88"/>
      <c r="DT174" s="88"/>
      <c r="DU174" s="88"/>
      <c r="DV174" s="88"/>
      <c r="DW174" s="88"/>
      <c r="DX174" s="88"/>
    </row>
    <row r="175" spans="1:128" ht="15" customHeight="1">
      <c r="A175" s="109" t="s">
        <v>12</v>
      </c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  <c r="AA175" s="110"/>
      <c r="AB175" s="110"/>
      <c r="AC175" s="110"/>
      <c r="AD175" s="110"/>
      <c r="AE175" s="110"/>
      <c r="AF175" s="110"/>
      <c r="AG175" s="110"/>
      <c r="AH175" s="110"/>
      <c r="AI175" s="110"/>
      <c r="AJ175" s="110"/>
      <c r="AK175" s="110"/>
      <c r="AL175" s="110"/>
      <c r="AM175" s="110"/>
      <c r="AN175" s="110"/>
      <c r="AO175" s="110"/>
      <c r="AP175" s="110"/>
      <c r="AQ175" s="110"/>
      <c r="AR175" s="110"/>
      <c r="AS175" s="110"/>
      <c r="AT175" s="110"/>
      <c r="AU175" s="110"/>
      <c r="AV175" s="110"/>
      <c r="AW175" s="110"/>
      <c r="AX175" s="110"/>
      <c r="AY175" s="110"/>
      <c r="AZ175" s="110"/>
      <c r="BA175" s="110"/>
      <c r="BB175" s="110"/>
      <c r="BC175" s="110"/>
      <c r="BD175" s="110"/>
      <c r="BE175" s="110"/>
      <c r="BF175" s="110"/>
      <c r="BG175" s="110"/>
      <c r="BH175" s="110"/>
      <c r="BI175" s="110"/>
      <c r="BJ175" s="110"/>
      <c r="BK175" s="110"/>
      <c r="BL175" s="110"/>
      <c r="BM175" s="110"/>
      <c r="BN175" s="110"/>
      <c r="BO175" s="110"/>
      <c r="BP175" s="110"/>
      <c r="BQ175" s="110"/>
      <c r="BR175" s="110"/>
      <c r="BS175" s="110"/>
      <c r="BT175" s="110"/>
      <c r="BU175" s="110"/>
      <c r="BV175" s="110"/>
      <c r="BW175" s="110"/>
      <c r="BX175" s="110"/>
      <c r="BY175" s="110"/>
      <c r="BZ175" s="110"/>
      <c r="CA175" s="110"/>
      <c r="CB175" s="110"/>
      <c r="CC175" s="110"/>
      <c r="CD175" s="110"/>
      <c r="CE175" s="110"/>
      <c r="CF175" s="110"/>
      <c r="CG175" s="110"/>
      <c r="CH175" s="110"/>
      <c r="CI175" s="110"/>
      <c r="CJ175" s="110"/>
      <c r="CK175" s="110"/>
      <c r="CL175" s="110"/>
      <c r="CM175" s="110"/>
      <c r="CN175" s="110"/>
      <c r="CO175" s="110"/>
      <c r="CP175" s="110"/>
      <c r="CQ175" s="110"/>
      <c r="CR175" s="110"/>
      <c r="CS175" s="110"/>
      <c r="CT175" s="110"/>
      <c r="CU175" s="110"/>
      <c r="CV175" s="110"/>
      <c r="CW175" s="111"/>
      <c r="CX175" s="112"/>
      <c r="CY175" s="113"/>
      <c r="CZ175" s="113"/>
      <c r="DA175" s="114"/>
      <c r="DB175" s="88"/>
      <c r="DC175" s="88"/>
      <c r="DD175" s="88"/>
      <c r="DE175" s="88"/>
      <c r="DF175" s="88"/>
      <c r="DG175" s="88"/>
      <c r="DH175" s="88"/>
      <c r="DI175" s="88"/>
      <c r="DJ175" s="88"/>
      <c r="DK175" s="88"/>
      <c r="DL175" s="88"/>
      <c r="DM175" s="88"/>
      <c r="DN175" s="88"/>
      <c r="DO175" s="88"/>
      <c r="DP175" s="88"/>
      <c r="DQ175" s="88"/>
      <c r="DR175" s="88"/>
      <c r="DS175" s="88"/>
      <c r="DT175" s="88"/>
      <c r="DU175" s="88"/>
      <c r="DV175" s="88"/>
      <c r="DW175" s="88"/>
      <c r="DX175" s="88"/>
    </row>
    <row r="176" spans="1:128" ht="15" customHeight="1">
      <c r="A176" s="109"/>
      <c r="B176" s="110"/>
      <c r="C176" s="110"/>
      <c r="D176" s="110"/>
      <c r="E176" s="110"/>
      <c r="F176" s="110" t="s">
        <v>93</v>
      </c>
      <c r="G176" s="110"/>
      <c r="H176" s="110"/>
      <c r="I176" s="110"/>
      <c r="J176" s="110" t="s">
        <v>86</v>
      </c>
      <c r="K176" s="110"/>
      <c r="L176" s="110" t="str">
        <f>TEXT(18,"#,##0")</f>
        <v>18</v>
      </c>
      <c r="M176" s="110"/>
      <c r="N176" s="110"/>
      <c r="O176" s="110" t="s">
        <v>94</v>
      </c>
      <c r="P176" s="110"/>
      <c r="Q176" s="110"/>
      <c r="R176" s="110"/>
      <c r="S176" s="110"/>
      <c r="T176" s="110"/>
      <c r="U176" s="110" t="s">
        <v>89</v>
      </c>
      <c r="V176" s="110"/>
      <c r="W176" s="110"/>
      <c r="X176" s="110" t="s">
        <v>95</v>
      </c>
      <c r="Y176" s="110"/>
      <c r="Z176" s="110"/>
      <c r="AA176" s="110" t="s">
        <v>86</v>
      </c>
      <c r="AB176" s="110"/>
      <c r="AC176" s="110" t="str">
        <f>TEXT(0.45,"#,##0.00#######")</f>
        <v>0.45</v>
      </c>
      <c r="AD176" s="110"/>
      <c r="AE176" s="110"/>
      <c r="AF176" s="110"/>
      <c r="AG176" s="110"/>
      <c r="AH176" s="110"/>
      <c r="AI176" s="110"/>
      <c r="AJ176" s="110"/>
      <c r="AK176" s="110"/>
      <c r="AL176" s="110"/>
      <c r="AM176" s="110"/>
      <c r="AN176" s="110"/>
      <c r="AO176" s="110"/>
      <c r="AP176" s="110"/>
      <c r="AQ176" s="110"/>
      <c r="AR176" s="110"/>
      <c r="AS176" s="110"/>
      <c r="AT176" s="110"/>
      <c r="AU176" s="110"/>
      <c r="AV176" s="110"/>
      <c r="AW176" s="110"/>
      <c r="AX176" s="110"/>
      <c r="AY176" s="110"/>
      <c r="AZ176" s="110"/>
      <c r="BA176" s="110"/>
      <c r="BB176" s="110"/>
      <c r="BC176" s="110"/>
      <c r="BD176" s="110"/>
      <c r="BE176" s="110"/>
      <c r="BF176" s="110"/>
      <c r="BG176" s="110"/>
      <c r="BH176" s="110"/>
      <c r="BI176" s="110"/>
      <c r="BJ176" s="110"/>
      <c r="BK176" s="110"/>
      <c r="BL176" s="110"/>
      <c r="BM176" s="110"/>
      <c r="BN176" s="110"/>
      <c r="BO176" s="110"/>
      <c r="BP176" s="110"/>
      <c r="BQ176" s="110"/>
      <c r="BR176" s="110"/>
      <c r="BS176" s="110"/>
      <c r="BT176" s="110"/>
      <c r="BU176" s="110"/>
      <c r="BV176" s="110"/>
      <c r="BW176" s="110"/>
      <c r="BX176" s="110"/>
      <c r="BY176" s="110"/>
      <c r="BZ176" s="110"/>
      <c r="CA176" s="110"/>
      <c r="CB176" s="110"/>
      <c r="CC176" s="110"/>
      <c r="CD176" s="110"/>
      <c r="CE176" s="110"/>
      <c r="CF176" s="110"/>
      <c r="CG176" s="110"/>
      <c r="CH176" s="110"/>
      <c r="CI176" s="110"/>
      <c r="CJ176" s="110"/>
      <c r="CK176" s="110"/>
      <c r="CL176" s="110"/>
      <c r="CM176" s="110"/>
      <c r="CN176" s="110"/>
      <c r="CO176" s="110"/>
      <c r="CP176" s="110"/>
      <c r="CQ176" s="110"/>
      <c r="CR176" s="110"/>
      <c r="CS176" s="110"/>
      <c r="CT176" s="110"/>
      <c r="CU176" s="110"/>
      <c r="CV176" s="110"/>
      <c r="CW176" s="111"/>
      <c r="CX176" s="112"/>
      <c r="CY176" s="113"/>
      <c r="CZ176" s="113"/>
      <c r="DA176" s="114"/>
      <c r="DB176" s="88"/>
      <c r="DC176" s="88"/>
      <c r="DD176" s="88"/>
      <c r="DE176" s="88"/>
      <c r="DF176" s="88"/>
      <c r="DG176" s="88"/>
      <c r="DH176" s="88"/>
      <c r="DI176" s="88"/>
      <c r="DJ176" s="88"/>
      <c r="DK176" s="88"/>
      <c r="DL176" s="88"/>
      <c r="DM176" s="88" t="s">
        <v>12</v>
      </c>
      <c r="DN176" s="88"/>
      <c r="DO176" s="88"/>
      <c r="DP176" s="88"/>
      <c r="DQ176" s="88"/>
      <c r="DR176" s="88"/>
      <c r="DS176" s="88"/>
      <c r="DT176" s="88"/>
      <c r="DU176" s="88"/>
      <c r="DV176" s="88"/>
      <c r="DW176" s="88"/>
      <c r="DX176" s="88"/>
    </row>
    <row r="177" spans="1:128" ht="15" customHeight="1">
      <c r="A177" s="109" t="s">
        <v>12</v>
      </c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  <c r="AA177" s="110"/>
      <c r="AB177" s="110"/>
      <c r="AC177" s="110"/>
      <c r="AD177" s="110"/>
      <c r="AE177" s="110"/>
      <c r="AF177" s="110"/>
      <c r="AG177" s="110"/>
      <c r="AH177" s="110"/>
      <c r="AI177" s="110"/>
      <c r="AJ177" s="110"/>
      <c r="AK177" s="110"/>
      <c r="AL177" s="110"/>
      <c r="AM177" s="110"/>
      <c r="AN177" s="110"/>
      <c r="AO177" s="110"/>
      <c r="AP177" s="110"/>
      <c r="AQ177" s="110"/>
      <c r="AR177" s="110"/>
      <c r="AS177" s="110"/>
      <c r="AT177" s="110"/>
      <c r="AU177" s="110"/>
      <c r="AV177" s="110"/>
      <c r="AW177" s="110"/>
      <c r="AX177" s="110"/>
      <c r="AY177" s="110"/>
      <c r="AZ177" s="110"/>
      <c r="BA177" s="110"/>
      <c r="BB177" s="110"/>
      <c r="BC177" s="110"/>
      <c r="BD177" s="110"/>
      <c r="BE177" s="110"/>
      <c r="BF177" s="110"/>
      <c r="BG177" s="110"/>
      <c r="BH177" s="110"/>
      <c r="BI177" s="110"/>
      <c r="BJ177" s="110"/>
      <c r="BK177" s="110"/>
      <c r="BL177" s="110"/>
      <c r="BM177" s="110"/>
      <c r="BN177" s="110"/>
      <c r="BO177" s="110"/>
      <c r="BP177" s="110"/>
      <c r="BQ177" s="110"/>
      <c r="BR177" s="110"/>
      <c r="BS177" s="110"/>
      <c r="BT177" s="110"/>
      <c r="BU177" s="110"/>
      <c r="BV177" s="110"/>
      <c r="BW177" s="110"/>
      <c r="BX177" s="110"/>
      <c r="BY177" s="110"/>
      <c r="BZ177" s="110"/>
      <c r="CA177" s="110"/>
      <c r="CB177" s="110"/>
      <c r="CC177" s="110"/>
      <c r="CD177" s="110"/>
      <c r="CE177" s="110"/>
      <c r="CF177" s="110"/>
      <c r="CG177" s="110"/>
      <c r="CH177" s="110"/>
      <c r="CI177" s="110"/>
      <c r="CJ177" s="110"/>
      <c r="CK177" s="110"/>
      <c r="CL177" s="110"/>
      <c r="CM177" s="110"/>
      <c r="CN177" s="110"/>
      <c r="CO177" s="110"/>
      <c r="CP177" s="110"/>
      <c r="CQ177" s="110"/>
      <c r="CR177" s="110"/>
      <c r="CS177" s="110"/>
      <c r="CT177" s="110"/>
      <c r="CU177" s="110"/>
      <c r="CV177" s="110"/>
      <c r="CW177" s="111"/>
      <c r="CX177" s="112"/>
      <c r="CY177" s="113"/>
      <c r="CZ177" s="113"/>
      <c r="DA177" s="114"/>
      <c r="DB177" s="88"/>
      <c r="DC177" s="88"/>
      <c r="DD177" s="88"/>
      <c r="DE177" s="88"/>
      <c r="DF177" s="88"/>
      <c r="DG177" s="88"/>
      <c r="DH177" s="88"/>
      <c r="DI177" s="88"/>
      <c r="DJ177" s="88"/>
      <c r="DK177" s="88"/>
      <c r="DL177" s="88"/>
      <c r="DM177" s="88"/>
      <c r="DN177" s="88"/>
      <c r="DO177" s="88"/>
      <c r="DP177" s="88"/>
      <c r="DQ177" s="88"/>
      <c r="DR177" s="88"/>
      <c r="DS177" s="88"/>
      <c r="DT177" s="88"/>
      <c r="DU177" s="88"/>
      <c r="DV177" s="88"/>
      <c r="DW177" s="88"/>
      <c r="DX177" s="88"/>
    </row>
    <row r="178" spans="1:128" ht="15" customHeight="1">
      <c r="A178" s="109"/>
      <c r="B178" s="110"/>
      <c r="C178" s="110"/>
      <c r="D178" s="110"/>
      <c r="E178" s="110"/>
      <c r="F178" s="110" t="s">
        <v>96</v>
      </c>
      <c r="G178" s="110"/>
      <c r="H178" s="110" t="s">
        <v>86</v>
      </c>
      <c r="I178" s="110"/>
      <c r="J178" s="110" t="str">
        <f>TEXT(24,"#,##0")</f>
        <v>24</v>
      </c>
      <c r="K178" s="110"/>
      <c r="L178" s="110"/>
      <c r="M178" s="110" t="s">
        <v>92</v>
      </c>
      <c r="N178" s="110"/>
      <c r="O178" s="110" t="str">
        <f>TEXT(3.5,"#,##0.00#######")</f>
        <v>3.50</v>
      </c>
      <c r="P178" s="110"/>
      <c r="Q178" s="110"/>
      <c r="R178" s="110"/>
      <c r="S178" s="110"/>
      <c r="T178" s="110" t="s">
        <v>97</v>
      </c>
      <c r="U178" s="110"/>
      <c r="V178" s="110" t="str">
        <f>TEXT(0.63,"#,##0.00#######")</f>
        <v>0.63</v>
      </c>
      <c r="W178" s="110"/>
      <c r="X178" s="110"/>
      <c r="Y178" s="110"/>
      <c r="Z178" s="110"/>
      <c r="AA178" s="110" t="s">
        <v>86</v>
      </c>
      <c r="AB178" s="110"/>
      <c r="AC178" s="110" t="str">
        <f>TEXT(ROUND(J178/O178*V178,2),"#,##0.00#######")</f>
        <v>4.32</v>
      </c>
      <c r="AD178" s="110"/>
      <c r="AE178" s="110"/>
      <c r="AF178" s="110"/>
      <c r="AG178" s="110"/>
      <c r="AH178" s="110"/>
      <c r="AI178" s="110" t="s">
        <v>53</v>
      </c>
      <c r="AJ178" s="110"/>
      <c r="AK178" s="110"/>
      <c r="AL178" s="110"/>
      <c r="AM178" s="110"/>
      <c r="AN178" s="110"/>
      <c r="AO178" s="110"/>
      <c r="AP178" s="110"/>
      <c r="AQ178" s="110"/>
      <c r="AR178" s="110"/>
      <c r="AS178" s="110"/>
      <c r="AT178" s="110"/>
      <c r="AU178" s="110"/>
      <c r="AV178" s="110"/>
      <c r="AW178" s="110"/>
      <c r="AX178" s="110"/>
      <c r="AY178" s="110"/>
      <c r="AZ178" s="110"/>
      <c r="BA178" s="110"/>
      <c r="BB178" s="110"/>
      <c r="BC178" s="110"/>
      <c r="BD178" s="110"/>
      <c r="BE178" s="110"/>
      <c r="BF178" s="110"/>
      <c r="BG178" s="110"/>
      <c r="BH178" s="110"/>
      <c r="BI178" s="110"/>
      <c r="BJ178" s="110"/>
      <c r="BK178" s="110"/>
      <c r="BL178" s="110"/>
      <c r="BM178" s="110"/>
      <c r="BN178" s="110"/>
      <c r="BO178" s="110"/>
      <c r="BP178" s="110"/>
      <c r="BQ178" s="110"/>
      <c r="BR178" s="110"/>
      <c r="BS178" s="110"/>
      <c r="BT178" s="110"/>
      <c r="BU178" s="110"/>
      <c r="BV178" s="110"/>
      <c r="BW178" s="110"/>
      <c r="BX178" s="110"/>
      <c r="BY178" s="110"/>
      <c r="BZ178" s="110"/>
      <c r="CA178" s="110"/>
      <c r="CB178" s="110"/>
      <c r="CC178" s="110"/>
      <c r="CD178" s="110"/>
      <c r="CE178" s="110"/>
      <c r="CF178" s="110"/>
      <c r="CG178" s="110"/>
      <c r="CH178" s="110"/>
      <c r="CI178" s="110"/>
      <c r="CJ178" s="110"/>
      <c r="CK178" s="110"/>
      <c r="CL178" s="110"/>
      <c r="CM178" s="110"/>
      <c r="CN178" s="110"/>
      <c r="CO178" s="110"/>
      <c r="CP178" s="110"/>
      <c r="CQ178" s="110"/>
      <c r="CR178" s="110"/>
      <c r="CS178" s="110"/>
      <c r="CT178" s="110"/>
      <c r="CU178" s="110"/>
      <c r="CV178" s="110"/>
      <c r="CW178" s="111"/>
      <c r="CX178" s="112"/>
      <c r="CY178" s="113"/>
      <c r="CZ178" s="113"/>
      <c r="DA178" s="114"/>
      <c r="DB178" s="88"/>
      <c r="DC178" s="88"/>
      <c r="DD178" s="88"/>
      <c r="DE178" s="88"/>
      <c r="DF178" s="88"/>
      <c r="DG178" s="88"/>
      <c r="DH178" s="88"/>
      <c r="DI178" s="88"/>
      <c r="DJ178" s="88"/>
      <c r="DK178" s="88"/>
      <c r="DL178" s="88"/>
      <c r="DM178" s="88" t="s">
        <v>12</v>
      </c>
      <c r="DN178" s="88"/>
      <c r="DO178" s="88"/>
      <c r="DP178" s="88"/>
      <c r="DQ178" s="88"/>
      <c r="DR178" s="88"/>
      <c r="DS178" s="88"/>
      <c r="DT178" s="88"/>
      <c r="DU178" s="88"/>
      <c r="DV178" s="88"/>
      <c r="DW178" s="88"/>
      <c r="DX178" s="88"/>
    </row>
    <row r="179" spans="1:128" ht="15" customHeight="1">
      <c r="A179" s="109" t="s">
        <v>12</v>
      </c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  <c r="AA179" s="110"/>
      <c r="AB179" s="110"/>
      <c r="AC179" s="110"/>
      <c r="AD179" s="110"/>
      <c r="AE179" s="110"/>
      <c r="AF179" s="110"/>
      <c r="AG179" s="110"/>
      <c r="AH179" s="110"/>
      <c r="AI179" s="110"/>
      <c r="AJ179" s="110"/>
      <c r="AK179" s="110"/>
      <c r="AL179" s="110"/>
      <c r="AM179" s="110"/>
      <c r="AN179" s="110"/>
      <c r="AO179" s="110"/>
      <c r="AP179" s="110"/>
      <c r="AQ179" s="110"/>
      <c r="AR179" s="110"/>
      <c r="AS179" s="110"/>
      <c r="AT179" s="110"/>
      <c r="AU179" s="110"/>
      <c r="AV179" s="110"/>
      <c r="AW179" s="110"/>
      <c r="AX179" s="110"/>
      <c r="AY179" s="110"/>
      <c r="AZ179" s="110"/>
      <c r="BA179" s="110"/>
      <c r="BB179" s="110"/>
      <c r="BC179" s="110"/>
      <c r="BD179" s="110"/>
      <c r="BE179" s="110"/>
      <c r="BF179" s="110"/>
      <c r="BG179" s="110"/>
      <c r="BH179" s="110"/>
      <c r="BI179" s="110"/>
      <c r="BJ179" s="110"/>
      <c r="BK179" s="110"/>
      <c r="BL179" s="110"/>
      <c r="BM179" s="110"/>
      <c r="BN179" s="110"/>
      <c r="BO179" s="110"/>
      <c r="BP179" s="110"/>
      <c r="BQ179" s="110"/>
      <c r="BR179" s="110"/>
      <c r="BS179" s="110"/>
      <c r="BT179" s="110"/>
      <c r="BU179" s="110"/>
      <c r="BV179" s="110"/>
      <c r="BW179" s="110"/>
      <c r="BX179" s="110"/>
      <c r="BY179" s="110"/>
      <c r="BZ179" s="110"/>
      <c r="CA179" s="110"/>
      <c r="CB179" s="110"/>
      <c r="CC179" s="110"/>
      <c r="CD179" s="110"/>
      <c r="CE179" s="110"/>
      <c r="CF179" s="110"/>
      <c r="CG179" s="110"/>
      <c r="CH179" s="110"/>
      <c r="CI179" s="110"/>
      <c r="CJ179" s="110"/>
      <c r="CK179" s="110"/>
      <c r="CL179" s="110"/>
      <c r="CM179" s="110"/>
      <c r="CN179" s="110"/>
      <c r="CO179" s="110"/>
      <c r="CP179" s="110"/>
      <c r="CQ179" s="110"/>
      <c r="CR179" s="110"/>
      <c r="CS179" s="110"/>
      <c r="CT179" s="110"/>
      <c r="CU179" s="110"/>
      <c r="CV179" s="110"/>
      <c r="CW179" s="111"/>
      <c r="CX179" s="112"/>
      <c r="CY179" s="113"/>
      <c r="CZ179" s="113"/>
      <c r="DA179" s="114"/>
      <c r="DB179" s="88"/>
      <c r="DC179" s="88"/>
      <c r="DD179" s="88"/>
      <c r="DE179" s="88"/>
      <c r="DF179" s="88"/>
      <c r="DG179" s="88"/>
      <c r="DH179" s="88"/>
      <c r="DI179" s="88"/>
      <c r="DJ179" s="88"/>
      <c r="DK179" s="88"/>
      <c r="DL179" s="88"/>
      <c r="DM179" s="88"/>
      <c r="DN179" s="88"/>
      <c r="DO179" s="88"/>
      <c r="DP179" s="88"/>
      <c r="DQ179" s="88"/>
      <c r="DR179" s="88"/>
      <c r="DS179" s="88"/>
      <c r="DT179" s="88"/>
      <c r="DU179" s="88"/>
      <c r="DV179" s="88"/>
      <c r="DW179" s="88"/>
      <c r="DX179" s="88"/>
    </row>
    <row r="180" spans="1:128" ht="15" customHeight="1">
      <c r="A180" s="109"/>
      <c r="B180" s="110"/>
      <c r="C180" s="110"/>
      <c r="D180" s="110"/>
      <c r="E180" s="110"/>
      <c r="F180" s="110" t="s">
        <v>98</v>
      </c>
      <c r="G180" s="110"/>
      <c r="H180" s="110" t="s">
        <v>86</v>
      </c>
      <c r="I180" s="110"/>
      <c r="J180" s="110" t="s">
        <v>96</v>
      </c>
      <c r="K180" s="110"/>
      <c r="L180" s="110" t="s">
        <v>92</v>
      </c>
      <c r="M180" s="110"/>
      <c r="N180" s="110" t="s">
        <v>99</v>
      </c>
      <c r="O180" s="110"/>
      <c r="P180" s="110" t="str">
        <f>TEXT(0.7,"#,##0.0#######")</f>
        <v>0.7</v>
      </c>
      <c r="Q180" s="110"/>
      <c r="R180" s="110"/>
      <c r="S180" s="110"/>
      <c r="T180" s="110" t="s">
        <v>97</v>
      </c>
      <c r="U180" s="110"/>
      <c r="V180" s="110" t="s">
        <v>100</v>
      </c>
      <c r="W180" s="110"/>
      <c r="X180" s="110"/>
      <c r="Y180" s="110" t="s">
        <v>86</v>
      </c>
      <c r="Z180" s="110"/>
      <c r="AA180" s="110" t="str">
        <f>TEXT(ROUND(AC178/(P180*J174),2),"#,##0.00#######")</f>
        <v>8.82</v>
      </c>
      <c r="AB180" s="110"/>
      <c r="AC180" s="110"/>
      <c r="AD180" s="110"/>
      <c r="AE180" s="110"/>
      <c r="AF180" s="110"/>
      <c r="AG180" s="110" t="s">
        <v>101</v>
      </c>
      <c r="AH180" s="110"/>
      <c r="AI180" s="110"/>
      <c r="AJ180" s="110"/>
      <c r="AK180" s="110"/>
      <c r="AL180" s="110"/>
      <c r="AM180" s="110"/>
      <c r="AN180" s="110"/>
      <c r="AO180" s="110"/>
      <c r="AP180" s="110"/>
      <c r="AQ180" s="110"/>
      <c r="AR180" s="110"/>
      <c r="AS180" s="110"/>
      <c r="AT180" s="110"/>
      <c r="AU180" s="110"/>
      <c r="AV180" s="110"/>
      <c r="AW180" s="110"/>
      <c r="AX180" s="110"/>
      <c r="AY180" s="110"/>
      <c r="AZ180" s="110"/>
      <c r="BA180" s="110"/>
      <c r="BB180" s="110"/>
      <c r="BC180" s="110"/>
      <c r="BD180" s="110"/>
      <c r="BE180" s="110"/>
      <c r="BF180" s="110"/>
      <c r="BG180" s="110"/>
      <c r="BH180" s="110"/>
      <c r="BI180" s="110"/>
      <c r="BJ180" s="110"/>
      <c r="BK180" s="110"/>
      <c r="BL180" s="110"/>
      <c r="BM180" s="110"/>
      <c r="BN180" s="110"/>
      <c r="BO180" s="110"/>
      <c r="BP180" s="110"/>
      <c r="BQ180" s="110"/>
      <c r="BR180" s="110"/>
      <c r="BS180" s="110"/>
      <c r="BT180" s="110"/>
      <c r="BU180" s="110"/>
      <c r="BV180" s="110"/>
      <c r="BW180" s="110"/>
      <c r="BX180" s="110"/>
      <c r="BY180" s="110"/>
      <c r="BZ180" s="110"/>
      <c r="CA180" s="110"/>
      <c r="CB180" s="110"/>
      <c r="CC180" s="110"/>
      <c r="CD180" s="110"/>
      <c r="CE180" s="110"/>
      <c r="CF180" s="110"/>
      <c r="CG180" s="110"/>
      <c r="CH180" s="110"/>
      <c r="CI180" s="110"/>
      <c r="CJ180" s="110"/>
      <c r="CK180" s="110"/>
      <c r="CL180" s="110"/>
      <c r="CM180" s="110"/>
      <c r="CN180" s="110"/>
      <c r="CO180" s="110"/>
      <c r="CP180" s="110"/>
      <c r="CQ180" s="110"/>
      <c r="CR180" s="110"/>
      <c r="CS180" s="110"/>
      <c r="CT180" s="110"/>
      <c r="CU180" s="110"/>
      <c r="CV180" s="110"/>
      <c r="CW180" s="111"/>
      <c r="CX180" s="112"/>
      <c r="CY180" s="113"/>
      <c r="CZ180" s="113"/>
      <c r="DA180" s="114"/>
      <c r="DB180" s="88"/>
      <c r="DC180" s="88"/>
      <c r="DD180" s="88"/>
      <c r="DE180" s="88"/>
      <c r="DF180" s="88"/>
      <c r="DG180" s="88"/>
      <c r="DH180" s="88"/>
      <c r="DI180" s="88"/>
      <c r="DJ180" s="88"/>
      <c r="DK180" s="88"/>
      <c r="DL180" s="88"/>
      <c r="DM180" s="88" t="s">
        <v>12</v>
      </c>
      <c r="DN180" s="88"/>
      <c r="DO180" s="88"/>
      <c r="DP180" s="88"/>
      <c r="DQ180" s="88"/>
      <c r="DR180" s="88"/>
      <c r="DS180" s="88"/>
      <c r="DT180" s="88"/>
      <c r="DU180" s="88"/>
      <c r="DV180" s="88"/>
      <c r="DW180" s="88"/>
      <c r="DX180" s="88"/>
    </row>
    <row r="181" spans="1:128" ht="15" customHeight="1">
      <c r="A181" s="109" t="s">
        <v>12</v>
      </c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  <c r="AA181" s="110"/>
      <c r="AB181" s="110"/>
      <c r="AC181" s="110"/>
      <c r="AD181" s="110"/>
      <c r="AE181" s="110"/>
      <c r="AF181" s="110"/>
      <c r="AG181" s="110"/>
      <c r="AH181" s="110"/>
      <c r="AI181" s="110"/>
      <c r="AJ181" s="110"/>
      <c r="AK181" s="110"/>
      <c r="AL181" s="110"/>
      <c r="AM181" s="110"/>
      <c r="AN181" s="110"/>
      <c r="AO181" s="110"/>
      <c r="AP181" s="110"/>
      <c r="AQ181" s="110"/>
      <c r="AR181" s="110"/>
      <c r="AS181" s="110"/>
      <c r="AT181" s="110"/>
      <c r="AU181" s="110"/>
      <c r="AV181" s="110"/>
      <c r="AW181" s="110"/>
      <c r="AX181" s="110"/>
      <c r="AY181" s="110"/>
      <c r="AZ181" s="110"/>
      <c r="BA181" s="110"/>
      <c r="BB181" s="110"/>
      <c r="BC181" s="110"/>
      <c r="BD181" s="110"/>
      <c r="BE181" s="110"/>
      <c r="BF181" s="110"/>
      <c r="BG181" s="110"/>
      <c r="BH181" s="110"/>
      <c r="BI181" s="110"/>
      <c r="BJ181" s="110"/>
      <c r="BK181" s="110"/>
      <c r="BL181" s="110"/>
      <c r="BM181" s="110"/>
      <c r="BN181" s="110"/>
      <c r="BO181" s="110"/>
      <c r="BP181" s="110"/>
      <c r="BQ181" s="110"/>
      <c r="BR181" s="110"/>
      <c r="BS181" s="110"/>
      <c r="BT181" s="110"/>
      <c r="BU181" s="110"/>
      <c r="BV181" s="110"/>
      <c r="BW181" s="110"/>
      <c r="BX181" s="110"/>
      <c r="BY181" s="110"/>
      <c r="BZ181" s="110"/>
      <c r="CA181" s="110"/>
      <c r="CB181" s="110"/>
      <c r="CC181" s="110"/>
      <c r="CD181" s="110"/>
      <c r="CE181" s="110"/>
      <c r="CF181" s="110"/>
      <c r="CG181" s="110"/>
      <c r="CH181" s="110"/>
      <c r="CI181" s="110"/>
      <c r="CJ181" s="110"/>
      <c r="CK181" s="110"/>
      <c r="CL181" s="110"/>
      <c r="CM181" s="110"/>
      <c r="CN181" s="110"/>
      <c r="CO181" s="110"/>
      <c r="CP181" s="110"/>
      <c r="CQ181" s="110"/>
      <c r="CR181" s="110"/>
      <c r="CS181" s="110"/>
      <c r="CT181" s="110"/>
      <c r="CU181" s="110"/>
      <c r="CV181" s="110"/>
      <c r="CW181" s="111"/>
      <c r="CX181" s="112"/>
      <c r="CY181" s="113"/>
      <c r="CZ181" s="113"/>
      <c r="DA181" s="114"/>
      <c r="DB181" s="88"/>
      <c r="DC181" s="88"/>
      <c r="DD181" s="88"/>
      <c r="DE181" s="88"/>
      <c r="DF181" s="88"/>
      <c r="DG181" s="88"/>
      <c r="DH181" s="88"/>
      <c r="DI181" s="88"/>
      <c r="DJ181" s="88"/>
      <c r="DK181" s="88"/>
      <c r="DL181" s="88"/>
      <c r="DM181" s="88"/>
      <c r="DN181" s="88"/>
      <c r="DO181" s="88"/>
      <c r="DP181" s="88"/>
      <c r="DQ181" s="88"/>
      <c r="DR181" s="88"/>
      <c r="DS181" s="88"/>
      <c r="DT181" s="88"/>
      <c r="DU181" s="88"/>
      <c r="DV181" s="88"/>
      <c r="DW181" s="88"/>
      <c r="DX181" s="88"/>
    </row>
    <row r="182" spans="1:128" ht="15" customHeight="1">
      <c r="A182" s="109"/>
      <c r="B182" s="110"/>
      <c r="C182" s="110"/>
      <c r="D182" s="110"/>
      <c r="E182" s="110"/>
      <c r="F182" s="110" t="s">
        <v>102</v>
      </c>
      <c r="G182" s="110"/>
      <c r="H182" s="110"/>
      <c r="I182" s="110" t="s">
        <v>86</v>
      </c>
      <c r="J182" s="110"/>
      <c r="K182" s="110" t="s">
        <v>93</v>
      </c>
      <c r="L182" s="110"/>
      <c r="M182" s="110"/>
      <c r="N182" s="110"/>
      <c r="O182" s="110" t="s">
        <v>97</v>
      </c>
      <c r="P182" s="110"/>
      <c r="Q182" s="110" t="s">
        <v>98</v>
      </c>
      <c r="R182" s="110"/>
      <c r="S182" s="110" t="s">
        <v>92</v>
      </c>
      <c r="T182" s="110"/>
      <c r="U182" s="110" t="s">
        <v>99</v>
      </c>
      <c r="V182" s="110"/>
      <c r="W182" s="110" t="str">
        <f>TEXT(60,"#,##0")</f>
        <v>60</v>
      </c>
      <c r="X182" s="110"/>
      <c r="Y182" s="110"/>
      <c r="Z182" s="110" t="s">
        <v>97</v>
      </c>
      <c r="AA182" s="110"/>
      <c r="AB182" s="110" t="s">
        <v>103</v>
      </c>
      <c r="AC182" s="110"/>
      <c r="AD182" s="110"/>
      <c r="AE182" s="110"/>
      <c r="AF182" s="110" t="s">
        <v>86</v>
      </c>
      <c r="AG182" s="110"/>
      <c r="AH182" s="110" t="str">
        <f>TEXT(ROUND(L176*AA180/(W182*AC176),2),"#,##0.00#######")</f>
        <v>5.88</v>
      </c>
      <c r="AI182" s="110"/>
      <c r="AJ182" s="110"/>
      <c r="AK182" s="110"/>
      <c r="AL182" s="110"/>
      <c r="AM182" s="110"/>
      <c r="AN182" s="110"/>
      <c r="AO182" s="110"/>
      <c r="AP182" s="110"/>
      <c r="AQ182" s="110"/>
      <c r="AR182" s="110"/>
      <c r="AS182" s="110"/>
      <c r="AT182" s="110"/>
      <c r="AU182" s="110"/>
      <c r="AV182" s="110"/>
      <c r="AW182" s="110"/>
      <c r="AX182" s="110"/>
      <c r="AY182" s="110"/>
      <c r="AZ182" s="110"/>
      <c r="BA182" s="110"/>
      <c r="BB182" s="110"/>
      <c r="BC182" s="110"/>
      <c r="BD182" s="110"/>
      <c r="BE182" s="110"/>
      <c r="BF182" s="110"/>
      <c r="BG182" s="110"/>
      <c r="BH182" s="110"/>
      <c r="BI182" s="110"/>
      <c r="BJ182" s="110"/>
      <c r="BK182" s="110"/>
      <c r="BL182" s="110"/>
      <c r="BM182" s="110"/>
      <c r="BN182" s="110"/>
      <c r="BO182" s="110"/>
      <c r="BP182" s="110"/>
      <c r="BQ182" s="110"/>
      <c r="BR182" s="110"/>
      <c r="BS182" s="110"/>
      <c r="BT182" s="110"/>
      <c r="BU182" s="110"/>
      <c r="BV182" s="110"/>
      <c r="BW182" s="110"/>
      <c r="BX182" s="110"/>
      <c r="BY182" s="110"/>
      <c r="BZ182" s="110"/>
      <c r="CA182" s="110"/>
      <c r="CB182" s="110"/>
      <c r="CC182" s="110"/>
      <c r="CD182" s="110"/>
      <c r="CE182" s="110"/>
      <c r="CF182" s="110"/>
      <c r="CG182" s="110"/>
      <c r="CH182" s="110"/>
      <c r="CI182" s="110"/>
      <c r="CJ182" s="110"/>
      <c r="CK182" s="110"/>
      <c r="CL182" s="110"/>
      <c r="CM182" s="110"/>
      <c r="CN182" s="110"/>
      <c r="CO182" s="110"/>
      <c r="CP182" s="110"/>
      <c r="CQ182" s="110"/>
      <c r="CR182" s="110"/>
      <c r="CS182" s="110"/>
      <c r="CT182" s="110"/>
      <c r="CU182" s="110"/>
      <c r="CV182" s="110"/>
      <c r="CW182" s="111"/>
      <c r="CX182" s="112"/>
      <c r="CY182" s="113"/>
      <c r="CZ182" s="113"/>
      <c r="DA182" s="114"/>
      <c r="DB182" s="88"/>
      <c r="DC182" s="88"/>
      <c r="DD182" s="88"/>
      <c r="DE182" s="88"/>
      <c r="DF182" s="88"/>
      <c r="DG182" s="88"/>
      <c r="DH182" s="88"/>
      <c r="DI182" s="88"/>
      <c r="DJ182" s="88"/>
      <c r="DK182" s="88"/>
      <c r="DL182" s="88"/>
      <c r="DM182" s="88" t="s">
        <v>12</v>
      </c>
      <c r="DN182" s="88"/>
      <c r="DO182" s="88"/>
      <c r="DP182" s="88"/>
      <c r="DQ182" s="88"/>
      <c r="DR182" s="88"/>
      <c r="DS182" s="88"/>
      <c r="DT182" s="88"/>
      <c r="DU182" s="88"/>
      <c r="DV182" s="88"/>
      <c r="DW182" s="88"/>
      <c r="DX182" s="88"/>
    </row>
    <row r="183" spans="1:128" ht="15" customHeight="1">
      <c r="A183" s="109" t="s">
        <v>12</v>
      </c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  <c r="AA183" s="110"/>
      <c r="AB183" s="110"/>
      <c r="AC183" s="110"/>
      <c r="AD183" s="110"/>
      <c r="AE183" s="110"/>
      <c r="AF183" s="110"/>
      <c r="AG183" s="110"/>
      <c r="AH183" s="110"/>
      <c r="AI183" s="110"/>
      <c r="AJ183" s="110"/>
      <c r="AK183" s="110"/>
      <c r="AL183" s="110"/>
      <c r="AM183" s="110"/>
      <c r="AN183" s="110"/>
      <c r="AO183" s="110"/>
      <c r="AP183" s="110"/>
      <c r="AQ183" s="110"/>
      <c r="AR183" s="110"/>
      <c r="AS183" s="110"/>
      <c r="AT183" s="110"/>
      <c r="AU183" s="110"/>
      <c r="AV183" s="110"/>
      <c r="AW183" s="110"/>
      <c r="AX183" s="110"/>
      <c r="AY183" s="110"/>
      <c r="AZ183" s="110"/>
      <c r="BA183" s="110"/>
      <c r="BB183" s="110"/>
      <c r="BC183" s="110"/>
      <c r="BD183" s="110"/>
      <c r="BE183" s="110"/>
      <c r="BF183" s="110"/>
      <c r="BG183" s="110"/>
      <c r="BH183" s="110"/>
      <c r="BI183" s="110"/>
      <c r="BJ183" s="110"/>
      <c r="BK183" s="110"/>
      <c r="BL183" s="110"/>
      <c r="BM183" s="110"/>
      <c r="BN183" s="110"/>
      <c r="BO183" s="110"/>
      <c r="BP183" s="110"/>
      <c r="BQ183" s="110"/>
      <c r="BR183" s="110"/>
      <c r="BS183" s="110"/>
      <c r="BT183" s="110"/>
      <c r="BU183" s="110"/>
      <c r="BV183" s="110"/>
      <c r="BW183" s="110"/>
      <c r="BX183" s="110"/>
      <c r="BY183" s="110"/>
      <c r="BZ183" s="110"/>
      <c r="CA183" s="110"/>
      <c r="CB183" s="110"/>
      <c r="CC183" s="110"/>
      <c r="CD183" s="110"/>
      <c r="CE183" s="110"/>
      <c r="CF183" s="110"/>
      <c r="CG183" s="110"/>
      <c r="CH183" s="110"/>
      <c r="CI183" s="110"/>
      <c r="CJ183" s="110"/>
      <c r="CK183" s="110"/>
      <c r="CL183" s="110"/>
      <c r="CM183" s="110"/>
      <c r="CN183" s="110"/>
      <c r="CO183" s="110"/>
      <c r="CP183" s="110"/>
      <c r="CQ183" s="110"/>
      <c r="CR183" s="110"/>
      <c r="CS183" s="110"/>
      <c r="CT183" s="110"/>
      <c r="CU183" s="110"/>
      <c r="CV183" s="110"/>
      <c r="CW183" s="111"/>
      <c r="CX183" s="112"/>
      <c r="CY183" s="113"/>
      <c r="CZ183" s="113"/>
      <c r="DA183" s="114"/>
      <c r="DB183" s="88"/>
      <c r="DC183" s="88"/>
      <c r="DD183" s="88"/>
      <c r="DE183" s="88"/>
      <c r="DF183" s="88"/>
      <c r="DG183" s="88"/>
      <c r="DH183" s="88"/>
      <c r="DI183" s="88"/>
      <c r="DJ183" s="88"/>
      <c r="DK183" s="88"/>
      <c r="DL183" s="88"/>
      <c r="DM183" s="88"/>
      <c r="DN183" s="88"/>
      <c r="DO183" s="88"/>
      <c r="DP183" s="88"/>
      <c r="DQ183" s="88"/>
      <c r="DR183" s="88"/>
      <c r="DS183" s="88"/>
      <c r="DT183" s="88"/>
      <c r="DU183" s="88"/>
      <c r="DV183" s="88"/>
      <c r="DW183" s="88"/>
      <c r="DX183" s="88"/>
    </row>
    <row r="184" spans="1:128" ht="15" customHeight="1">
      <c r="A184" s="109"/>
      <c r="B184" s="110"/>
      <c r="C184" s="110"/>
      <c r="D184" s="110"/>
      <c r="E184" s="110"/>
      <c r="F184" s="110" t="s">
        <v>104</v>
      </c>
      <c r="G184" s="110"/>
      <c r="H184" s="110"/>
      <c r="I184" s="110" t="s">
        <v>86</v>
      </c>
      <c r="J184" s="110"/>
      <c r="K184" s="110" t="s">
        <v>99</v>
      </c>
      <c r="L184" s="110"/>
      <c r="M184" s="110" t="s">
        <v>85</v>
      </c>
      <c r="N184" s="110"/>
      <c r="O184" s="110" t="s">
        <v>97</v>
      </c>
      <c r="P184" s="110"/>
      <c r="Q184" s="110" t="str">
        <f>TEXT(2,"#,##0")</f>
        <v>2</v>
      </c>
      <c r="R184" s="110"/>
      <c r="S184" s="110" t="s">
        <v>105</v>
      </c>
      <c r="T184" s="110"/>
      <c r="U184" s="110" t="s">
        <v>92</v>
      </c>
      <c r="V184" s="110"/>
      <c r="W184" s="110" t="str">
        <f>TEXT(35,"#,##0")</f>
        <v>35</v>
      </c>
      <c r="X184" s="110"/>
      <c r="Y184" s="110"/>
      <c r="Z184" s="110" t="s">
        <v>97</v>
      </c>
      <c r="AA184" s="110"/>
      <c r="AB184" s="110" t="str">
        <f>TEXT(60,"#,##0")</f>
        <v>60</v>
      </c>
      <c r="AC184" s="110"/>
      <c r="AD184" s="110"/>
      <c r="AE184" s="110" t="s">
        <v>86</v>
      </c>
      <c r="AF184" s="110"/>
      <c r="AG184" s="110" t="str">
        <f>TEXT(ROUND((J172*Q184)/W184*AB184,2),"#,##0.00#######")</f>
        <v>38.40</v>
      </c>
      <c r="AH184" s="110"/>
      <c r="AI184" s="110"/>
      <c r="AJ184" s="110"/>
      <c r="AK184" s="110"/>
      <c r="AL184" s="110"/>
      <c r="AM184" s="110"/>
      <c r="AN184" s="110" t="s">
        <v>106</v>
      </c>
      <c r="AO184" s="110"/>
      <c r="AP184" s="110"/>
      <c r="AQ184" s="110"/>
      <c r="AR184" s="110"/>
      <c r="AS184" s="110"/>
      <c r="AT184" s="110"/>
      <c r="AU184" s="110"/>
      <c r="AV184" s="110"/>
      <c r="AW184" s="110"/>
      <c r="AX184" s="110"/>
      <c r="AY184" s="110"/>
      <c r="AZ184" s="110"/>
      <c r="BA184" s="110"/>
      <c r="BB184" s="110"/>
      <c r="BC184" s="110"/>
      <c r="BD184" s="110"/>
      <c r="BE184" s="110"/>
      <c r="BF184" s="110"/>
      <c r="BG184" s="110"/>
      <c r="BH184" s="110"/>
      <c r="BI184" s="110"/>
      <c r="BJ184" s="110"/>
      <c r="BK184" s="110"/>
      <c r="BL184" s="110"/>
      <c r="BM184" s="110"/>
      <c r="BN184" s="110"/>
      <c r="BO184" s="110"/>
      <c r="BP184" s="110"/>
      <c r="BQ184" s="110"/>
      <c r="BR184" s="110"/>
      <c r="BS184" s="110"/>
      <c r="BT184" s="110"/>
      <c r="BU184" s="110"/>
      <c r="BV184" s="110"/>
      <c r="BW184" s="110"/>
      <c r="BX184" s="110"/>
      <c r="BY184" s="110"/>
      <c r="BZ184" s="110"/>
      <c r="CA184" s="110"/>
      <c r="CB184" s="110"/>
      <c r="CC184" s="110"/>
      <c r="CD184" s="110"/>
      <c r="CE184" s="110"/>
      <c r="CF184" s="110"/>
      <c r="CG184" s="110"/>
      <c r="CH184" s="110"/>
      <c r="CI184" s="110"/>
      <c r="CJ184" s="110"/>
      <c r="CK184" s="110"/>
      <c r="CL184" s="110"/>
      <c r="CM184" s="110"/>
      <c r="CN184" s="110"/>
      <c r="CO184" s="110"/>
      <c r="CP184" s="110"/>
      <c r="CQ184" s="110"/>
      <c r="CR184" s="110"/>
      <c r="CS184" s="110"/>
      <c r="CT184" s="110"/>
      <c r="CU184" s="110"/>
      <c r="CV184" s="110"/>
      <c r="CW184" s="111"/>
      <c r="CX184" s="112"/>
      <c r="CY184" s="113"/>
      <c r="CZ184" s="113"/>
      <c r="DA184" s="114"/>
      <c r="DB184" s="88"/>
      <c r="DC184" s="88"/>
      <c r="DD184" s="88"/>
      <c r="DE184" s="88"/>
      <c r="DF184" s="88"/>
      <c r="DG184" s="88"/>
      <c r="DH184" s="88"/>
      <c r="DI184" s="88"/>
      <c r="DJ184" s="88"/>
      <c r="DK184" s="88"/>
      <c r="DL184" s="88"/>
      <c r="DM184" s="88" t="s">
        <v>12</v>
      </c>
      <c r="DN184" s="88"/>
      <c r="DO184" s="88"/>
      <c r="DP184" s="88"/>
      <c r="DQ184" s="88"/>
      <c r="DR184" s="88"/>
      <c r="DS184" s="88"/>
      <c r="DT184" s="88"/>
      <c r="DU184" s="88"/>
      <c r="DV184" s="88"/>
      <c r="DW184" s="88"/>
      <c r="DX184" s="88"/>
    </row>
    <row r="185" spans="1:128" ht="15" customHeight="1">
      <c r="A185" s="109" t="s">
        <v>12</v>
      </c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  <c r="AA185" s="110"/>
      <c r="AB185" s="110"/>
      <c r="AC185" s="110"/>
      <c r="AD185" s="110"/>
      <c r="AE185" s="110"/>
      <c r="AF185" s="110"/>
      <c r="AG185" s="110"/>
      <c r="AH185" s="110"/>
      <c r="AI185" s="110"/>
      <c r="AJ185" s="110"/>
      <c r="AK185" s="110"/>
      <c r="AL185" s="110"/>
      <c r="AM185" s="110"/>
      <c r="AN185" s="110"/>
      <c r="AO185" s="110"/>
      <c r="AP185" s="110"/>
      <c r="AQ185" s="110"/>
      <c r="AR185" s="110"/>
      <c r="AS185" s="110"/>
      <c r="AT185" s="110"/>
      <c r="AU185" s="110"/>
      <c r="AV185" s="110"/>
      <c r="AW185" s="110"/>
      <c r="AX185" s="110"/>
      <c r="AY185" s="110"/>
      <c r="AZ185" s="110"/>
      <c r="BA185" s="110"/>
      <c r="BB185" s="110"/>
      <c r="BC185" s="110"/>
      <c r="BD185" s="110"/>
      <c r="BE185" s="110"/>
      <c r="BF185" s="110"/>
      <c r="BG185" s="110"/>
      <c r="BH185" s="110"/>
      <c r="BI185" s="110"/>
      <c r="BJ185" s="110"/>
      <c r="BK185" s="110"/>
      <c r="BL185" s="110"/>
      <c r="BM185" s="110"/>
      <c r="BN185" s="110"/>
      <c r="BO185" s="110"/>
      <c r="BP185" s="110"/>
      <c r="BQ185" s="110"/>
      <c r="BR185" s="110"/>
      <c r="BS185" s="110"/>
      <c r="BT185" s="110"/>
      <c r="BU185" s="110"/>
      <c r="BV185" s="110"/>
      <c r="BW185" s="110"/>
      <c r="BX185" s="110"/>
      <c r="BY185" s="110"/>
      <c r="BZ185" s="110"/>
      <c r="CA185" s="110"/>
      <c r="CB185" s="110"/>
      <c r="CC185" s="110"/>
      <c r="CD185" s="110"/>
      <c r="CE185" s="110"/>
      <c r="CF185" s="110"/>
      <c r="CG185" s="110"/>
      <c r="CH185" s="110"/>
      <c r="CI185" s="110"/>
      <c r="CJ185" s="110"/>
      <c r="CK185" s="110"/>
      <c r="CL185" s="110"/>
      <c r="CM185" s="110"/>
      <c r="CN185" s="110"/>
      <c r="CO185" s="110"/>
      <c r="CP185" s="110"/>
      <c r="CQ185" s="110"/>
      <c r="CR185" s="110"/>
      <c r="CS185" s="110"/>
      <c r="CT185" s="110"/>
      <c r="CU185" s="110"/>
      <c r="CV185" s="110"/>
      <c r="CW185" s="111"/>
      <c r="CX185" s="112"/>
      <c r="CY185" s="113"/>
      <c r="CZ185" s="113"/>
      <c r="DA185" s="114"/>
      <c r="DB185" s="88"/>
      <c r="DC185" s="88"/>
      <c r="DD185" s="88"/>
      <c r="DE185" s="88"/>
      <c r="DF185" s="88"/>
      <c r="DG185" s="88"/>
      <c r="DH185" s="88"/>
      <c r="DI185" s="88"/>
      <c r="DJ185" s="88"/>
      <c r="DK185" s="88"/>
      <c r="DL185" s="88"/>
      <c r="DM185" s="88"/>
      <c r="DN185" s="88"/>
      <c r="DO185" s="88"/>
      <c r="DP185" s="88"/>
      <c r="DQ185" s="88"/>
      <c r="DR185" s="88"/>
      <c r="DS185" s="88"/>
      <c r="DT185" s="88"/>
      <c r="DU185" s="88"/>
      <c r="DV185" s="88"/>
      <c r="DW185" s="88"/>
      <c r="DX185" s="88"/>
    </row>
    <row r="186" spans="1:128" ht="15" customHeight="1">
      <c r="A186" s="109"/>
      <c r="B186" s="110"/>
      <c r="C186" s="110"/>
      <c r="D186" s="110"/>
      <c r="E186" s="110"/>
      <c r="F186" s="110" t="s">
        <v>107</v>
      </c>
      <c r="G186" s="110"/>
      <c r="H186" s="110"/>
      <c r="I186" s="110" t="s">
        <v>86</v>
      </c>
      <c r="J186" s="110"/>
      <c r="K186" s="110" t="str">
        <f>TEXT(0.8,"#,##0.00#######")</f>
        <v>0.80</v>
      </c>
      <c r="L186" s="110"/>
      <c r="M186" s="110"/>
      <c r="N186" s="110"/>
      <c r="O186" s="110"/>
      <c r="P186" s="110" t="s">
        <v>89</v>
      </c>
      <c r="Q186" s="110"/>
      <c r="R186" s="110" t="s">
        <v>108</v>
      </c>
      <c r="S186" s="110"/>
      <c r="T186" s="110"/>
      <c r="U186" s="110" t="s">
        <v>86</v>
      </c>
      <c r="V186" s="110"/>
      <c r="W186" s="110" t="str">
        <f>TEXT(0.15,"#,##0.00#######")</f>
        <v>0.15</v>
      </c>
      <c r="X186" s="110"/>
      <c r="Y186" s="110"/>
      <c r="Z186" s="110"/>
      <c r="AA186" s="110"/>
      <c r="AB186" s="110" t="s">
        <v>89</v>
      </c>
      <c r="AC186" s="110"/>
      <c r="AD186" s="110" t="s">
        <v>109</v>
      </c>
      <c r="AE186" s="110"/>
      <c r="AF186" s="110"/>
      <c r="AG186" s="110" t="s">
        <v>86</v>
      </c>
      <c r="AH186" s="110"/>
      <c r="AI186" s="110" t="str">
        <f>TEXT(0.5,"#,##0.00#######")</f>
        <v>0.50</v>
      </c>
      <c r="AJ186" s="110"/>
      <c r="AK186" s="110"/>
      <c r="AL186" s="110"/>
      <c r="AM186" s="110"/>
      <c r="AN186" s="110" t="s">
        <v>110</v>
      </c>
      <c r="AO186" s="110"/>
      <c r="AP186" s="110"/>
      <c r="AQ186" s="110"/>
      <c r="AR186" s="110"/>
      <c r="AS186" s="110"/>
      <c r="AT186" s="110"/>
      <c r="AU186" s="110"/>
      <c r="AV186" s="110"/>
      <c r="AW186" s="110"/>
      <c r="AX186" s="110"/>
      <c r="AY186" s="110"/>
      <c r="AZ186" s="110"/>
      <c r="BA186" s="110"/>
      <c r="BB186" s="110"/>
      <c r="BC186" s="110"/>
      <c r="BD186" s="110"/>
      <c r="BE186" s="110"/>
      <c r="BF186" s="110"/>
      <c r="BG186" s="110"/>
      <c r="BH186" s="110"/>
      <c r="BI186" s="110"/>
      <c r="BJ186" s="110"/>
      <c r="BK186" s="110"/>
      <c r="BL186" s="110"/>
      <c r="BM186" s="110"/>
      <c r="BN186" s="110"/>
      <c r="BO186" s="110"/>
      <c r="BP186" s="110"/>
      <c r="BQ186" s="110"/>
      <c r="BR186" s="110"/>
      <c r="BS186" s="110"/>
      <c r="BT186" s="110"/>
      <c r="BU186" s="110"/>
      <c r="BV186" s="110"/>
      <c r="BW186" s="110"/>
      <c r="BX186" s="110"/>
      <c r="BY186" s="110"/>
      <c r="BZ186" s="110"/>
      <c r="CA186" s="110"/>
      <c r="CB186" s="110"/>
      <c r="CC186" s="110"/>
      <c r="CD186" s="110"/>
      <c r="CE186" s="110"/>
      <c r="CF186" s="110"/>
      <c r="CG186" s="110"/>
      <c r="CH186" s="110"/>
      <c r="CI186" s="110"/>
      <c r="CJ186" s="110"/>
      <c r="CK186" s="110"/>
      <c r="CL186" s="110"/>
      <c r="CM186" s="110"/>
      <c r="CN186" s="110"/>
      <c r="CO186" s="110"/>
      <c r="CP186" s="110"/>
      <c r="CQ186" s="110"/>
      <c r="CR186" s="110"/>
      <c r="CS186" s="110"/>
      <c r="CT186" s="110"/>
      <c r="CU186" s="110"/>
      <c r="CV186" s="110"/>
      <c r="CW186" s="111"/>
      <c r="CX186" s="112"/>
      <c r="CY186" s="113"/>
      <c r="CZ186" s="113"/>
      <c r="DA186" s="114"/>
      <c r="DB186" s="88"/>
      <c r="DC186" s="88"/>
      <c r="DD186" s="88"/>
      <c r="DE186" s="88"/>
      <c r="DF186" s="88"/>
      <c r="DG186" s="88"/>
      <c r="DH186" s="88"/>
      <c r="DI186" s="88"/>
      <c r="DJ186" s="88"/>
      <c r="DK186" s="88"/>
      <c r="DL186" s="88"/>
      <c r="DM186" s="88" t="s">
        <v>12</v>
      </c>
      <c r="DN186" s="88"/>
      <c r="DO186" s="88"/>
      <c r="DP186" s="88"/>
      <c r="DQ186" s="88"/>
      <c r="DR186" s="88"/>
      <c r="DS186" s="88"/>
      <c r="DT186" s="88"/>
      <c r="DU186" s="88"/>
      <c r="DV186" s="88"/>
      <c r="DW186" s="88"/>
      <c r="DX186" s="88"/>
    </row>
    <row r="187" spans="1:128" ht="15" customHeight="1">
      <c r="A187" s="109" t="s">
        <v>12</v>
      </c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  <c r="AA187" s="110"/>
      <c r="AB187" s="110"/>
      <c r="AC187" s="110"/>
      <c r="AD187" s="110"/>
      <c r="AE187" s="110"/>
      <c r="AF187" s="110"/>
      <c r="AG187" s="110"/>
      <c r="AH187" s="110"/>
      <c r="AI187" s="110"/>
      <c r="AJ187" s="110"/>
      <c r="AK187" s="110"/>
      <c r="AL187" s="110"/>
      <c r="AM187" s="110"/>
      <c r="AN187" s="110"/>
      <c r="AO187" s="110"/>
      <c r="AP187" s="110"/>
      <c r="AQ187" s="110"/>
      <c r="AR187" s="110"/>
      <c r="AS187" s="110"/>
      <c r="AT187" s="110"/>
      <c r="AU187" s="110"/>
      <c r="AV187" s="110"/>
      <c r="AW187" s="110"/>
      <c r="AX187" s="110"/>
      <c r="AY187" s="110"/>
      <c r="AZ187" s="110"/>
      <c r="BA187" s="110"/>
      <c r="BB187" s="110"/>
      <c r="BC187" s="110"/>
      <c r="BD187" s="110"/>
      <c r="BE187" s="110"/>
      <c r="BF187" s="110"/>
      <c r="BG187" s="110"/>
      <c r="BH187" s="110"/>
      <c r="BI187" s="110"/>
      <c r="BJ187" s="110"/>
      <c r="BK187" s="110"/>
      <c r="BL187" s="110"/>
      <c r="BM187" s="110"/>
      <c r="BN187" s="110"/>
      <c r="BO187" s="110"/>
      <c r="BP187" s="110"/>
      <c r="BQ187" s="110"/>
      <c r="BR187" s="110"/>
      <c r="BS187" s="110"/>
      <c r="BT187" s="110"/>
      <c r="BU187" s="110"/>
      <c r="BV187" s="110"/>
      <c r="BW187" s="110"/>
      <c r="BX187" s="110"/>
      <c r="BY187" s="110"/>
      <c r="BZ187" s="110"/>
      <c r="CA187" s="110"/>
      <c r="CB187" s="110"/>
      <c r="CC187" s="110"/>
      <c r="CD187" s="110"/>
      <c r="CE187" s="110"/>
      <c r="CF187" s="110"/>
      <c r="CG187" s="110"/>
      <c r="CH187" s="110"/>
      <c r="CI187" s="110"/>
      <c r="CJ187" s="110"/>
      <c r="CK187" s="110"/>
      <c r="CL187" s="110"/>
      <c r="CM187" s="110"/>
      <c r="CN187" s="110"/>
      <c r="CO187" s="110"/>
      <c r="CP187" s="110"/>
      <c r="CQ187" s="110"/>
      <c r="CR187" s="110"/>
      <c r="CS187" s="110"/>
      <c r="CT187" s="110"/>
      <c r="CU187" s="110"/>
      <c r="CV187" s="110"/>
      <c r="CW187" s="111"/>
      <c r="CX187" s="112"/>
      <c r="CY187" s="113"/>
      <c r="CZ187" s="113"/>
      <c r="DA187" s="114"/>
      <c r="DB187" s="88"/>
      <c r="DC187" s="88"/>
      <c r="DD187" s="88"/>
      <c r="DE187" s="88"/>
      <c r="DF187" s="88"/>
      <c r="DG187" s="88"/>
      <c r="DH187" s="88"/>
      <c r="DI187" s="88"/>
      <c r="DJ187" s="88"/>
      <c r="DK187" s="88"/>
      <c r="DL187" s="88"/>
      <c r="DM187" s="88"/>
      <c r="DN187" s="88"/>
      <c r="DO187" s="88"/>
      <c r="DP187" s="88"/>
      <c r="DQ187" s="88"/>
      <c r="DR187" s="88"/>
      <c r="DS187" s="88"/>
      <c r="DT187" s="88"/>
      <c r="DU187" s="88"/>
      <c r="DV187" s="88"/>
      <c r="DW187" s="88"/>
      <c r="DX187" s="88"/>
    </row>
    <row r="188" spans="1:128" ht="15" customHeight="1">
      <c r="A188" s="109"/>
      <c r="B188" s="110"/>
      <c r="C188" s="110"/>
      <c r="D188" s="110"/>
      <c r="E188" s="110"/>
      <c r="F188" s="110" t="s">
        <v>113</v>
      </c>
      <c r="G188" s="110"/>
      <c r="H188" s="110"/>
      <c r="I188" s="110" t="s">
        <v>86</v>
      </c>
      <c r="J188" s="110"/>
      <c r="K188" s="110" t="s">
        <v>102</v>
      </c>
      <c r="L188" s="110"/>
      <c r="M188" s="110"/>
      <c r="N188" s="110" t="s">
        <v>114</v>
      </c>
      <c r="O188" s="110"/>
      <c r="P188" s="110" t="s">
        <v>104</v>
      </c>
      <c r="Q188" s="110"/>
      <c r="R188" s="110"/>
      <c r="S188" s="110" t="s">
        <v>114</v>
      </c>
      <c r="T188" s="110"/>
      <c r="U188" s="110" t="s">
        <v>107</v>
      </c>
      <c r="V188" s="110"/>
      <c r="W188" s="110"/>
      <c r="X188" s="110" t="s">
        <v>114</v>
      </c>
      <c r="Y188" s="110"/>
      <c r="Z188" s="110" t="s">
        <v>108</v>
      </c>
      <c r="AA188" s="110"/>
      <c r="AB188" s="110"/>
      <c r="AC188" s="110" t="s">
        <v>114</v>
      </c>
      <c r="AD188" s="110"/>
      <c r="AE188" s="110" t="s">
        <v>109</v>
      </c>
      <c r="AF188" s="110"/>
      <c r="AG188" s="110"/>
      <c r="AH188" s="110" t="s">
        <v>86</v>
      </c>
      <c r="AI188" s="110"/>
      <c r="AJ188" s="110" t="str">
        <f>TEXT(ROUND(AH182+AG184+K186+W186+AI186,2),"#,##0.00#######")</f>
        <v>45.73</v>
      </c>
      <c r="AK188" s="110"/>
      <c r="AL188" s="110"/>
      <c r="AM188" s="110"/>
      <c r="AN188" s="110"/>
      <c r="AO188" s="110"/>
      <c r="AP188" s="110"/>
      <c r="AQ188" s="110" t="s">
        <v>106</v>
      </c>
      <c r="AR188" s="110"/>
      <c r="AS188" s="110"/>
      <c r="AT188" s="110"/>
      <c r="AU188" s="110"/>
      <c r="AV188" s="110"/>
      <c r="AW188" s="110"/>
      <c r="AX188" s="110"/>
      <c r="AY188" s="110"/>
      <c r="AZ188" s="110"/>
      <c r="BA188" s="110"/>
      <c r="BB188" s="110"/>
      <c r="BC188" s="110"/>
      <c r="BD188" s="110"/>
      <c r="BE188" s="110"/>
      <c r="BF188" s="110"/>
      <c r="BG188" s="110"/>
      <c r="BH188" s="110"/>
      <c r="BI188" s="110"/>
      <c r="BJ188" s="110"/>
      <c r="BK188" s="110"/>
      <c r="BL188" s="110"/>
      <c r="BM188" s="110"/>
      <c r="BN188" s="110"/>
      <c r="BO188" s="110"/>
      <c r="BP188" s="110"/>
      <c r="BQ188" s="110"/>
      <c r="BR188" s="110"/>
      <c r="BS188" s="110"/>
      <c r="BT188" s="110"/>
      <c r="BU188" s="110"/>
      <c r="BV188" s="110"/>
      <c r="BW188" s="110"/>
      <c r="BX188" s="110"/>
      <c r="BY188" s="110"/>
      <c r="BZ188" s="110"/>
      <c r="CA188" s="110"/>
      <c r="CB188" s="110"/>
      <c r="CC188" s="110"/>
      <c r="CD188" s="110"/>
      <c r="CE188" s="110"/>
      <c r="CF188" s="110"/>
      <c r="CG188" s="110"/>
      <c r="CH188" s="110"/>
      <c r="CI188" s="110"/>
      <c r="CJ188" s="110"/>
      <c r="CK188" s="110"/>
      <c r="CL188" s="110"/>
      <c r="CM188" s="110"/>
      <c r="CN188" s="110"/>
      <c r="CO188" s="110"/>
      <c r="CP188" s="110"/>
      <c r="CQ188" s="110"/>
      <c r="CR188" s="110"/>
      <c r="CS188" s="110"/>
      <c r="CT188" s="110"/>
      <c r="CU188" s="110"/>
      <c r="CV188" s="110"/>
      <c r="CW188" s="111"/>
      <c r="CX188" s="112"/>
      <c r="CY188" s="113"/>
      <c r="CZ188" s="113"/>
      <c r="DA188" s="114"/>
      <c r="DB188" s="88"/>
      <c r="DC188" s="88"/>
      <c r="DD188" s="88"/>
      <c r="DE188" s="88"/>
      <c r="DF188" s="88"/>
      <c r="DG188" s="88"/>
      <c r="DH188" s="88"/>
      <c r="DI188" s="88"/>
      <c r="DJ188" s="88"/>
      <c r="DK188" s="88"/>
      <c r="DL188" s="88"/>
      <c r="DM188" s="88" t="s">
        <v>12</v>
      </c>
      <c r="DN188" s="88"/>
      <c r="DO188" s="88"/>
      <c r="DP188" s="88"/>
      <c r="DQ188" s="88"/>
      <c r="DR188" s="88"/>
      <c r="DS188" s="88"/>
      <c r="DT188" s="88"/>
      <c r="DU188" s="88"/>
      <c r="DV188" s="88"/>
      <c r="DW188" s="88"/>
      <c r="DX188" s="88"/>
    </row>
    <row r="189" spans="1:128" ht="15" customHeight="1">
      <c r="A189" s="109" t="s">
        <v>12</v>
      </c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  <c r="AA189" s="110"/>
      <c r="AB189" s="110"/>
      <c r="AC189" s="110"/>
      <c r="AD189" s="110"/>
      <c r="AE189" s="110"/>
      <c r="AF189" s="110"/>
      <c r="AG189" s="110"/>
      <c r="AH189" s="110"/>
      <c r="AI189" s="110"/>
      <c r="AJ189" s="110"/>
      <c r="AK189" s="110"/>
      <c r="AL189" s="110"/>
      <c r="AM189" s="110"/>
      <c r="AN189" s="110"/>
      <c r="AO189" s="110"/>
      <c r="AP189" s="110"/>
      <c r="AQ189" s="110"/>
      <c r="AR189" s="110"/>
      <c r="AS189" s="110"/>
      <c r="AT189" s="110"/>
      <c r="AU189" s="110"/>
      <c r="AV189" s="110"/>
      <c r="AW189" s="110"/>
      <c r="AX189" s="110"/>
      <c r="AY189" s="110"/>
      <c r="AZ189" s="110"/>
      <c r="BA189" s="110"/>
      <c r="BB189" s="110"/>
      <c r="BC189" s="110"/>
      <c r="BD189" s="110"/>
      <c r="BE189" s="110"/>
      <c r="BF189" s="110"/>
      <c r="BG189" s="110"/>
      <c r="BH189" s="110"/>
      <c r="BI189" s="110"/>
      <c r="BJ189" s="110"/>
      <c r="BK189" s="110"/>
      <c r="BL189" s="110"/>
      <c r="BM189" s="110"/>
      <c r="BN189" s="110"/>
      <c r="BO189" s="110"/>
      <c r="BP189" s="110"/>
      <c r="BQ189" s="110"/>
      <c r="BR189" s="110"/>
      <c r="BS189" s="110"/>
      <c r="BT189" s="110"/>
      <c r="BU189" s="110"/>
      <c r="BV189" s="110"/>
      <c r="BW189" s="110"/>
      <c r="BX189" s="110"/>
      <c r="BY189" s="110"/>
      <c r="BZ189" s="110"/>
      <c r="CA189" s="110"/>
      <c r="CB189" s="110"/>
      <c r="CC189" s="110"/>
      <c r="CD189" s="110"/>
      <c r="CE189" s="110"/>
      <c r="CF189" s="110"/>
      <c r="CG189" s="110"/>
      <c r="CH189" s="110"/>
      <c r="CI189" s="110"/>
      <c r="CJ189" s="110"/>
      <c r="CK189" s="110"/>
      <c r="CL189" s="110"/>
      <c r="CM189" s="110"/>
      <c r="CN189" s="110"/>
      <c r="CO189" s="110"/>
      <c r="CP189" s="110"/>
      <c r="CQ189" s="110"/>
      <c r="CR189" s="110"/>
      <c r="CS189" s="110"/>
      <c r="CT189" s="110"/>
      <c r="CU189" s="110"/>
      <c r="CV189" s="110"/>
      <c r="CW189" s="111"/>
      <c r="CX189" s="112"/>
      <c r="CY189" s="113"/>
      <c r="CZ189" s="113"/>
      <c r="DA189" s="114"/>
      <c r="DB189" s="88"/>
      <c r="DC189" s="88"/>
      <c r="DD189" s="88"/>
      <c r="DE189" s="88"/>
      <c r="DF189" s="88"/>
      <c r="DG189" s="88"/>
      <c r="DH189" s="88"/>
      <c r="DI189" s="88"/>
      <c r="DJ189" s="88"/>
      <c r="DK189" s="88"/>
      <c r="DL189" s="88"/>
      <c r="DM189" s="88"/>
      <c r="DN189" s="88"/>
      <c r="DO189" s="88"/>
      <c r="DP189" s="88"/>
      <c r="DQ189" s="88"/>
      <c r="DR189" s="88"/>
      <c r="DS189" s="88"/>
      <c r="DT189" s="88"/>
      <c r="DU189" s="88"/>
      <c r="DV189" s="88"/>
      <c r="DW189" s="88"/>
      <c r="DX189" s="88"/>
    </row>
    <row r="190" spans="1:128" ht="15" customHeight="1">
      <c r="A190" s="109"/>
      <c r="B190" s="110"/>
      <c r="C190" s="110"/>
      <c r="D190" s="110"/>
      <c r="E190" s="110"/>
      <c r="F190" s="110" t="s">
        <v>115</v>
      </c>
      <c r="G190" s="110"/>
      <c r="H190" s="110"/>
      <c r="I190" s="110" t="s">
        <v>86</v>
      </c>
      <c r="J190" s="110"/>
      <c r="K190" s="110" t="s">
        <v>116</v>
      </c>
      <c r="L190" s="110"/>
      <c r="M190" s="110"/>
      <c r="N190" s="110"/>
      <c r="O190" s="110" t="s">
        <v>114</v>
      </c>
      <c r="P190" s="110"/>
      <c r="Q190" s="110" t="s">
        <v>107</v>
      </c>
      <c r="R190" s="110"/>
      <c r="S190" s="110"/>
      <c r="T190" s="110" t="s">
        <v>114</v>
      </c>
      <c r="U190" s="110"/>
      <c r="V190" s="110" t="s">
        <v>108</v>
      </c>
      <c r="W190" s="110"/>
      <c r="X190" s="110"/>
      <c r="Y190" s="110" t="s">
        <v>105</v>
      </c>
      <c r="Z190" s="110"/>
      <c r="AA190" s="110" t="s">
        <v>92</v>
      </c>
      <c r="AB190" s="110"/>
      <c r="AC190" s="110" t="s">
        <v>113</v>
      </c>
      <c r="AD190" s="110"/>
      <c r="AE190" s="110"/>
      <c r="AF190" s="110" t="s">
        <v>86</v>
      </c>
      <c r="AG190" s="110"/>
      <c r="AH190" s="110" t="str">
        <f>TEXT(ROUND((AG184+K186+W186)/AJ188,2),"#,##0.00#######")</f>
        <v>0.86</v>
      </c>
      <c r="AI190" s="110"/>
      <c r="AJ190" s="110"/>
      <c r="AK190" s="110"/>
      <c r="AL190" s="110"/>
      <c r="AM190" s="110"/>
      <c r="AN190" s="110"/>
      <c r="AO190" s="110"/>
      <c r="AP190" s="110"/>
      <c r="AQ190" s="110"/>
      <c r="AR190" s="110"/>
      <c r="AS190" s="110"/>
      <c r="AT190" s="110"/>
      <c r="AU190" s="110"/>
      <c r="AV190" s="110"/>
      <c r="AW190" s="110"/>
      <c r="AX190" s="110"/>
      <c r="AY190" s="110"/>
      <c r="AZ190" s="110"/>
      <c r="BA190" s="110"/>
      <c r="BB190" s="110"/>
      <c r="BC190" s="110"/>
      <c r="BD190" s="110"/>
      <c r="BE190" s="110"/>
      <c r="BF190" s="110"/>
      <c r="BG190" s="110"/>
      <c r="BH190" s="110"/>
      <c r="BI190" s="110"/>
      <c r="BJ190" s="110"/>
      <c r="BK190" s="110"/>
      <c r="BL190" s="110"/>
      <c r="BM190" s="110"/>
      <c r="BN190" s="110"/>
      <c r="BO190" s="110"/>
      <c r="BP190" s="110"/>
      <c r="BQ190" s="110"/>
      <c r="BR190" s="110"/>
      <c r="BS190" s="110"/>
      <c r="BT190" s="110"/>
      <c r="BU190" s="110"/>
      <c r="BV190" s="110"/>
      <c r="BW190" s="110"/>
      <c r="BX190" s="110"/>
      <c r="BY190" s="110"/>
      <c r="BZ190" s="110"/>
      <c r="CA190" s="110"/>
      <c r="CB190" s="110"/>
      <c r="CC190" s="110"/>
      <c r="CD190" s="110"/>
      <c r="CE190" s="110"/>
      <c r="CF190" s="110"/>
      <c r="CG190" s="110"/>
      <c r="CH190" s="110"/>
      <c r="CI190" s="110"/>
      <c r="CJ190" s="110"/>
      <c r="CK190" s="110"/>
      <c r="CL190" s="110"/>
      <c r="CM190" s="110"/>
      <c r="CN190" s="110"/>
      <c r="CO190" s="110"/>
      <c r="CP190" s="110"/>
      <c r="CQ190" s="110"/>
      <c r="CR190" s="110"/>
      <c r="CS190" s="110"/>
      <c r="CT190" s="110"/>
      <c r="CU190" s="110"/>
      <c r="CV190" s="110"/>
      <c r="CW190" s="111"/>
      <c r="CX190" s="112"/>
      <c r="CY190" s="113"/>
      <c r="CZ190" s="113"/>
      <c r="DA190" s="114"/>
      <c r="DB190" s="88"/>
      <c r="DC190" s="88"/>
      <c r="DD190" s="88"/>
      <c r="DE190" s="88"/>
      <c r="DF190" s="88"/>
      <c r="DG190" s="88"/>
      <c r="DH190" s="88"/>
      <c r="DI190" s="88"/>
      <c r="DJ190" s="88"/>
      <c r="DK190" s="88"/>
      <c r="DL190" s="88"/>
      <c r="DM190" s="88" t="s">
        <v>12</v>
      </c>
      <c r="DN190" s="88"/>
      <c r="DO190" s="88"/>
      <c r="DP190" s="88"/>
      <c r="DQ190" s="88"/>
      <c r="DR190" s="88"/>
      <c r="DS190" s="88"/>
      <c r="DT190" s="88"/>
      <c r="DU190" s="88"/>
      <c r="DV190" s="88"/>
      <c r="DW190" s="88"/>
      <c r="DX190" s="88"/>
    </row>
    <row r="191" spans="1:128" ht="15" customHeight="1">
      <c r="A191" s="109" t="s">
        <v>12</v>
      </c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  <c r="AA191" s="110"/>
      <c r="AB191" s="110"/>
      <c r="AC191" s="110"/>
      <c r="AD191" s="110"/>
      <c r="AE191" s="110"/>
      <c r="AF191" s="110"/>
      <c r="AG191" s="110"/>
      <c r="AH191" s="110"/>
      <c r="AI191" s="110"/>
      <c r="AJ191" s="110"/>
      <c r="AK191" s="110"/>
      <c r="AL191" s="110"/>
      <c r="AM191" s="110"/>
      <c r="AN191" s="110"/>
      <c r="AO191" s="110"/>
      <c r="AP191" s="110"/>
      <c r="AQ191" s="110"/>
      <c r="AR191" s="110"/>
      <c r="AS191" s="110"/>
      <c r="AT191" s="110"/>
      <c r="AU191" s="110"/>
      <c r="AV191" s="110"/>
      <c r="AW191" s="110"/>
      <c r="AX191" s="110"/>
      <c r="AY191" s="110"/>
      <c r="AZ191" s="110"/>
      <c r="BA191" s="110"/>
      <c r="BB191" s="110"/>
      <c r="BC191" s="110"/>
      <c r="BD191" s="110"/>
      <c r="BE191" s="110"/>
      <c r="BF191" s="110"/>
      <c r="BG191" s="110"/>
      <c r="BH191" s="110"/>
      <c r="BI191" s="110"/>
      <c r="BJ191" s="110"/>
      <c r="BK191" s="110"/>
      <c r="BL191" s="110"/>
      <c r="BM191" s="110"/>
      <c r="BN191" s="110"/>
      <c r="BO191" s="110"/>
      <c r="BP191" s="11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110"/>
      <c r="CB191" s="110"/>
      <c r="CC191" s="110"/>
      <c r="CD191" s="110"/>
      <c r="CE191" s="110"/>
      <c r="CF191" s="110"/>
      <c r="CG191" s="110"/>
      <c r="CH191" s="110"/>
      <c r="CI191" s="110"/>
      <c r="CJ191" s="110"/>
      <c r="CK191" s="110"/>
      <c r="CL191" s="110"/>
      <c r="CM191" s="110"/>
      <c r="CN191" s="110"/>
      <c r="CO191" s="110"/>
      <c r="CP191" s="110"/>
      <c r="CQ191" s="110"/>
      <c r="CR191" s="110"/>
      <c r="CS191" s="110"/>
      <c r="CT191" s="110"/>
      <c r="CU191" s="110"/>
      <c r="CV191" s="110"/>
      <c r="CW191" s="111"/>
      <c r="CX191" s="112"/>
      <c r="CY191" s="113"/>
      <c r="CZ191" s="113"/>
      <c r="DA191" s="114"/>
      <c r="DB191" s="88"/>
      <c r="DC191" s="88"/>
      <c r="DD191" s="88"/>
      <c r="DE191" s="88"/>
      <c r="DF191" s="88"/>
      <c r="DG191" s="88"/>
      <c r="DH191" s="88"/>
      <c r="DI191" s="88"/>
      <c r="DJ191" s="88"/>
      <c r="DK191" s="88"/>
      <c r="DL191" s="88"/>
      <c r="DM191" s="88"/>
      <c r="DN191" s="88"/>
      <c r="DO191" s="88"/>
      <c r="DP191" s="88"/>
      <c r="DQ191" s="88"/>
      <c r="DR191" s="88"/>
      <c r="DS191" s="88"/>
      <c r="DT191" s="88"/>
      <c r="DU191" s="88"/>
      <c r="DV191" s="88"/>
      <c r="DW191" s="88"/>
      <c r="DX191" s="88"/>
    </row>
    <row r="192" spans="1:128" ht="15" customHeight="1">
      <c r="A192" s="109"/>
      <c r="B192" s="110"/>
      <c r="C192" s="110"/>
      <c r="D192" s="110"/>
      <c r="E192" s="110"/>
      <c r="F192" s="110" t="s">
        <v>117</v>
      </c>
      <c r="G192" s="110"/>
      <c r="H192" s="110" t="s">
        <v>86</v>
      </c>
      <c r="I192" s="110"/>
      <c r="J192" s="110" t="s">
        <v>99</v>
      </c>
      <c r="K192" s="110"/>
      <c r="L192" s="110" t="str">
        <f>TEXT(60,"#,##0")</f>
        <v>60</v>
      </c>
      <c r="M192" s="110"/>
      <c r="N192" s="110"/>
      <c r="O192" s="110" t="s">
        <v>97</v>
      </c>
      <c r="P192" s="110"/>
      <c r="Q192" s="110" t="s">
        <v>96</v>
      </c>
      <c r="R192" s="110"/>
      <c r="S192" s="110" t="s">
        <v>97</v>
      </c>
      <c r="T192" s="110"/>
      <c r="U192" s="110" t="s">
        <v>91</v>
      </c>
      <c r="V192" s="110"/>
      <c r="W192" s="110" t="s">
        <v>97</v>
      </c>
      <c r="X192" s="110"/>
      <c r="Y192" s="110" t="s">
        <v>118</v>
      </c>
      <c r="Z192" s="110"/>
      <c r="AA192" s="110"/>
      <c r="AB192" s="110" t="s">
        <v>92</v>
      </c>
      <c r="AC192" s="110"/>
      <c r="AD192" s="110" t="s">
        <v>113</v>
      </c>
      <c r="AE192" s="110"/>
      <c r="AF192" s="110"/>
      <c r="AG192" s="110" t="s">
        <v>86</v>
      </c>
      <c r="AH192" s="110"/>
      <c r="AI192" s="110" t="str">
        <f>TEXT(ROUND((L192*AC178*AO174*T174)/AJ188,2),"#,##0.00#######")</f>
        <v>8.11</v>
      </c>
      <c r="AJ192" s="110"/>
      <c r="AK192" s="110"/>
      <c r="AL192" s="110"/>
      <c r="AM192" s="110"/>
      <c r="AN192" s="110"/>
      <c r="AO192" s="110" t="s">
        <v>119</v>
      </c>
      <c r="AP192" s="110"/>
      <c r="AQ192" s="110"/>
      <c r="AR192" s="110"/>
      <c r="AS192" s="110"/>
      <c r="AT192" s="110"/>
      <c r="AU192" s="110"/>
      <c r="AV192" s="110"/>
      <c r="AW192" s="110"/>
      <c r="AX192" s="110"/>
      <c r="AY192" s="110"/>
      <c r="AZ192" s="110"/>
      <c r="BA192" s="110"/>
      <c r="BB192" s="110"/>
      <c r="BC192" s="110"/>
      <c r="BD192" s="110"/>
      <c r="BE192" s="110"/>
      <c r="BF192" s="110"/>
      <c r="BG192" s="110"/>
      <c r="BH192" s="110"/>
      <c r="BI192" s="110"/>
      <c r="BJ192" s="110"/>
      <c r="BK192" s="110"/>
      <c r="BL192" s="110"/>
      <c r="BM192" s="110"/>
      <c r="BN192" s="110"/>
      <c r="BO192" s="110"/>
      <c r="BP192" s="11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110"/>
      <c r="CB192" s="110"/>
      <c r="CC192" s="110"/>
      <c r="CD192" s="110"/>
      <c r="CE192" s="110"/>
      <c r="CF192" s="110"/>
      <c r="CG192" s="110"/>
      <c r="CH192" s="110"/>
      <c r="CI192" s="110"/>
      <c r="CJ192" s="110"/>
      <c r="CK192" s="110"/>
      <c r="CL192" s="110"/>
      <c r="CM192" s="110"/>
      <c r="CN192" s="110"/>
      <c r="CO192" s="110"/>
      <c r="CP192" s="110"/>
      <c r="CQ192" s="110"/>
      <c r="CR192" s="110"/>
      <c r="CS192" s="110"/>
      <c r="CT192" s="110"/>
      <c r="CU192" s="110"/>
      <c r="CV192" s="110"/>
      <c r="CW192" s="111"/>
      <c r="CX192" s="112"/>
      <c r="CY192" s="113"/>
      <c r="CZ192" s="113"/>
      <c r="DA192" s="114"/>
      <c r="DB192" s="88"/>
      <c r="DC192" s="88"/>
      <c r="DD192" s="88"/>
      <c r="DE192" s="88"/>
      <c r="DF192" s="88"/>
      <c r="DG192" s="88"/>
      <c r="DH192" s="88"/>
      <c r="DI192" s="88"/>
      <c r="DJ192" s="88"/>
      <c r="DK192" s="88"/>
      <c r="DL192" s="88"/>
      <c r="DM192" s="88" t="s">
        <v>12</v>
      </c>
      <c r="DN192" s="88"/>
      <c r="DO192" s="88"/>
      <c r="DP192" s="88"/>
      <c r="DQ192" s="88"/>
      <c r="DR192" s="88"/>
      <c r="DS192" s="88"/>
      <c r="DT192" s="88"/>
      <c r="DU192" s="88"/>
      <c r="DV192" s="88"/>
      <c r="DW192" s="88"/>
      <c r="DX192" s="88"/>
    </row>
    <row r="193" spans="1:128" ht="15" customHeight="1">
      <c r="A193" s="109" t="s">
        <v>12</v>
      </c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  <c r="AA193" s="110"/>
      <c r="AB193" s="110"/>
      <c r="AC193" s="110"/>
      <c r="AD193" s="110"/>
      <c r="AE193" s="110"/>
      <c r="AF193" s="110"/>
      <c r="AG193" s="110"/>
      <c r="AH193" s="110"/>
      <c r="AI193" s="110"/>
      <c r="AJ193" s="110"/>
      <c r="AK193" s="110"/>
      <c r="AL193" s="110"/>
      <c r="AM193" s="110"/>
      <c r="AN193" s="110"/>
      <c r="AO193" s="110"/>
      <c r="AP193" s="110"/>
      <c r="AQ193" s="110"/>
      <c r="AR193" s="110"/>
      <c r="AS193" s="110"/>
      <c r="AT193" s="110"/>
      <c r="AU193" s="110"/>
      <c r="AV193" s="110"/>
      <c r="AW193" s="110"/>
      <c r="AX193" s="110"/>
      <c r="AY193" s="110"/>
      <c r="AZ193" s="11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110"/>
      <c r="BL193" s="110"/>
      <c r="BM193" s="110"/>
      <c r="BN193" s="110"/>
      <c r="BO193" s="110"/>
      <c r="BP193" s="11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110"/>
      <c r="CB193" s="110"/>
      <c r="CC193" s="110"/>
      <c r="CD193" s="110"/>
      <c r="CE193" s="110"/>
      <c r="CF193" s="110"/>
      <c r="CG193" s="110"/>
      <c r="CH193" s="110"/>
      <c r="CI193" s="110"/>
      <c r="CJ193" s="110"/>
      <c r="CK193" s="110"/>
      <c r="CL193" s="110"/>
      <c r="CM193" s="110"/>
      <c r="CN193" s="110"/>
      <c r="CO193" s="110"/>
      <c r="CP193" s="110"/>
      <c r="CQ193" s="110"/>
      <c r="CR193" s="110"/>
      <c r="CS193" s="110"/>
      <c r="CT193" s="110"/>
      <c r="CU193" s="110"/>
      <c r="CV193" s="110"/>
      <c r="CW193" s="111"/>
      <c r="CX193" s="112"/>
      <c r="CY193" s="113"/>
      <c r="CZ193" s="113"/>
      <c r="DA193" s="114"/>
      <c r="DB193" s="88"/>
      <c r="DC193" s="88"/>
      <c r="DD193" s="88"/>
      <c r="DE193" s="88"/>
      <c r="DF193" s="88"/>
      <c r="DG193" s="88"/>
      <c r="DH193" s="88"/>
      <c r="DI193" s="88"/>
      <c r="DJ193" s="88"/>
      <c r="DK193" s="88"/>
      <c r="DL193" s="88"/>
      <c r="DM193" s="88"/>
      <c r="DN193" s="88"/>
      <c r="DO193" s="88"/>
      <c r="DP193" s="88"/>
      <c r="DQ193" s="88"/>
      <c r="DR193" s="88"/>
      <c r="DS193" s="88"/>
      <c r="DT193" s="88"/>
      <c r="DU193" s="88"/>
      <c r="DV193" s="88"/>
      <c r="DW193" s="88"/>
      <c r="DX193" s="88"/>
    </row>
    <row r="194" spans="1:128" ht="15" customHeight="1">
      <c r="A194" s="109"/>
      <c r="B194" s="110"/>
      <c r="C194" s="110"/>
      <c r="D194" s="110"/>
      <c r="E194" s="110"/>
      <c r="F194" s="110"/>
      <c r="G194" s="110" t="s">
        <v>259</v>
      </c>
      <c r="H194" s="110"/>
      <c r="I194" s="110"/>
      <c r="J194" s="110"/>
      <c r="K194" s="110"/>
      <c r="L194" s="110" t="str">
        <f>TEXT(TRUNC([21]건설기계!H10,0),"#,##0")</f>
        <v>50,466</v>
      </c>
      <c r="M194" s="110"/>
      <c r="N194" s="110"/>
      <c r="O194" s="110"/>
      <c r="P194" s="110"/>
      <c r="Q194" s="110"/>
      <c r="R194" s="110"/>
      <c r="S194" s="110" t="s">
        <v>92</v>
      </c>
      <c r="T194" s="110"/>
      <c r="U194" s="110" t="s">
        <v>117</v>
      </c>
      <c r="V194" s="110"/>
      <c r="W194" s="110" t="s">
        <v>86</v>
      </c>
      <c r="X194" s="110"/>
      <c r="Y194" s="110" t="str">
        <f>TEXT(ROUNDDOWN(L194/AI192,1),"#,##0.0#######")</f>
        <v>6,222.6</v>
      </c>
      <c r="Z194" s="110"/>
      <c r="AA194" s="110"/>
      <c r="AB194" s="110"/>
      <c r="AC194" s="110"/>
      <c r="AD194" s="110"/>
      <c r="AE194" s="110"/>
      <c r="AF194" s="110"/>
      <c r="AG194" s="110"/>
      <c r="AH194" s="110"/>
      <c r="AI194" s="110"/>
      <c r="AJ194" s="110"/>
      <c r="AK194" s="110"/>
      <c r="AL194" s="110"/>
      <c r="AM194" s="110"/>
      <c r="AN194" s="110"/>
      <c r="AO194" s="110"/>
      <c r="AP194" s="110"/>
      <c r="AQ194" s="110"/>
      <c r="AR194" s="110"/>
      <c r="AS194" s="110"/>
      <c r="AT194" s="110"/>
      <c r="AU194" s="110"/>
      <c r="AV194" s="110"/>
      <c r="AW194" s="110"/>
      <c r="AX194" s="110"/>
      <c r="AY194" s="110"/>
      <c r="AZ194" s="11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110"/>
      <c r="BL194" s="110"/>
      <c r="BM194" s="110"/>
      <c r="BN194" s="110"/>
      <c r="BO194" s="110"/>
      <c r="BP194" s="11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110"/>
      <c r="CB194" s="110"/>
      <c r="CC194" s="110"/>
      <c r="CD194" s="110"/>
      <c r="CE194" s="110"/>
      <c r="CF194" s="110"/>
      <c r="CG194" s="110"/>
      <c r="CH194" s="110"/>
      <c r="CI194" s="110"/>
      <c r="CJ194" s="110"/>
      <c r="CK194" s="110"/>
      <c r="CL194" s="110"/>
      <c r="CM194" s="110"/>
      <c r="CN194" s="110"/>
      <c r="CO194" s="110"/>
      <c r="CP194" s="110"/>
      <c r="CQ194" s="110"/>
      <c r="CR194" s="110"/>
      <c r="CS194" s="110"/>
      <c r="CT194" s="110"/>
      <c r="CU194" s="110"/>
      <c r="CV194" s="110"/>
      <c r="CW194" s="111"/>
      <c r="CX194" s="112">
        <f>CY194+CZ194+DA194</f>
        <v>6222.6</v>
      </c>
      <c r="CY194" s="113" t="str">
        <f>TEXT(Y194,"#,###.0")</f>
        <v>6,222.6</v>
      </c>
      <c r="CZ194" s="113"/>
      <c r="DA194" s="114"/>
      <c r="DB194" s="88"/>
      <c r="DC194" s="88"/>
      <c r="DD194" s="88"/>
      <c r="DE194" s="88"/>
      <c r="DF194" s="88"/>
      <c r="DG194" s="88"/>
      <c r="DH194" s="88"/>
      <c r="DI194" s="88"/>
      <c r="DJ194" s="88"/>
      <c r="DK194" s="88"/>
      <c r="DL194" s="88"/>
      <c r="DM194" s="88" t="s">
        <v>120</v>
      </c>
      <c r="DN194" s="88"/>
      <c r="DO194" s="88"/>
      <c r="DP194" s="88"/>
      <c r="DQ194" s="88"/>
      <c r="DR194" s="88"/>
      <c r="DS194" s="88"/>
      <c r="DT194" s="88"/>
      <c r="DU194" s="88"/>
      <c r="DV194" s="88"/>
      <c r="DW194" s="88"/>
      <c r="DX194" s="88"/>
    </row>
    <row r="195" spans="1:128" ht="15" customHeight="1">
      <c r="A195" s="109" t="s">
        <v>12</v>
      </c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  <c r="AA195" s="110"/>
      <c r="AB195" s="110"/>
      <c r="AC195" s="110"/>
      <c r="AD195" s="110"/>
      <c r="AE195" s="110"/>
      <c r="AF195" s="110"/>
      <c r="AG195" s="110"/>
      <c r="AH195" s="110"/>
      <c r="AI195" s="110"/>
      <c r="AJ195" s="110"/>
      <c r="AK195" s="110"/>
      <c r="AL195" s="110"/>
      <c r="AM195" s="110"/>
      <c r="AN195" s="110"/>
      <c r="AO195" s="110"/>
      <c r="AP195" s="110"/>
      <c r="AQ195" s="110"/>
      <c r="AR195" s="110"/>
      <c r="AS195" s="110"/>
      <c r="AT195" s="110"/>
      <c r="AU195" s="110"/>
      <c r="AV195" s="110"/>
      <c r="AW195" s="110"/>
      <c r="AX195" s="110"/>
      <c r="AY195" s="110"/>
      <c r="AZ195" s="110"/>
      <c r="BA195" s="110"/>
      <c r="BB195" s="110"/>
      <c r="BC195" s="110"/>
      <c r="BD195" s="110"/>
      <c r="BE195" s="110"/>
      <c r="BF195" s="110"/>
      <c r="BG195" s="110"/>
      <c r="BH195" s="110"/>
      <c r="BI195" s="110"/>
      <c r="BJ195" s="110"/>
      <c r="BK195" s="110"/>
      <c r="BL195" s="110"/>
      <c r="BM195" s="110"/>
      <c r="BN195" s="110"/>
      <c r="BO195" s="110"/>
      <c r="BP195" s="11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110"/>
      <c r="CB195" s="110"/>
      <c r="CC195" s="110"/>
      <c r="CD195" s="110"/>
      <c r="CE195" s="110"/>
      <c r="CF195" s="110"/>
      <c r="CG195" s="110"/>
      <c r="CH195" s="110"/>
      <c r="CI195" s="110"/>
      <c r="CJ195" s="110"/>
      <c r="CK195" s="110"/>
      <c r="CL195" s="110"/>
      <c r="CM195" s="110"/>
      <c r="CN195" s="110"/>
      <c r="CO195" s="110"/>
      <c r="CP195" s="110"/>
      <c r="CQ195" s="110"/>
      <c r="CR195" s="110"/>
      <c r="CS195" s="110"/>
      <c r="CT195" s="110"/>
      <c r="CU195" s="110"/>
      <c r="CV195" s="110"/>
      <c r="CW195" s="111"/>
      <c r="CX195" s="112"/>
      <c r="CY195" s="113"/>
      <c r="CZ195" s="113"/>
      <c r="DA195" s="114"/>
      <c r="DB195" s="88"/>
      <c r="DC195" s="88"/>
      <c r="DD195" s="88"/>
      <c r="DE195" s="88"/>
      <c r="DF195" s="88"/>
      <c r="DG195" s="88"/>
      <c r="DH195" s="88"/>
      <c r="DI195" s="88"/>
      <c r="DJ195" s="88"/>
      <c r="DK195" s="88"/>
      <c r="DL195" s="88"/>
      <c r="DM195" s="88"/>
      <c r="DN195" s="88"/>
      <c r="DO195" s="88"/>
      <c r="DP195" s="88"/>
      <c r="DQ195" s="88"/>
      <c r="DR195" s="88"/>
      <c r="DS195" s="88"/>
      <c r="DT195" s="88"/>
      <c r="DU195" s="88"/>
      <c r="DV195" s="88"/>
      <c r="DW195" s="88"/>
      <c r="DX195" s="88"/>
    </row>
    <row r="196" spans="1:128" ht="15" customHeight="1">
      <c r="A196" s="109"/>
      <c r="B196" s="110"/>
      <c r="C196" s="110"/>
      <c r="D196" s="110"/>
      <c r="E196" s="110"/>
      <c r="F196" s="110"/>
      <c r="G196" s="110" t="s">
        <v>258</v>
      </c>
      <c r="H196" s="110"/>
      <c r="I196" s="110"/>
      <c r="J196" s="110"/>
      <c r="K196" s="110"/>
      <c r="L196" s="110" t="str">
        <f>TEXT(TRUNC([21]건설기계!J10,0),"#,##0")</f>
        <v>59,025</v>
      </c>
      <c r="M196" s="110"/>
      <c r="N196" s="110"/>
      <c r="O196" s="110"/>
      <c r="P196" s="110"/>
      <c r="Q196" s="110"/>
      <c r="R196" s="110"/>
      <c r="S196" s="110" t="s">
        <v>92</v>
      </c>
      <c r="T196" s="110"/>
      <c r="U196" s="110" t="s">
        <v>117</v>
      </c>
      <c r="V196" s="110"/>
      <c r="W196" s="110" t="s">
        <v>86</v>
      </c>
      <c r="X196" s="110"/>
      <c r="Y196" s="110" t="str">
        <f>TEXT(ROUNDDOWN(L196/AI192,1),"#,##0.0#######")</f>
        <v>7,278.0</v>
      </c>
      <c r="Z196" s="110"/>
      <c r="AA196" s="110"/>
      <c r="AB196" s="110"/>
      <c r="AC196" s="110"/>
      <c r="AD196" s="110"/>
      <c r="AE196" s="110"/>
      <c r="AF196" s="110"/>
      <c r="AG196" s="110"/>
      <c r="AH196" s="110"/>
      <c r="AI196" s="110"/>
      <c r="AJ196" s="110"/>
      <c r="AK196" s="110"/>
      <c r="AL196" s="110"/>
      <c r="AM196" s="110"/>
      <c r="AN196" s="110"/>
      <c r="AO196" s="110"/>
      <c r="AP196" s="110"/>
      <c r="AQ196" s="110"/>
      <c r="AR196" s="110"/>
      <c r="AS196" s="110"/>
      <c r="AT196" s="110"/>
      <c r="AU196" s="110"/>
      <c r="AV196" s="110"/>
      <c r="AW196" s="110"/>
      <c r="AX196" s="110"/>
      <c r="AY196" s="110"/>
      <c r="AZ196" s="110"/>
      <c r="BA196" s="110"/>
      <c r="BB196" s="110"/>
      <c r="BC196" s="110"/>
      <c r="BD196" s="110"/>
      <c r="BE196" s="110"/>
      <c r="BF196" s="110"/>
      <c r="BG196" s="110"/>
      <c r="BH196" s="110"/>
      <c r="BI196" s="110"/>
      <c r="BJ196" s="110"/>
      <c r="BK196" s="110"/>
      <c r="BL196" s="110"/>
      <c r="BM196" s="110"/>
      <c r="BN196" s="110"/>
      <c r="BO196" s="110"/>
      <c r="BP196" s="11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110"/>
      <c r="CB196" s="110"/>
      <c r="CC196" s="110"/>
      <c r="CD196" s="110"/>
      <c r="CE196" s="110"/>
      <c r="CF196" s="110"/>
      <c r="CG196" s="110"/>
      <c r="CH196" s="110"/>
      <c r="CI196" s="110"/>
      <c r="CJ196" s="110"/>
      <c r="CK196" s="110"/>
      <c r="CL196" s="110"/>
      <c r="CM196" s="110"/>
      <c r="CN196" s="110"/>
      <c r="CO196" s="110"/>
      <c r="CP196" s="110"/>
      <c r="CQ196" s="110"/>
      <c r="CR196" s="110"/>
      <c r="CS196" s="110"/>
      <c r="CT196" s="110"/>
      <c r="CU196" s="110"/>
      <c r="CV196" s="110"/>
      <c r="CW196" s="111"/>
      <c r="CX196" s="112">
        <f>CY196+CZ196+DA196</f>
        <v>7278</v>
      </c>
      <c r="CY196" s="113"/>
      <c r="CZ196" s="113" t="str">
        <f>TEXT(Y196,"#,###.0")</f>
        <v>7,278.0</v>
      </c>
      <c r="DA196" s="114"/>
      <c r="DB196" s="88"/>
      <c r="DC196" s="88"/>
      <c r="DD196" s="88"/>
      <c r="DE196" s="88"/>
      <c r="DF196" s="88"/>
      <c r="DG196" s="88"/>
      <c r="DH196" s="88"/>
      <c r="DI196" s="88"/>
      <c r="DJ196" s="88"/>
      <c r="DK196" s="88"/>
      <c r="DL196" s="88"/>
      <c r="DM196" s="88" t="s">
        <v>120</v>
      </c>
      <c r="DN196" s="88"/>
      <c r="DO196" s="88"/>
      <c r="DP196" s="88"/>
      <c r="DQ196" s="88"/>
      <c r="DR196" s="88"/>
      <c r="DS196" s="88"/>
      <c r="DT196" s="88"/>
      <c r="DU196" s="88"/>
      <c r="DV196" s="88"/>
      <c r="DW196" s="88"/>
      <c r="DX196" s="88"/>
    </row>
    <row r="197" spans="1:128" ht="15" customHeight="1">
      <c r="A197" s="109" t="s">
        <v>12</v>
      </c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  <c r="AA197" s="110"/>
      <c r="AB197" s="110"/>
      <c r="AC197" s="110"/>
      <c r="AD197" s="110"/>
      <c r="AE197" s="110"/>
      <c r="AF197" s="110"/>
      <c r="AG197" s="110"/>
      <c r="AH197" s="110"/>
      <c r="AI197" s="110"/>
      <c r="AJ197" s="110"/>
      <c r="AK197" s="110"/>
      <c r="AL197" s="110"/>
      <c r="AM197" s="110"/>
      <c r="AN197" s="110"/>
      <c r="AO197" s="110"/>
      <c r="AP197" s="110"/>
      <c r="AQ197" s="110"/>
      <c r="AR197" s="110"/>
      <c r="AS197" s="110"/>
      <c r="AT197" s="110"/>
      <c r="AU197" s="110"/>
      <c r="AV197" s="110"/>
      <c r="AW197" s="110"/>
      <c r="AX197" s="110"/>
      <c r="AY197" s="110"/>
      <c r="AZ197" s="110"/>
      <c r="BA197" s="110"/>
      <c r="BB197" s="110"/>
      <c r="BC197" s="110"/>
      <c r="BD197" s="110"/>
      <c r="BE197" s="110"/>
      <c r="BF197" s="110"/>
      <c r="BG197" s="110"/>
      <c r="BH197" s="110"/>
      <c r="BI197" s="110"/>
      <c r="BJ197" s="110"/>
      <c r="BK197" s="110"/>
      <c r="BL197" s="110"/>
      <c r="BM197" s="110"/>
      <c r="BN197" s="110"/>
      <c r="BO197" s="110"/>
      <c r="BP197" s="110"/>
      <c r="BQ197" s="110"/>
      <c r="BR197" s="110"/>
      <c r="BS197" s="110"/>
      <c r="BT197" s="110"/>
      <c r="BU197" s="110"/>
      <c r="BV197" s="110"/>
      <c r="BW197" s="110"/>
      <c r="BX197" s="110"/>
      <c r="BY197" s="110"/>
      <c r="BZ197" s="110"/>
      <c r="CA197" s="110"/>
      <c r="CB197" s="110"/>
      <c r="CC197" s="110"/>
      <c r="CD197" s="110"/>
      <c r="CE197" s="110"/>
      <c r="CF197" s="110"/>
      <c r="CG197" s="110"/>
      <c r="CH197" s="110"/>
      <c r="CI197" s="110"/>
      <c r="CJ197" s="110"/>
      <c r="CK197" s="110"/>
      <c r="CL197" s="110"/>
      <c r="CM197" s="110"/>
      <c r="CN197" s="110"/>
      <c r="CO197" s="110"/>
      <c r="CP197" s="110"/>
      <c r="CQ197" s="110"/>
      <c r="CR197" s="110"/>
      <c r="CS197" s="110"/>
      <c r="CT197" s="110"/>
      <c r="CU197" s="110"/>
      <c r="CV197" s="110"/>
      <c r="CW197" s="111"/>
      <c r="CX197" s="112"/>
      <c r="CY197" s="113"/>
      <c r="CZ197" s="113"/>
      <c r="DA197" s="114"/>
      <c r="DB197" s="88"/>
      <c r="DC197" s="88"/>
      <c r="DD197" s="88"/>
      <c r="DE197" s="88"/>
      <c r="DF197" s="88"/>
      <c r="DG197" s="88"/>
      <c r="DH197" s="88"/>
      <c r="DI197" s="88"/>
      <c r="DJ197" s="88"/>
      <c r="DK197" s="88"/>
      <c r="DL197" s="88"/>
      <c r="DM197" s="88"/>
      <c r="DN197" s="88"/>
      <c r="DO197" s="88"/>
      <c r="DP197" s="88"/>
      <c r="DQ197" s="88"/>
      <c r="DR197" s="88"/>
      <c r="DS197" s="88"/>
      <c r="DT197" s="88"/>
      <c r="DU197" s="88"/>
      <c r="DV197" s="88"/>
      <c r="DW197" s="88"/>
      <c r="DX197" s="88"/>
    </row>
    <row r="198" spans="1:128" ht="15" customHeight="1">
      <c r="A198" s="109"/>
      <c r="B198" s="110"/>
      <c r="C198" s="110"/>
      <c r="D198" s="110"/>
      <c r="E198" s="110"/>
      <c r="F198" s="110"/>
      <c r="G198" s="110" t="s">
        <v>257</v>
      </c>
      <c r="H198" s="110"/>
      <c r="I198" s="110"/>
      <c r="J198" s="110"/>
      <c r="K198" s="110"/>
      <c r="L198" s="110" t="s">
        <v>99</v>
      </c>
      <c r="M198" s="110"/>
      <c r="N198" s="110" t="str">
        <f>TEXT(TRUNC([21]건설기계!L10,0),"#,##0")</f>
        <v>32,950</v>
      </c>
      <c r="O198" s="110"/>
      <c r="P198" s="110"/>
      <c r="Q198" s="110"/>
      <c r="R198" s="110"/>
      <c r="S198" s="110"/>
      <c r="T198" s="110"/>
      <c r="U198" s="110" t="s">
        <v>114</v>
      </c>
      <c r="V198" s="110"/>
      <c r="W198" s="110" t="str">
        <f>TEXT(TRUNC([21]건설기계!L14,0),"#,##0")</f>
        <v>508</v>
      </c>
      <c r="X198" s="110"/>
      <c r="Y198" s="110"/>
      <c r="Z198" s="110"/>
      <c r="AA198" s="110" t="s">
        <v>105</v>
      </c>
      <c r="AB198" s="110"/>
      <c r="AC198" s="110" t="s">
        <v>92</v>
      </c>
      <c r="AD198" s="110"/>
      <c r="AE198" s="110" t="s">
        <v>117</v>
      </c>
      <c r="AF198" s="110"/>
      <c r="AG198" s="110" t="s">
        <v>86</v>
      </c>
      <c r="AH198" s="110"/>
      <c r="AI198" s="110" t="str">
        <f>TEXT(ROUNDDOWN((N198+W198)/AI192,1),"#,##0.0#######")</f>
        <v>4,125.5</v>
      </c>
      <c r="AJ198" s="110"/>
      <c r="AK198" s="110"/>
      <c r="AL198" s="110"/>
      <c r="AM198" s="110"/>
      <c r="AN198" s="110"/>
      <c r="AO198" s="110"/>
      <c r="AP198" s="110"/>
      <c r="AQ198" s="110"/>
      <c r="AR198" s="110"/>
      <c r="AS198" s="110"/>
      <c r="AT198" s="110"/>
      <c r="AU198" s="110"/>
      <c r="AV198" s="110"/>
      <c r="AW198" s="110"/>
      <c r="AX198" s="110"/>
      <c r="AY198" s="110"/>
      <c r="AZ198" s="110"/>
      <c r="BA198" s="110"/>
      <c r="BB198" s="110"/>
      <c r="BC198" s="110"/>
      <c r="BD198" s="110"/>
      <c r="BE198" s="110"/>
      <c r="BF198" s="110"/>
      <c r="BG198" s="110"/>
      <c r="BH198" s="110"/>
      <c r="BI198" s="110"/>
      <c r="BJ198" s="110"/>
      <c r="BK198" s="110"/>
      <c r="BL198" s="110"/>
      <c r="BM198" s="110"/>
      <c r="BN198" s="110"/>
      <c r="BO198" s="110"/>
      <c r="BP198" s="110"/>
      <c r="BQ198" s="110"/>
      <c r="BR198" s="110"/>
      <c r="BS198" s="110"/>
      <c r="BT198" s="110"/>
      <c r="BU198" s="110"/>
      <c r="BV198" s="110"/>
      <c r="BW198" s="110"/>
      <c r="BX198" s="110"/>
      <c r="BY198" s="110"/>
      <c r="BZ198" s="110"/>
      <c r="CA198" s="110"/>
      <c r="CB198" s="110"/>
      <c r="CC198" s="110"/>
      <c r="CD198" s="110"/>
      <c r="CE198" s="110"/>
      <c r="CF198" s="110"/>
      <c r="CG198" s="110"/>
      <c r="CH198" s="110"/>
      <c r="CI198" s="110"/>
      <c r="CJ198" s="110"/>
      <c r="CK198" s="110"/>
      <c r="CL198" s="110"/>
      <c r="CM198" s="110"/>
      <c r="CN198" s="110"/>
      <c r="CO198" s="110"/>
      <c r="CP198" s="110"/>
      <c r="CQ198" s="110"/>
      <c r="CR198" s="110"/>
      <c r="CS198" s="110"/>
      <c r="CT198" s="110"/>
      <c r="CU198" s="110"/>
      <c r="CV198" s="110"/>
      <c r="CW198" s="111"/>
      <c r="CX198" s="112">
        <f>CY198+CZ198+DA198</f>
        <v>4125.5</v>
      </c>
      <c r="CY198" s="113"/>
      <c r="CZ198" s="113"/>
      <c r="DA198" s="114" t="str">
        <f>TEXT(AI198,"#,###.0")</f>
        <v>4,125.5</v>
      </c>
      <c r="DB198" s="88"/>
      <c r="DC198" s="88"/>
      <c r="DD198" s="88"/>
      <c r="DE198" s="88"/>
      <c r="DF198" s="88"/>
      <c r="DG198" s="88"/>
      <c r="DH198" s="88"/>
      <c r="DI198" s="88"/>
      <c r="DJ198" s="88"/>
      <c r="DK198" s="88"/>
      <c r="DL198" s="88"/>
      <c r="DM198" s="88" t="s">
        <v>121</v>
      </c>
      <c r="DN198" s="88"/>
      <c r="DO198" s="88"/>
      <c r="DP198" s="88"/>
      <c r="DQ198" s="88"/>
      <c r="DR198" s="88"/>
      <c r="DS198" s="88"/>
      <c r="DT198" s="88"/>
      <c r="DU198" s="88"/>
      <c r="DV198" s="88"/>
      <c r="DW198" s="88"/>
      <c r="DX198" s="88"/>
    </row>
    <row r="199" spans="1:128" ht="15" customHeight="1">
      <c r="A199" s="109" t="s">
        <v>12</v>
      </c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  <c r="AA199" s="110"/>
      <c r="AB199" s="110"/>
      <c r="AC199" s="110"/>
      <c r="AD199" s="110"/>
      <c r="AE199" s="110"/>
      <c r="AF199" s="110"/>
      <c r="AG199" s="110"/>
      <c r="AH199" s="110"/>
      <c r="AI199" s="110"/>
      <c r="AJ199" s="110"/>
      <c r="AK199" s="110"/>
      <c r="AL199" s="110"/>
      <c r="AM199" s="110"/>
      <c r="AN199" s="110"/>
      <c r="AO199" s="110"/>
      <c r="AP199" s="110"/>
      <c r="AQ199" s="110"/>
      <c r="AR199" s="110"/>
      <c r="AS199" s="110"/>
      <c r="AT199" s="110"/>
      <c r="AU199" s="110"/>
      <c r="AV199" s="110"/>
      <c r="AW199" s="110"/>
      <c r="AX199" s="110"/>
      <c r="AY199" s="110"/>
      <c r="AZ199" s="110"/>
      <c r="BA199" s="110"/>
      <c r="BB199" s="110"/>
      <c r="BC199" s="110"/>
      <c r="BD199" s="110"/>
      <c r="BE199" s="110"/>
      <c r="BF199" s="110"/>
      <c r="BG199" s="110"/>
      <c r="BH199" s="110"/>
      <c r="BI199" s="110"/>
      <c r="BJ199" s="110"/>
      <c r="BK199" s="110"/>
      <c r="BL199" s="110"/>
      <c r="BM199" s="110"/>
      <c r="BN199" s="110"/>
      <c r="BO199" s="110"/>
      <c r="BP199" s="110"/>
      <c r="BQ199" s="110"/>
      <c r="BR199" s="110"/>
      <c r="BS199" s="110"/>
      <c r="BT199" s="110"/>
      <c r="BU199" s="110"/>
      <c r="BV199" s="110"/>
      <c r="BW199" s="110"/>
      <c r="BX199" s="110"/>
      <c r="BY199" s="110"/>
      <c r="BZ199" s="110"/>
      <c r="CA199" s="110"/>
      <c r="CB199" s="110"/>
      <c r="CC199" s="110"/>
      <c r="CD199" s="110"/>
      <c r="CE199" s="110"/>
      <c r="CF199" s="110"/>
      <c r="CG199" s="110"/>
      <c r="CH199" s="110"/>
      <c r="CI199" s="110"/>
      <c r="CJ199" s="110"/>
      <c r="CK199" s="110"/>
      <c r="CL199" s="110"/>
      <c r="CM199" s="110"/>
      <c r="CN199" s="110"/>
      <c r="CO199" s="110"/>
      <c r="CP199" s="110"/>
      <c r="CQ199" s="110"/>
      <c r="CR199" s="110"/>
      <c r="CS199" s="110"/>
      <c r="CT199" s="110"/>
      <c r="CU199" s="110"/>
      <c r="CV199" s="110"/>
      <c r="CW199" s="111"/>
      <c r="CX199" s="112"/>
      <c r="CY199" s="113"/>
      <c r="CZ199" s="113"/>
      <c r="DA199" s="114"/>
      <c r="DB199" s="88"/>
      <c r="DC199" s="88"/>
      <c r="DD199" s="88"/>
      <c r="DE199" s="88"/>
      <c r="DF199" s="88"/>
      <c r="DG199" s="88"/>
      <c r="DH199" s="88"/>
      <c r="DI199" s="88"/>
      <c r="DJ199" s="88"/>
      <c r="DK199" s="88"/>
      <c r="DL199" s="88"/>
      <c r="DM199" s="88"/>
      <c r="DN199" s="88"/>
      <c r="DO199" s="88"/>
      <c r="DP199" s="88"/>
      <c r="DQ199" s="88"/>
      <c r="DR199" s="88"/>
      <c r="DS199" s="88"/>
      <c r="DT199" s="88"/>
      <c r="DU199" s="88"/>
      <c r="DV199" s="88"/>
      <c r="DW199" s="88"/>
      <c r="DX199" s="88"/>
    </row>
    <row r="200" spans="1:128" ht="15" customHeight="1">
      <c r="A200" s="109" t="s">
        <v>122</v>
      </c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  <c r="AA200" s="110"/>
      <c r="AB200" s="110"/>
      <c r="AC200" s="110"/>
      <c r="AD200" s="110"/>
      <c r="AE200" s="110"/>
      <c r="AF200" s="110"/>
      <c r="AG200" s="110"/>
      <c r="AH200" s="110"/>
      <c r="AI200" s="110"/>
      <c r="AJ200" s="110"/>
      <c r="AK200" s="110"/>
      <c r="AL200" s="110"/>
      <c r="AM200" s="110"/>
      <c r="AN200" s="110"/>
      <c r="AO200" s="110"/>
      <c r="AP200" s="110"/>
      <c r="AQ200" s="110"/>
      <c r="AR200" s="110"/>
      <c r="AS200" s="110"/>
      <c r="AT200" s="110"/>
      <c r="AU200" s="110"/>
      <c r="AV200" s="110"/>
      <c r="AW200" s="110"/>
      <c r="AX200" s="110"/>
      <c r="AY200" s="110"/>
      <c r="AZ200" s="110"/>
      <c r="BA200" s="110"/>
      <c r="BB200" s="110"/>
      <c r="BC200" s="110"/>
      <c r="BD200" s="110"/>
      <c r="BE200" s="110"/>
      <c r="BF200" s="110"/>
      <c r="BG200" s="110"/>
      <c r="BH200" s="110"/>
      <c r="BI200" s="110"/>
      <c r="BJ200" s="110"/>
      <c r="BK200" s="110"/>
      <c r="BL200" s="110"/>
      <c r="BM200" s="110"/>
      <c r="BN200" s="110"/>
      <c r="BO200" s="110"/>
      <c r="BP200" s="110"/>
      <c r="BQ200" s="110"/>
      <c r="BR200" s="110"/>
      <c r="BS200" s="110"/>
      <c r="BT200" s="110"/>
      <c r="BU200" s="110"/>
      <c r="BV200" s="110"/>
      <c r="BW200" s="110"/>
      <c r="BX200" s="110"/>
      <c r="BY200" s="110"/>
      <c r="BZ200" s="110"/>
      <c r="CA200" s="110"/>
      <c r="CB200" s="110"/>
      <c r="CC200" s="110"/>
      <c r="CD200" s="110"/>
      <c r="CE200" s="110"/>
      <c r="CF200" s="110"/>
      <c r="CG200" s="110"/>
      <c r="CH200" s="110"/>
      <c r="CI200" s="110"/>
      <c r="CJ200" s="110"/>
      <c r="CK200" s="110"/>
      <c r="CL200" s="110"/>
      <c r="CM200" s="110"/>
      <c r="CN200" s="110"/>
      <c r="CO200" s="110"/>
      <c r="CP200" s="110"/>
      <c r="CQ200" s="110"/>
      <c r="CR200" s="110"/>
      <c r="CS200" s="110"/>
      <c r="CT200" s="110"/>
      <c r="CU200" s="110"/>
      <c r="CV200" s="110"/>
      <c r="CW200" s="111"/>
      <c r="CX200" s="112"/>
      <c r="CY200" s="113"/>
      <c r="CZ200" s="113"/>
      <c r="DA200" s="114"/>
      <c r="DB200" s="88"/>
      <c r="DC200" s="88"/>
      <c r="DD200" s="88"/>
      <c r="DE200" s="88"/>
      <c r="DF200" s="88"/>
      <c r="DG200" s="88"/>
      <c r="DH200" s="88"/>
      <c r="DI200" s="88"/>
      <c r="DJ200" s="88"/>
      <c r="DK200" s="88"/>
      <c r="DL200" s="88"/>
      <c r="DM200" s="88" t="s">
        <v>12</v>
      </c>
      <c r="DN200" s="88"/>
      <c r="DO200" s="88"/>
      <c r="DP200" s="88"/>
      <c r="DQ200" s="88"/>
      <c r="DR200" s="88"/>
      <c r="DS200" s="88"/>
      <c r="DT200" s="88"/>
      <c r="DU200" s="88"/>
      <c r="DV200" s="88"/>
      <c r="DW200" s="88"/>
      <c r="DX200" s="88"/>
    </row>
    <row r="201" spans="1:128" ht="8.25" customHeight="1">
      <c r="A201" s="109" t="s">
        <v>12</v>
      </c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  <c r="AA201" s="110"/>
      <c r="AB201" s="110"/>
      <c r="AC201" s="110"/>
      <c r="AD201" s="110"/>
      <c r="AE201" s="110"/>
      <c r="AF201" s="110"/>
      <c r="AG201" s="110"/>
      <c r="AH201" s="110"/>
      <c r="AI201" s="110"/>
      <c r="AJ201" s="110"/>
      <c r="AK201" s="110"/>
      <c r="AL201" s="110"/>
      <c r="AM201" s="110"/>
      <c r="AN201" s="110"/>
      <c r="AO201" s="110"/>
      <c r="AP201" s="110"/>
      <c r="AQ201" s="110"/>
      <c r="AR201" s="110"/>
      <c r="AS201" s="110"/>
      <c r="AT201" s="110"/>
      <c r="AU201" s="110"/>
      <c r="AV201" s="110"/>
      <c r="AW201" s="110"/>
      <c r="AX201" s="110"/>
      <c r="AY201" s="110"/>
      <c r="AZ201" s="110"/>
      <c r="BA201" s="110"/>
      <c r="BB201" s="110"/>
      <c r="BC201" s="110"/>
      <c r="BD201" s="110"/>
      <c r="BE201" s="110"/>
      <c r="BF201" s="110"/>
      <c r="BG201" s="110"/>
      <c r="BH201" s="110"/>
      <c r="BI201" s="110"/>
      <c r="BJ201" s="110"/>
      <c r="BK201" s="110"/>
      <c r="BL201" s="110"/>
      <c r="BM201" s="110"/>
      <c r="BN201" s="110"/>
      <c r="BO201" s="110"/>
      <c r="BP201" s="110"/>
      <c r="BQ201" s="110"/>
      <c r="BR201" s="110"/>
      <c r="BS201" s="110"/>
      <c r="BT201" s="110"/>
      <c r="BU201" s="110"/>
      <c r="BV201" s="110"/>
      <c r="BW201" s="110"/>
      <c r="BX201" s="110"/>
      <c r="BY201" s="110"/>
      <c r="BZ201" s="110"/>
      <c r="CA201" s="110"/>
      <c r="CB201" s="110"/>
      <c r="CC201" s="110"/>
      <c r="CD201" s="110"/>
      <c r="CE201" s="110"/>
      <c r="CF201" s="110"/>
      <c r="CG201" s="110"/>
      <c r="CH201" s="110"/>
      <c r="CI201" s="110"/>
      <c r="CJ201" s="110"/>
      <c r="CK201" s="110"/>
      <c r="CL201" s="110"/>
      <c r="CM201" s="110"/>
      <c r="CN201" s="110"/>
      <c r="CO201" s="110"/>
      <c r="CP201" s="110"/>
      <c r="CQ201" s="110"/>
      <c r="CR201" s="110"/>
      <c r="CS201" s="110"/>
      <c r="CT201" s="110"/>
      <c r="CU201" s="110"/>
      <c r="CV201" s="110"/>
      <c r="CW201" s="111"/>
      <c r="CX201" s="112"/>
      <c r="CY201" s="113"/>
      <c r="CZ201" s="113"/>
      <c r="DA201" s="114"/>
      <c r="DB201" s="88"/>
      <c r="DC201" s="88"/>
      <c r="DD201" s="88"/>
      <c r="DE201" s="88"/>
      <c r="DF201" s="88"/>
      <c r="DG201" s="88"/>
      <c r="DH201" s="88"/>
      <c r="DI201" s="88"/>
      <c r="DJ201" s="88"/>
      <c r="DK201" s="88"/>
      <c r="DL201" s="88"/>
      <c r="DM201" s="88"/>
      <c r="DN201" s="88"/>
      <c r="DO201" s="88"/>
      <c r="DP201" s="88"/>
      <c r="DQ201" s="88"/>
      <c r="DR201" s="88"/>
      <c r="DS201" s="88"/>
      <c r="DT201" s="88"/>
      <c r="DU201" s="88"/>
      <c r="DV201" s="88"/>
      <c r="DW201" s="88"/>
      <c r="DX201" s="88"/>
    </row>
    <row r="202" spans="1:128" ht="15" customHeight="1">
      <c r="A202" s="115"/>
      <c r="B202" s="116"/>
      <c r="C202" s="116"/>
      <c r="D202" s="116"/>
      <c r="E202" s="116"/>
      <c r="F202" s="116" t="s">
        <v>123</v>
      </c>
      <c r="G202" s="116"/>
      <c r="H202" s="116"/>
      <c r="I202" s="116"/>
      <c r="J202" s="116" t="s">
        <v>52</v>
      </c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  <c r="AL202" s="116"/>
      <c r="AM202" s="116"/>
      <c r="AN202" s="116"/>
      <c r="AO202" s="116"/>
      <c r="AP202" s="116"/>
      <c r="AQ202" s="116"/>
      <c r="AR202" s="116"/>
      <c r="AS202" s="116"/>
      <c r="AT202" s="116"/>
      <c r="AU202" s="116"/>
      <c r="AV202" s="116"/>
      <c r="AW202" s="116"/>
      <c r="AX202" s="116"/>
      <c r="AY202" s="116"/>
      <c r="AZ202" s="116"/>
      <c r="BA202" s="116"/>
      <c r="BB202" s="116"/>
      <c r="BC202" s="116"/>
      <c r="BD202" s="116"/>
      <c r="BE202" s="116"/>
      <c r="BF202" s="116"/>
      <c r="BG202" s="116"/>
      <c r="BH202" s="116"/>
      <c r="BI202" s="116"/>
      <c r="BJ202" s="116"/>
      <c r="BK202" s="116"/>
      <c r="BL202" s="116"/>
      <c r="BM202" s="116"/>
      <c r="BN202" s="116"/>
      <c r="BO202" s="116"/>
      <c r="BP202" s="116"/>
      <c r="BQ202" s="116"/>
      <c r="BR202" s="116"/>
      <c r="BS202" s="116"/>
      <c r="BT202" s="116"/>
      <c r="BU202" s="116"/>
      <c r="BV202" s="116"/>
      <c r="BW202" s="116"/>
      <c r="BX202" s="116"/>
      <c r="BY202" s="116"/>
      <c r="BZ202" s="116"/>
      <c r="CA202" s="116"/>
      <c r="CB202" s="116"/>
      <c r="CC202" s="116"/>
      <c r="CD202" s="116"/>
      <c r="CE202" s="116"/>
      <c r="CF202" s="116"/>
      <c r="CG202" s="116"/>
      <c r="CH202" s="116"/>
      <c r="CI202" s="116"/>
      <c r="CJ202" s="116"/>
      <c r="CK202" s="116"/>
      <c r="CL202" s="116"/>
      <c r="CM202" s="116"/>
      <c r="CN202" s="116"/>
      <c r="CO202" s="116"/>
      <c r="CP202" s="116"/>
      <c r="CQ202" s="116"/>
      <c r="CR202" s="116"/>
      <c r="CS202" s="116"/>
      <c r="CT202" s="116"/>
      <c r="CU202" s="116"/>
      <c r="CV202" s="116"/>
      <c r="CW202" s="117"/>
      <c r="CX202" s="118">
        <f>CY202+CZ202+DA202</f>
        <v>17626.099999999999</v>
      </c>
      <c r="CY202" s="119" t="str">
        <f>TEXT(TRUNC(CY194+CY196+CY198,1),"#,###.0")</f>
        <v>6,222.6</v>
      </c>
      <c r="CZ202" s="119" t="str">
        <f>TEXT(TRUNC(CZ194+CZ196+CZ198,1),"#,###.0")</f>
        <v>7,278.0</v>
      </c>
      <c r="DA202" s="120" t="str">
        <f>TEXT(TRUNC(DA194+DA196+DA198,1),"#,###.0")</f>
        <v>4,125.5</v>
      </c>
      <c r="DB202" s="88"/>
      <c r="DC202" s="88"/>
      <c r="DD202" s="88"/>
      <c r="DE202" s="88"/>
      <c r="DF202" s="88"/>
      <c r="DG202" s="88"/>
      <c r="DH202" s="88"/>
      <c r="DI202" s="88"/>
      <c r="DJ202" s="88"/>
      <c r="DK202" s="88"/>
      <c r="DL202" s="88"/>
      <c r="DM202" s="88" t="s">
        <v>12</v>
      </c>
      <c r="DN202" s="88"/>
      <c r="DO202" s="88"/>
      <c r="DP202" s="88"/>
      <c r="DQ202" s="88"/>
      <c r="DR202" s="88"/>
      <c r="DS202" s="88"/>
      <c r="DT202" s="88"/>
      <c r="DU202" s="88"/>
      <c r="DV202" s="88"/>
      <c r="DW202" s="88"/>
      <c r="DX202" s="88"/>
    </row>
    <row r="203" spans="1:128" ht="9.75" customHeight="1">
      <c r="A203" s="109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  <c r="AA203" s="110"/>
      <c r="AB203" s="110"/>
      <c r="AC203" s="110"/>
      <c r="AD203" s="110"/>
      <c r="AE203" s="110"/>
      <c r="AF203" s="110"/>
      <c r="AG203" s="110"/>
      <c r="AH203" s="110"/>
      <c r="AI203" s="110"/>
      <c r="AJ203" s="110"/>
      <c r="AK203" s="110"/>
      <c r="AL203" s="110"/>
      <c r="AM203" s="110"/>
      <c r="AN203" s="110"/>
      <c r="AO203" s="110"/>
      <c r="AP203" s="110"/>
      <c r="AQ203" s="110"/>
      <c r="AR203" s="110"/>
      <c r="AS203" s="110"/>
      <c r="AT203" s="110"/>
      <c r="AU203" s="110"/>
      <c r="AV203" s="110"/>
      <c r="AW203" s="110"/>
      <c r="AX203" s="110"/>
      <c r="AY203" s="110"/>
      <c r="AZ203" s="110"/>
      <c r="BA203" s="110"/>
      <c r="BB203" s="110"/>
      <c r="BC203" s="110"/>
      <c r="BD203" s="110"/>
      <c r="BE203" s="110"/>
      <c r="BF203" s="110"/>
      <c r="BG203" s="110"/>
      <c r="BH203" s="110"/>
      <c r="BI203" s="110"/>
      <c r="BJ203" s="110"/>
      <c r="BK203" s="110"/>
      <c r="BL203" s="110"/>
      <c r="BM203" s="110"/>
      <c r="BN203" s="110"/>
      <c r="BO203" s="110"/>
      <c r="BP203" s="110"/>
      <c r="BQ203" s="110"/>
      <c r="BR203" s="110"/>
      <c r="BS203" s="110"/>
      <c r="BT203" s="110"/>
      <c r="BU203" s="110"/>
      <c r="BV203" s="110"/>
      <c r="BW203" s="110"/>
      <c r="BX203" s="110"/>
      <c r="BY203" s="110"/>
      <c r="BZ203" s="110"/>
      <c r="CA203" s="110"/>
      <c r="CB203" s="110"/>
      <c r="CC203" s="110"/>
      <c r="CD203" s="110"/>
      <c r="CE203" s="110"/>
      <c r="CF203" s="110"/>
      <c r="CG203" s="110"/>
      <c r="CH203" s="110"/>
      <c r="CI203" s="110"/>
      <c r="CJ203" s="110"/>
      <c r="CK203" s="110"/>
      <c r="CL203" s="110"/>
      <c r="CM203" s="110"/>
      <c r="CN203" s="110"/>
      <c r="CO203" s="110"/>
      <c r="CP203" s="110"/>
      <c r="CQ203" s="110"/>
      <c r="CR203" s="110"/>
      <c r="CS203" s="110"/>
      <c r="CT203" s="110"/>
      <c r="CU203" s="110"/>
      <c r="CV203" s="110"/>
      <c r="CW203" s="111"/>
      <c r="CX203" s="112"/>
      <c r="CY203" s="113"/>
      <c r="CZ203" s="113"/>
      <c r="DA203" s="114"/>
      <c r="DB203" s="88"/>
      <c r="DC203" s="88"/>
      <c r="DD203" s="88"/>
      <c r="DE203" s="88"/>
      <c r="DF203" s="88"/>
      <c r="DG203" s="88"/>
      <c r="DH203" s="88"/>
      <c r="DI203" s="88"/>
      <c r="DJ203" s="88"/>
      <c r="DK203" s="88"/>
      <c r="DL203" s="88"/>
      <c r="DM203" s="88"/>
      <c r="DN203" s="88"/>
      <c r="DO203" s="88"/>
      <c r="DP203" s="88"/>
      <c r="DQ203" s="88"/>
      <c r="DR203" s="88"/>
      <c r="DS203" s="88"/>
      <c r="DT203" s="88"/>
      <c r="DU203" s="88"/>
      <c r="DV203" s="88"/>
      <c r="DW203" s="88"/>
      <c r="DX203" s="88"/>
    </row>
    <row r="204" spans="1:128" ht="15" customHeight="1">
      <c r="A204" s="121" t="s">
        <v>124</v>
      </c>
      <c r="B204" s="122"/>
      <c r="C204" s="122"/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  <c r="U204" s="122"/>
      <c r="V204" s="122"/>
      <c r="W204" s="122"/>
      <c r="X204" s="122"/>
      <c r="Y204" s="122"/>
      <c r="Z204" s="122"/>
      <c r="AA204" s="122"/>
      <c r="AB204" s="122"/>
      <c r="AC204" s="122"/>
      <c r="AD204" s="122"/>
      <c r="AE204" s="122"/>
      <c r="AF204" s="122"/>
      <c r="AG204" s="122"/>
      <c r="AH204" s="122"/>
      <c r="AI204" s="122"/>
      <c r="AJ204" s="122"/>
      <c r="AK204" s="122"/>
      <c r="AL204" s="122"/>
      <c r="AM204" s="122"/>
      <c r="AN204" s="122"/>
      <c r="AO204" s="122"/>
      <c r="AP204" s="122"/>
      <c r="AQ204" s="122"/>
      <c r="AR204" s="122"/>
      <c r="AS204" s="122"/>
      <c r="AT204" s="122"/>
      <c r="AU204" s="122"/>
      <c r="AV204" s="122"/>
      <c r="AW204" s="122"/>
      <c r="AX204" s="122"/>
      <c r="AY204" s="122"/>
      <c r="AZ204" s="122"/>
      <c r="BA204" s="122"/>
      <c r="BB204" s="122"/>
      <c r="BC204" s="122"/>
      <c r="BD204" s="122"/>
      <c r="BE204" s="122"/>
      <c r="BF204" s="122"/>
      <c r="BG204" s="122"/>
      <c r="BH204" s="122"/>
      <c r="BI204" s="122"/>
      <c r="BJ204" s="122"/>
      <c r="BK204" s="122"/>
      <c r="BL204" s="122"/>
      <c r="BM204" s="122"/>
      <c r="BN204" s="122"/>
      <c r="BO204" s="122"/>
      <c r="BP204" s="122"/>
      <c r="BQ204" s="122"/>
      <c r="BR204" s="122"/>
      <c r="BS204" s="122"/>
      <c r="BT204" s="122"/>
      <c r="BU204" s="122"/>
      <c r="BV204" s="122"/>
      <c r="BW204" s="122"/>
      <c r="BX204" s="122"/>
      <c r="BY204" s="122"/>
      <c r="BZ204" s="122"/>
      <c r="CA204" s="122"/>
      <c r="CB204" s="122"/>
      <c r="CC204" s="122"/>
      <c r="CD204" s="122"/>
      <c r="CE204" s="122"/>
      <c r="CF204" s="122"/>
      <c r="CG204" s="122"/>
      <c r="CH204" s="122"/>
      <c r="CI204" s="122"/>
      <c r="CJ204" s="122"/>
      <c r="CK204" s="122"/>
      <c r="CL204" s="122"/>
      <c r="CM204" s="122"/>
      <c r="CN204" s="122"/>
      <c r="CO204" s="122"/>
      <c r="CP204" s="122"/>
      <c r="CQ204" s="122"/>
      <c r="CR204" s="122"/>
      <c r="CS204" s="122"/>
      <c r="CT204" s="122"/>
      <c r="CU204" s="122"/>
      <c r="CV204" s="122"/>
      <c r="CW204" s="123"/>
      <c r="CX204" s="124" t="str">
        <f>TEXT(CY204+CZ204+DA204,"#,##0")</f>
        <v>17,626</v>
      </c>
      <c r="CY204" s="125"/>
      <c r="CZ204" s="125"/>
      <c r="DA204" s="126" t="str">
        <f>TEXT(TRUNC(CY202+CZ202+DA202,0),"#,##0")</f>
        <v>17,626</v>
      </c>
      <c r="DB204" s="88"/>
      <c r="DC204" s="88"/>
      <c r="DD204" s="88"/>
      <c r="DE204" s="88"/>
      <c r="DF204" s="88"/>
      <c r="DG204" s="88"/>
      <c r="DH204" s="88"/>
      <c r="DI204" s="88"/>
      <c r="DJ204" s="88"/>
      <c r="DK204" s="88"/>
      <c r="DL204" s="88"/>
      <c r="DM204" s="88"/>
      <c r="DN204" s="88"/>
      <c r="DO204" s="88"/>
      <c r="DP204" s="88"/>
      <c r="DQ204" s="88"/>
      <c r="DR204" s="88"/>
      <c r="DS204" s="88"/>
      <c r="DT204" s="88"/>
      <c r="DU204" s="88"/>
      <c r="DV204" s="88"/>
      <c r="DW204" s="88"/>
      <c r="DX204" s="88"/>
    </row>
    <row r="205" spans="1:128" ht="15" customHeight="1">
      <c r="A205" s="248"/>
      <c r="B205" s="249"/>
      <c r="C205" s="249"/>
      <c r="D205" s="249"/>
      <c r="E205" s="249"/>
      <c r="F205" s="249"/>
      <c r="G205" s="249"/>
      <c r="H205" s="249"/>
      <c r="I205" s="249"/>
      <c r="J205" s="249"/>
      <c r="K205" s="249"/>
      <c r="L205" s="249"/>
      <c r="M205" s="249"/>
      <c r="N205" s="249"/>
      <c r="O205" s="249"/>
      <c r="P205" s="249"/>
      <c r="Q205" s="249"/>
      <c r="R205" s="249"/>
      <c r="S205" s="249"/>
      <c r="T205" s="249"/>
      <c r="U205" s="249"/>
      <c r="V205" s="249"/>
      <c r="W205" s="249"/>
      <c r="X205" s="249"/>
      <c r="Y205" s="249"/>
      <c r="Z205" s="249"/>
      <c r="AA205" s="249"/>
      <c r="AB205" s="249"/>
      <c r="AC205" s="249"/>
      <c r="AD205" s="249"/>
      <c r="AE205" s="249"/>
      <c r="AF205" s="249"/>
      <c r="AG205" s="249"/>
      <c r="AH205" s="249"/>
      <c r="AI205" s="249"/>
      <c r="AJ205" s="249"/>
      <c r="AK205" s="249"/>
      <c r="AL205" s="249"/>
      <c r="AM205" s="249"/>
      <c r="AN205" s="249"/>
      <c r="AO205" s="249"/>
      <c r="AP205" s="249"/>
      <c r="AQ205" s="249"/>
      <c r="AR205" s="249"/>
      <c r="AS205" s="249"/>
      <c r="AT205" s="249"/>
      <c r="AU205" s="249"/>
      <c r="AV205" s="249"/>
      <c r="AW205" s="249"/>
      <c r="AX205" s="249"/>
      <c r="AY205" s="249"/>
      <c r="AZ205" s="249"/>
      <c r="BA205" s="249"/>
      <c r="BB205" s="249"/>
      <c r="BC205" s="249"/>
      <c r="BD205" s="249"/>
      <c r="BE205" s="249"/>
      <c r="BF205" s="249"/>
      <c r="BG205" s="249"/>
      <c r="BH205" s="249"/>
      <c r="BI205" s="249"/>
      <c r="BJ205" s="249"/>
      <c r="BK205" s="249"/>
      <c r="BL205" s="249"/>
      <c r="BM205" s="249"/>
      <c r="BN205" s="249"/>
      <c r="BO205" s="249"/>
      <c r="BP205" s="249"/>
      <c r="BQ205" s="249"/>
      <c r="BR205" s="249"/>
      <c r="BS205" s="249"/>
      <c r="BT205" s="249"/>
      <c r="BU205" s="249"/>
      <c r="BV205" s="249"/>
      <c r="BW205" s="249"/>
      <c r="BX205" s="249"/>
      <c r="BY205" s="249"/>
      <c r="BZ205" s="249"/>
      <c r="CA205" s="249"/>
      <c r="CB205" s="249"/>
      <c r="CC205" s="249"/>
      <c r="CD205" s="249"/>
      <c r="CE205" s="249"/>
      <c r="CF205" s="249"/>
      <c r="CG205" s="249"/>
      <c r="CH205" s="249"/>
      <c r="CI205" s="249"/>
      <c r="CJ205" s="249"/>
      <c r="CK205" s="249"/>
      <c r="CL205" s="249"/>
      <c r="CM205" s="249"/>
      <c r="CN205" s="249"/>
      <c r="CO205" s="249"/>
      <c r="CP205" s="249"/>
      <c r="CQ205" s="249"/>
      <c r="CR205" s="249"/>
      <c r="CS205" s="249"/>
      <c r="CT205" s="249"/>
      <c r="CU205" s="249"/>
      <c r="CV205" s="249"/>
      <c r="CW205" s="250"/>
      <c r="CX205" s="251"/>
      <c r="CY205" s="252"/>
      <c r="CZ205" s="252"/>
      <c r="DA205" s="253"/>
      <c r="DB205" s="88"/>
      <c r="DC205" s="88"/>
      <c r="DD205" s="88"/>
      <c r="DE205" s="88"/>
      <c r="DF205" s="88"/>
      <c r="DG205" s="88"/>
      <c r="DH205" s="88"/>
      <c r="DI205" s="88"/>
      <c r="DJ205" s="88"/>
      <c r="DK205" s="88"/>
      <c r="DL205" s="88"/>
      <c r="DM205" s="88"/>
      <c r="DN205" s="88"/>
      <c r="DO205" s="88"/>
      <c r="DP205" s="88"/>
      <c r="DQ205" s="88"/>
      <c r="DR205" s="88"/>
      <c r="DS205" s="88"/>
      <c r="DT205" s="88"/>
      <c r="DU205" s="88"/>
      <c r="DV205" s="88"/>
      <c r="DW205" s="88"/>
      <c r="DX205" s="88"/>
    </row>
  </sheetData>
  <mergeCells count="11">
    <mergeCell ref="A5:CW5"/>
    <mergeCell ref="A48:CW48"/>
    <mergeCell ref="A85:CW85"/>
    <mergeCell ref="A128:CW128"/>
    <mergeCell ref="A167:CW167"/>
    <mergeCell ref="A1:DA1"/>
    <mergeCell ref="A3:CW4"/>
    <mergeCell ref="CX3:CX4"/>
    <mergeCell ref="CY3:CY4"/>
    <mergeCell ref="CZ3:CZ4"/>
    <mergeCell ref="DA3:DA4"/>
  </mergeCells>
  <phoneticPr fontId="62" type="noConversion"/>
  <pageMargins left="0.7" right="0.7" top="0.75" bottom="0.75" header="0.3" footer="0.3"/>
  <pageSetup paperSize="9" scale="83" orientation="landscape" r:id="rId1"/>
  <colBreaks count="1" manualBreakCount="1">
    <brk id="10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H36"/>
  <sheetViews>
    <sheetView showGridLines="0" view="pageBreakPreview" zoomScale="130" zoomScaleNormal="100" zoomScaleSheetLayoutView="130" workbookViewId="0">
      <selection activeCell="D37" sqref="D37"/>
    </sheetView>
  </sheetViews>
  <sheetFormatPr defaultColWidth="8" defaultRowHeight="18" customHeight="1"/>
  <cols>
    <col min="1" max="1" width="3.375" style="89" customWidth="1"/>
    <col min="2" max="2" width="13.625" style="89" customWidth="1"/>
    <col min="3" max="3" width="27.375" style="89" customWidth="1"/>
    <col min="4" max="4" width="17.75" style="89" customWidth="1"/>
    <col min="5" max="8" width="13.625" style="89" customWidth="1"/>
    <col min="9" max="16384" width="8" style="89"/>
  </cols>
  <sheetData>
    <row r="1" spans="1:8" ht="13.5">
      <c r="A1" s="130"/>
      <c r="B1" s="130"/>
      <c r="C1" s="130"/>
      <c r="D1" s="130"/>
      <c r="E1" s="130"/>
      <c r="F1" s="130"/>
      <c r="G1" s="130"/>
      <c r="H1" s="130"/>
    </row>
    <row r="2" spans="1:8" ht="13.5">
      <c r="A2" s="130"/>
      <c r="B2" s="130"/>
      <c r="C2" s="130"/>
      <c r="D2" s="130"/>
      <c r="E2" s="130"/>
      <c r="F2" s="130"/>
      <c r="G2" s="130"/>
      <c r="H2" s="130"/>
    </row>
    <row r="3" spans="1:8" ht="13.5">
      <c r="A3" s="130"/>
      <c r="B3" s="130"/>
      <c r="C3" s="130"/>
      <c r="D3" s="130"/>
      <c r="E3" s="130"/>
      <c r="F3" s="130"/>
      <c r="G3" s="130"/>
      <c r="H3" s="130"/>
    </row>
    <row r="4" spans="1:8" ht="14.25" thickBot="1">
      <c r="A4" s="130"/>
      <c r="B4" s="130"/>
      <c r="C4" s="130"/>
      <c r="D4" s="130"/>
      <c r="E4" s="130"/>
      <c r="F4" s="130"/>
      <c r="G4" s="130"/>
      <c r="H4" s="130"/>
    </row>
    <row r="5" spans="1:8" ht="13.5">
      <c r="A5" s="130"/>
      <c r="B5" s="131"/>
      <c r="C5" s="132" t="s">
        <v>12</v>
      </c>
      <c r="D5" s="132"/>
      <c r="E5" s="132"/>
      <c r="F5" s="132"/>
      <c r="G5" s="132"/>
      <c r="H5" s="133"/>
    </row>
    <row r="6" spans="1:8" ht="13.5">
      <c r="A6" s="130"/>
      <c r="B6" s="134"/>
      <c r="C6" s="139" t="s">
        <v>143</v>
      </c>
      <c r="D6" s="139"/>
      <c r="E6" s="139"/>
      <c r="F6" s="139"/>
      <c r="G6" s="139"/>
      <c r="H6" s="135"/>
    </row>
    <row r="7" spans="1:8" ht="13.5">
      <c r="A7" s="130"/>
      <c r="B7" s="134"/>
      <c r="C7" s="139" t="s">
        <v>12</v>
      </c>
      <c r="D7" s="139"/>
      <c r="E7" s="139"/>
      <c r="F7" s="139"/>
      <c r="G7" s="139"/>
      <c r="H7" s="135"/>
    </row>
    <row r="8" spans="1:8" ht="13.5">
      <c r="A8" s="130"/>
      <c r="B8" s="134"/>
      <c r="C8" s="139" t="s">
        <v>144</v>
      </c>
      <c r="D8" s="139"/>
      <c r="E8" s="139"/>
      <c r="F8" s="139"/>
      <c r="G8" s="139"/>
      <c r="H8" s="135"/>
    </row>
    <row r="9" spans="1:8" ht="13.5">
      <c r="A9" s="130"/>
      <c r="B9" s="134"/>
      <c r="C9" s="139" t="s">
        <v>145</v>
      </c>
      <c r="D9" s="139"/>
      <c r="E9" s="139"/>
      <c r="F9" s="139"/>
      <c r="G9" s="139"/>
      <c r="H9" s="135"/>
    </row>
    <row r="10" spans="1:8" ht="13.5">
      <c r="A10" s="130"/>
      <c r="B10" s="134"/>
      <c r="C10" s="139" t="s">
        <v>12</v>
      </c>
      <c r="D10" s="139"/>
      <c r="E10" s="139"/>
      <c r="F10" s="139"/>
      <c r="G10" s="139"/>
      <c r="H10" s="135"/>
    </row>
    <row r="11" spans="1:8" ht="13.5">
      <c r="A11" s="130"/>
      <c r="B11" s="134"/>
      <c r="C11" s="139" t="s">
        <v>146</v>
      </c>
      <c r="D11" s="139"/>
      <c r="E11" s="139"/>
      <c r="F11" s="139"/>
      <c r="G11" s="139"/>
      <c r="H11" s="135"/>
    </row>
    <row r="12" spans="1:8" ht="13.5">
      <c r="A12" s="130"/>
      <c r="B12" s="134"/>
      <c r="C12" s="139" t="s">
        <v>147</v>
      </c>
      <c r="D12" s="139"/>
      <c r="E12" s="139"/>
      <c r="F12" s="139"/>
      <c r="G12" s="139"/>
      <c r="H12" s="135"/>
    </row>
    <row r="13" spans="1:8" ht="13.5">
      <c r="A13" s="130"/>
      <c r="B13" s="134"/>
      <c r="C13" s="139" t="s">
        <v>149</v>
      </c>
      <c r="D13" s="139"/>
      <c r="E13" s="139"/>
      <c r="F13" s="139"/>
      <c r="G13" s="139"/>
      <c r="H13" s="135"/>
    </row>
    <row r="14" spans="1:8" ht="13.5">
      <c r="A14" s="130"/>
      <c r="B14" s="134"/>
      <c r="C14" s="139" t="s">
        <v>12</v>
      </c>
      <c r="D14" s="139"/>
      <c r="E14" s="139"/>
      <c r="F14" s="139"/>
      <c r="G14" s="139"/>
      <c r="H14" s="135"/>
    </row>
    <row r="15" spans="1:8" ht="14.25" thickBot="1">
      <c r="A15" s="130"/>
      <c r="B15" s="136"/>
      <c r="C15" s="137"/>
      <c r="D15" s="137"/>
      <c r="E15" s="137"/>
      <c r="F15" s="137"/>
      <c r="G15" s="137"/>
      <c r="H15" s="138"/>
    </row>
    <row r="16" spans="1:8" ht="13.5">
      <c r="A16" s="130"/>
      <c r="B16" s="130"/>
      <c r="C16" s="130"/>
      <c r="D16" s="130"/>
      <c r="E16" s="130"/>
      <c r="F16" s="130"/>
      <c r="G16" s="130"/>
      <c r="H16" s="130"/>
    </row>
    <row r="17" spans="1:8" ht="13.5">
      <c r="A17" s="130"/>
      <c r="B17" s="130"/>
      <c r="C17" s="130"/>
      <c r="D17" s="130"/>
      <c r="E17" s="130"/>
      <c r="F17" s="130"/>
      <c r="G17" s="130"/>
      <c r="H17" s="130"/>
    </row>
    <row r="18" spans="1:8" ht="13.5">
      <c r="A18" s="130"/>
      <c r="B18" s="130"/>
      <c r="C18" s="130"/>
      <c r="D18" s="130"/>
      <c r="E18" s="130"/>
      <c r="F18" s="130"/>
      <c r="G18" s="130"/>
      <c r="H18" s="130"/>
    </row>
    <row r="19" spans="1:8" ht="13.5">
      <c r="A19" s="130"/>
      <c r="B19" s="130"/>
      <c r="C19" s="130"/>
      <c r="D19" s="130"/>
      <c r="E19" s="130"/>
      <c r="F19" s="130"/>
      <c r="G19" s="130"/>
      <c r="H19" s="130"/>
    </row>
    <row r="20" spans="1:8" ht="13.5">
      <c r="A20" s="130"/>
      <c r="B20" s="130"/>
      <c r="C20" s="130"/>
      <c r="D20" s="130"/>
      <c r="E20" s="130"/>
      <c r="F20" s="130"/>
      <c r="G20" s="130"/>
      <c r="H20" s="130"/>
    </row>
    <row r="21" spans="1:8" ht="13.5">
      <c r="A21" s="130"/>
      <c r="B21" s="130"/>
      <c r="C21" s="130"/>
      <c r="D21" s="130"/>
      <c r="E21" s="130"/>
      <c r="F21" s="130"/>
      <c r="G21" s="130"/>
      <c r="H21" s="130"/>
    </row>
    <row r="22" spans="1:8" ht="13.5">
      <c r="A22" s="130"/>
      <c r="B22" s="130"/>
      <c r="C22" s="130"/>
      <c r="D22" s="130"/>
      <c r="E22" s="130"/>
      <c r="F22" s="130"/>
      <c r="G22" s="130"/>
      <c r="H22" s="130"/>
    </row>
    <row r="23" spans="1:8" ht="13.5">
      <c r="A23" s="130"/>
      <c r="B23" s="130"/>
      <c r="C23" s="130"/>
      <c r="D23" s="130"/>
      <c r="E23" s="130"/>
      <c r="F23" s="130"/>
      <c r="G23" s="130"/>
      <c r="H23" s="130"/>
    </row>
    <row r="24" spans="1:8" ht="13.5">
      <c r="A24" s="130"/>
      <c r="B24" s="130"/>
      <c r="C24" s="130"/>
      <c r="D24" s="130"/>
      <c r="E24" s="130"/>
      <c r="F24" s="130"/>
      <c r="G24" s="130"/>
      <c r="H24" s="130"/>
    </row>
    <row r="25" spans="1:8" ht="13.5">
      <c r="A25" s="130"/>
      <c r="B25" s="130"/>
      <c r="C25" s="130"/>
      <c r="D25" s="130"/>
      <c r="E25" s="130"/>
      <c r="F25" s="130"/>
      <c r="G25" s="130"/>
      <c r="H25" s="130"/>
    </row>
    <row r="26" spans="1:8" ht="13.5">
      <c r="A26" s="130"/>
      <c r="B26" s="130"/>
      <c r="C26" s="130"/>
      <c r="D26" s="130"/>
      <c r="E26" s="130"/>
      <c r="F26" s="130"/>
      <c r="G26" s="130"/>
      <c r="H26" s="130"/>
    </row>
    <row r="27" spans="1:8" ht="13.5">
      <c r="A27" s="130"/>
      <c r="B27" s="130"/>
      <c r="C27" s="130"/>
      <c r="D27" s="130"/>
      <c r="E27" s="130"/>
      <c r="F27" s="130"/>
      <c r="G27" s="130"/>
      <c r="H27" s="130"/>
    </row>
    <row r="28" spans="1:8" ht="13.5">
      <c r="A28" s="130"/>
      <c r="B28" s="130"/>
      <c r="C28" s="130"/>
      <c r="D28" s="130"/>
      <c r="E28" s="130"/>
      <c r="F28" s="130"/>
      <c r="G28" s="130"/>
      <c r="H28" s="130"/>
    </row>
    <row r="29" spans="1:8" ht="13.5">
      <c r="A29" s="130"/>
      <c r="B29" s="130"/>
      <c r="C29" s="130"/>
      <c r="D29" s="130"/>
      <c r="E29" s="130"/>
      <c r="F29" s="130"/>
      <c r="G29" s="130"/>
      <c r="H29" s="130"/>
    </row>
    <row r="30" spans="1:8" ht="13.5">
      <c r="A30" s="130"/>
      <c r="B30" s="130"/>
      <c r="C30" s="130"/>
      <c r="D30" s="130"/>
      <c r="E30" s="130"/>
      <c r="F30" s="130"/>
      <c r="G30" s="130"/>
      <c r="H30" s="130"/>
    </row>
    <row r="31" spans="1:8" ht="13.5">
      <c r="A31" s="130"/>
      <c r="B31" s="130"/>
      <c r="C31" s="130"/>
      <c r="D31" s="130"/>
      <c r="E31" s="130"/>
      <c r="F31" s="130"/>
      <c r="G31" s="130"/>
      <c r="H31" s="130"/>
    </row>
    <row r="32" spans="1:8" ht="13.5">
      <c r="A32" s="130"/>
      <c r="B32" s="130"/>
      <c r="C32" s="130"/>
      <c r="D32" s="130"/>
      <c r="E32" s="130"/>
      <c r="F32" s="130"/>
      <c r="G32" s="130"/>
      <c r="H32" s="130"/>
    </row>
    <row r="33" spans="1:8" ht="13.5">
      <c r="A33" s="130"/>
      <c r="B33" s="130"/>
      <c r="C33" s="130"/>
      <c r="D33" s="130"/>
      <c r="E33" s="130"/>
      <c r="F33" s="130"/>
      <c r="G33" s="130"/>
      <c r="H33" s="130"/>
    </row>
    <row r="34" spans="1:8" ht="13.5">
      <c r="A34" s="130"/>
      <c r="B34" s="130"/>
      <c r="C34" s="130"/>
      <c r="D34" s="130"/>
      <c r="E34" s="130"/>
      <c r="F34" s="130"/>
      <c r="G34" s="130"/>
      <c r="H34" s="130"/>
    </row>
    <row r="35" spans="1:8" ht="13.5">
      <c r="A35" s="130"/>
      <c r="B35" s="130"/>
      <c r="C35" s="130"/>
      <c r="D35" s="130"/>
      <c r="E35" s="130"/>
      <c r="F35" s="130"/>
      <c r="G35" s="130"/>
      <c r="H35" s="130"/>
    </row>
    <row r="36" spans="1:8" ht="13.5">
      <c r="A36" s="130"/>
      <c r="B36" s="130"/>
      <c r="C36" s="130"/>
      <c r="D36" s="130"/>
      <c r="E36" s="130"/>
      <c r="F36" s="130"/>
      <c r="G36" s="130"/>
      <c r="H36" s="130"/>
    </row>
  </sheetData>
  <phoneticPr fontId="62" type="noConversion"/>
  <pageMargins left="0.7" right="0.7" top="0.75" bottom="0.75" header="0.3" footer="0.3"/>
  <pageSetup paperSize="9" scale="9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L7"/>
  <sheetViews>
    <sheetView view="pageBreakPreview" zoomScale="142" zoomScaleNormal="100" zoomScaleSheetLayoutView="142" workbookViewId="0">
      <selection activeCell="A14" sqref="A14"/>
    </sheetView>
  </sheetViews>
  <sheetFormatPr defaultColWidth="8" defaultRowHeight="18" customHeight="1"/>
  <cols>
    <col min="1" max="1" width="26" style="89" customWidth="1"/>
    <col min="2" max="2" width="19.125" style="89" customWidth="1"/>
    <col min="3" max="3" width="6.875" style="89" customWidth="1"/>
    <col min="4" max="4" width="5.5" style="89" customWidth="1"/>
    <col min="5" max="8" width="13.625" style="89" customWidth="1"/>
    <col min="9" max="9" width="15" style="89" customWidth="1"/>
    <col min="10" max="16384" width="8" style="89"/>
  </cols>
  <sheetData>
    <row r="1" spans="1:12" ht="25.5">
      <c r="A1" s="308" t="s">
        <v>150</v>
      </c>
      <c r="B1" s="308"/>
      <c r="C1" s="308"/>
      <c r="D1" s="308"/>
      <c r="E1" s="308"/>
      <c r="F1" s="308"/>
      <c r="G1" s="308"/>
      <c r="H1" s="308"/>
      <c r="I1" s="308"/>
      <c r="J1" s="88"/>
      <c r="K1" s="88"/>
      <c r="L1" s="88"/>
    </row>
    <row r="2" spans="1:12" ht="14.25" thickBo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2" ht="14.25" thickBot="1">
      <c r="A3" s="309" t="s">
        <v>59</v>
      </c>
      <c r="B3" s="311" t="s">
        <v>60</v>
      </c>
      <c r="C3" s="311" t="s">
        <v>61</v>
      </c>
      <c r="D3" s="311" t="s">
        <v>10</v>
      </c>
      <c r="E3" s="311" t="s">
        <v>11</v>
      </c>
      <c r="F3" s="311" t="s">
        <v>13</v>
      </c>
      <c r="G3" s="311" t="s">
        <v>14</v>
      </c>
      <c r="H3" s="311" t="s">
        <v>15</v>
      </c>
      <c r="I3" s="313" t="s">
        <v>62</v>
      </c>
      <c r="J3" s="88"/>
      <c r="K3" s="88"/>
      <c r="L3" s="88"/>
    </row>
    <row r="4" spans="1:12" ht="14.25" thickBot="1">
      <c r="A4" s="310"/>
      <c r="B4" s="312"/>
      <c r="C4" s="312"/>
      <c r="D4" s="312"/>
      <c r="E4" s="312"/>
      <c r="F4" s="312"/>
      <c r="G4" s="312"/>
      <c r="H4" s="312"/>
      <c r="I4" s="314"/>
      <c r="J4" s="88"/>
      <c r="K4" s="88"/>
      <c r="L4" s="88"/>
    </row>
    <row r="5" spans="1:12" ht="22.5" customHeight="1">
      <c r="A5" s="90" t="s">
        <v>151</v>
      </c>
      <c r="B5" s="91" t="s">
        <v>152</v>
      </c>
      <c r="C5" s="140">
        <v>1</v>
      </c>
      <c r="D5" s="91" t="s">
        <v>153</v>
      </c>
      <c r="E5" s="93">
        <f>F5+G5+H5</f>
        <v>142441</v>
      </c>
      <c r="F5" s="93">
        <f>[21]건설기계!H10</f>
        <v>50466</v>
      </c>
      <c r="G5" s="93">
        <f>[21]건설기계!J10</f>
        <v>59025</v>
      </c>
      <c r="H5" s="93">
        <f>[21]건설기계!L10</f>
        <v>32950</v>
      </c>
      <c r="I5" s="94" t="s">
        <v>120</v>
      </c>
      <c r="J5" s="88"/>
      <c r="K5" s="88"/>
      <c r="L5" s="88"/>
    </row>
    <row r="6" spans="1:12" ht="22.5" customHeight="1" thickBot="1">
      <c r="A6" s="100" t="s">
        <v>154</v>
      </c>
      <c r="B6" s="101" t="s">
        <v>155</v>
      </c>
      <c r="C6" s="141">
        <v>1</v>
      </c>
      <c r="D6" s="101" t="s">
        <v>153</v>
      </c>
      <c r="E6" s="103">
        <f>F6+G6+H6</f>
        <v>508</v>
      </c>
      <c r="F6" s="103">
        <f>[21]건설기계!H14</f>
        <v>0</v>
      </c>
      <c r="G6" s="103">
        <f>[21]건설기계!J14</f>
        <v>0</v>
      </c>
      <c r="H6" s="103">
        <f>[21]건설기계!L14</f>
        <v>508</v>
      </c>
      <c r="I6" s="104" t="s">
        <v>121</v>
      </c>
      <c r="J6" s="88"/>
      <c r="K6" s="88"/>
      <c r="L6" s="88"/>
    </row>
    <row r="7" spans="1:12" ht="13.5">
      <c r="A7" s="88"/>
      <c r="B7" s="105"/>
      <c r="C7" s="142"/>
      <c r="D7" s="105"/>
      <c r="E7" s="88"/>
      <c r="F7" s="88"/>
      <c r="G7" s="88"/>
      <c r="H7" s="88"/>
      <c r="I7" s="88"/>
      <c r="J7" s="88"/>
      <c r="K7" s="88"/>
      <c r="L7" s="88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62" type="noConversion"/>
  <pageMargins left="0.7" right="0.7" top="0.75" bottom="0.75" header="0.3" footer="0.3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</sheetPr>
  <dimension ref="B1:N15"/>
  <sheetViews>
    <sheetView view="pageBreakPreview" zoomScale="124" zoomScaleNormal="100" zoomScaleSheetLayoutView="124" workbookViewId="0">
      <selection activeCell="H32" sqref="H32"/>
    </sheetView>
  </sheetViews>
  <sheetFormatPr defaultColWidth="8" defaultRowHeight="18" customHeight="1"/>
  <cols>
    <col min="1" max="1" width="8" style="89"/>
    <col min="2" max="2" width="20.5" style="89" customWidth="1"/>
    <col min="3" max="3" width="25.25" style="89" customWidth="1"/>
    <col min="4" max="4" width="6.875" style="89" customWidth="1"/>
    <col min="5" max="5" width="4.125" style="89" customWidth="1"/>
    <col min="6" max="6" width="13.75" style="89" customWidth="1"/>
    <col min="7" max="7" width="21" style="89" customWidth="1"/>
    <col min="8" max="8" width="13.75" style="89" customWidth="1"/>
    <col min="9" max="9" width="20.75" style="89" customWidth="1"/>
    <col min="10" max="10" width="10.25" style="89" customWidth="1"/>
    <col min="11" max="11" width="12" style="89" customWidth="1"/>
    <col min="12" max="12" width="14" style="89" customWidth="1"/>
    <col min="13" max="13" width="21" style="89" customWidth="1"/>
    <col min="14" max="14" width="17.125" style="89" customWidth="1"/>
    <col min="15" max="16384" width="8" style="89"/>
  </cols>
  <sheetData>
    <row r="1" spans="2:14" ht="25.5">
      <c r="B1" s="308" t="s">
        <v>156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2:14" ht="24.75" customHeight="1" thickBot="1"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3" spans="2:14" ht="24.75" customHeight="1" thickBot="1">
      <c r="B3" s="309" t="s">
        <v>157</v>
      </c>
      <c r="C3" s="311" t="s">
        <v>8</v>
      </c>
      <c r="D3" s="311" t="s">
        <v>9</v>
      </c>
      <c r="E3" s="311" t="s">
        <v>10</v>
      </c>
      <c r="F3" s="320" t="s">
        <v>11</v>
      </c>
      <c r="G3" s="321"/>
      <c r="H3" s="320" t="s">
        <v>13</v>
      </c>
      <c r="I3" s="321"/>
      <c r="J3" s="320" t="s">
        <v>14</v>
      </c>
      <c r="K3" s="321"/>
      <c r="L3" s="320" t="s">
        <v>15</v>
      </c>
      <c r="M3" s="320"/>
      <c r="N3" s="322" t="s">
        <v>62</v>
      </c>
    </row>
    <row r="4" spans="2:14" ht="24.75" customHeight="1" thickBot="1">
      <c r="B4" s="310"/>
      <c r="C4" s="312"/>
      <c r="D4" s="312"/>
      <c r="E4" s="319"/>
      <c r="F4" s="143" t="s">
        <v>16</v>
      </c>
      <c r="G4" s="144" t="s">
        <v>158</v>
      </c>
      <c r="H4" s="144" t="s">
        <v>16</v>
      </c>
      <c r="I4" s="144" t="s">
        <v>158</v>
      </c>
      <c r="J4" s="144" t="s">
        <v>16</v>
      </c>
      <c r="K4" s="144" t="s">
        <v>158</v>
      </c>
      <c r="L4" s="144" t="s">
        <v>16</v>
      </c>
      <c r="M4" s="145" t="s">
        <v>158</v>
      </c>
      <c r="N4" s="314"/>
    </row>
    <row r="5" spans="2:14" ht="24.75" customHeight="1">
      <c r="B5" s="146" t="s">
        <v>159</v>
      </c>
      <c r="C5" s="147"/>
      <c r="D5" s="148"/>
      <c r="E5" s="147"/>
      <c r="F5" s="149"/>
      <c r="G5" s="150"/>
      <c r="H5" s="149"/>
      <c r="I5" s="150"/>
      <c r="J5" s="149"/>
      <c r="K5" s="150"/>
      <c r="L5" s="149"/>
      <c r="M5" s="150"/>
      <c r="N5" s="151"/>
    </row>
    <row r="6" spans="2:14" ht="24.75" customHeight="1">
      <c r="B6" s="95" t="s">
        <v>160</v>
      </c>
      <c r="C6" s="96" t="s">
        <v>161</v>
      </c>
      <c r="D6" s="152">
        <v>23</v>
      </c>
      <c r="E6" s="96" t="s">
        <v>162</v>
      </c>
      <c r="F6" s="153">
        <f t="shared" ref="F6:G9" si="0">H6+J6+L6</f>
        <v>1590</v>
      </c>
      <c r="G6" s="154">
        <f t="shared" si="0"/>
        <v>36570</v>
      </c>
      <c r="H6" s="153">
        <f>[21]자재단가!R5</f>
        <v>1590</v>
      </c>
      <c r="I6" s="154">
        <f>TRUNC(D6*H6,1)</f>
        <v>36570</v>
      </c>
      <c r="J6" s="153">
        <v>0</v>
      </c>
      <c r="K6" s="154">
        <f>TRUNC(D6*J6,1)</f>
        <v>0</v>
      </c>
      <c r="L6" s="153">
        <v>0</v>
      </c>
      <c r="M6" s="154">
        <f>TRUNC(D6*L6,1)</f>
        <v>0</v>
      </c>
      <c r="N6" s="99" t="s">
        <v>163</v>
      </c>
    </row>
    <row r="7" spans="2:14" ht="24.75" customHeight="1">
      <c r="B7" s="95" t="s">
        <v>164</v>
      </c>
      <c r="C7" s="96" t="s">
        <v>165</v>
      </c>
      <c r="D7" s="155">
        <v>38</v>
      </c>
      <c r="E7" s="96" t="s">
        <v>166</v>
      </c>
      <c r="F7" s="153">
        <f t="shared" si="0"/>
        <v>36570</v>
      </c>
      <c r="G7" s="154">
        <f t="shared" si="0"/>
        <v>13896.6</v>
      </c>
      <c r="H7" s="153">
        <f>I6</f>
        <v>36570</v>
      </c>
      <c r="I7" s="154">
        <f>TRUNC(D7/100*H7,1)</f>
        <v>13896.6</v>
      </c>
      <c r="J7" s="153">
        <v>0</v>
      </c>
      <c r="K7" s="154">
        <f>TRUNC(D7/100*J7,1)</f>
        <v>0</v>
      </c>
      <c r="L7" s="153">
        <v>0</v>
      </c>
      <c r="M7" s="154">
        <f>TRUNC(D7/100*L7,1)</f>
        <v>0</v>
      </c>
      <c r="N7" s="99" t="s">
        <v>12</v>
      </c>
    </row>
    <row r="8" spans="2:14" ht="24.75" customHeight="1">
      <c r="B8" s="95" t="s">
        <v>167</v>
      </c>
      <c r="C8" s="96" t="s">
        <v>12</v>
      </c>
      <c r="D8" s="155">
        <v>1</v>
      </c>
      <c r="E8" s="96" t="s">
        <v>168</v>
      </c>
      <c r="F8" s="153">
        <f t="shared" si="0"/>
        <v>59025</v>
      </c>
      <c r="G8" s="154">
        <f t="shared" si="0"/>
        <v>59025</v>
      </c>
      <c r="H8" s="153">
        <v>0</v>
      </c>
      <c r="I8" s="154">
        <f>TRUNC(D8*H8,1)</f>
        <v>0</v>
      </c>
      <c r="J8" s="153">
        <f>TRUNC([21]노임단가!K5*16/12*1/8*25/20,0)</f>
        <v>59025</v>
      </c>
      <c r="K8" s="154">
        <f>TRUNC(D8*J8,1)</f>
        <v>59025</v>
      </c>
      <c r="L8" s="153">
        <v>0</v>
      </c>
      <c r="M8" s="154">
        <f>TRUNC(D8*L8,1)</f>
        <v>0</v>
      </c>
      <c r="N8" s="99" t="s">
        <v>148</v>
      </c>
    </row>
    <row r="9" spans="2:14" ht="24.75" customHeight="1">
      <c r="B9" s="95" t="s">
        <v>169</v>
      </c>
      <c r="C9" s="96" t="s">
        <v>170</v>
      </c>
      <c r="D9" s="152">
        <f>2229*10^-7*1000</f>
        <v>0.22289999999999999</v>
      </c>
      <c r="E9" s="96" t="s">
        <v>12</v>
      </c>
      <c r="F9" s="153">
        <f t="shared" si="0"/>
        <v>147825</v>
      </c>
      <c r="G9" s="154">
        <f t="shared" si="0"/>
        <v>32950.1</v>
      </c>
      <c r="H9" s="153">
        <v>0</v>
      </c>
      <c r="I9" s="154">
        <f>TRUNC(D9*H9,1)</f>
        <v>0</v>
      </c>
      <c r="J9" s="153">
        <v>0</v>
      </c>
      <c r="K9" s="154">
        <f>TRUNC(D9*J9,1)</f>
        <v>0</v>
      </c>
      <c r="L9" s="153">
        <v>147825</v>
      </c>
      <c r="M9" s="154">
        <f>TRUNC(D9*L9,1)</f>
        <v>32950.1</v>
      </c>
      <c r="N9" s="99" t="s">
        <v>12</v>
      </c>
    </row>
    <row r="10" spans="2:14" ht="24.75" customHeight="1">
      <c r="B10" s="156" t="s">
        <v>171</v>
      </c>
      <c r="C10" s="157"/>
      <c r="D10" s="158"/>
      <c r="E10" s="157"/>
      <c r="F10" s="159"/>
      <c r="G10" s="160">
        <f>I10+K10+M10</f>
        <v>142441</v>
      </c>
      <c r="H10" s="159"/>
      <c r="I10" s="160">
        <f>ROUNDDOWN(SUM(I6:I9),0)</f>
        <v>50466</v>
      </c>
      <c r="J10" s="159"/>
      <c r="K10" s="160">
        <f>ROUNDDOWN(SUM(K6:K9),0)</f>
        <v>59025</v>
      </c>
      <c r="L10" s="159"/>
      <c r="M10" s="160">
        <f>ROUNDDOWN(SUM(M6:M9),0)</f>
        <v>32950</v>
      </c>
      <c r="N10" s="161"/>
    </row>
    <row r="11" spans="2:14" ht="24.75" customHeight="1">
      <c r="B11" s="95"/>
      <c r="C11" s="96"/>
      <c r="D11" s="97"/>
      <c r="E11" s="96"/>
      <c r="F11" s="153"/>
      <c r="G11" s="154"/>
      <c r="H11" s="153"/>
      <c r="I11" s="154"/>
      <c r="J11" s="153"/>
      <c r="K11" s="154"/>
      <c r="L11" s="153"/>
      <c r="M11" s="154"/>
      <c r="N11" s="99"/>
    </row>
    <row r="12" spans="2:14" ht="24.75" customHeight="1">
      <c r="B12" s="162" t="s">
        <v>172</v>
      </c>
      <c r="C12" s="163"/>
      <c r="D12" s="164"/>
      <c r="E12" s="163"/>
      <c r="F12" s="165"/>
      <c r="G12" s="166"/>
      <c r="H12" s="165"/>
      <c r="I12" s="166"/>
      <c r="J12" s="165"/>
      <c r="K12" s="166"/>
      <c r="L12" s="165"/>
      <c r="M12" s="166"/>
      <c r="N12" s="167"/>
    </row>
    <row r="13" spans="2:14" ht="24.75" customHeight="1">
      <c r="B13" s="95" t="s">
        <v>169</v>
      </c>
      <c r="C13" s="96" t="s">
        <v>173</v>
      </c>
      <c r="D13" s="152">
        <f>2684*10^-7*1000</f>
        <v>0.26839999999999997</v>
      </c>
      <c r="E13" s="96" t="s">
        <v>12</v>
      </c>
      <c r="F13" s="153">
        <f>H13+J13+L13</f>
        <v>1896</v>
      </c>
      <c r="G13" s="154">
        <f>I13+K13+M13</f>
        <v>508.8</v>
      </c>
      <c r="H13" s="153">
        <v>0</v>
      </c>
      <c r="I13" s="154">
        <f>TRUNC(D13*H13,1)</f>
        <v>0</v>
      </c>
      <c r="J13" s="153">
        <v>0</v>
      </c>
      <c r="K13" s="154">
        <f>TRUNC(D13*J13,1)</f>
        <v>0</v>
      </c>
      <c r="L13" s="153">
        <v>1896</v>
      </c>
      <c r="M13" s="154">
        <f>TRUNC(D13*L13,1)</f>
        <v>508.8</v>
      </c>
      <c r="N13" s="99" t="s">
        <v>12</v>
      </c>
    </row>
    <row r="14" spans="2:14" ht="24.75" customHeight="1">
      <c r="B14" s="156" t="s">
        <v>171</v>
      </c>
      <c r="C14" s="157"/>
      <c r="D14" s="158"/>
      <c r="E14" s="157"/>
      <c r="F14" s="159"/>
      <c r="G14" s="160">
        <f>I14+K14+M14</f>
        <v>508</v>
      </c>
      <c r="H14" s="159"/>
      <c r="I14" s="160">
        <f>ROUNDDOWN(SUM(I13:I13),0)</f>
        <v>0</v>
      </c>
      <c r="J14" s="159"/>
      <c r="K14" s="160">
        <f>ROUNDDOWN(SUM(K13:K13),0)</f>
        <v>0</v>
      </c>
      <c r="L14" s="159"/>
      <c r="M14" s="160">
        <f>ROUNDDOWN(SUM(M13:M13),0)</f>
        <v>508</v>
      </c>
      <c r="N14" s="161"/>
    </row>
    <row r="15" spans="2:14" ht="24.75" customHeight="1" thickBot="1">
      <c r="B15" s="100"/>
      <c r="C15" s="101"/>
      <c r="D15" s="102"/>
      <c r="E15" s="101"/>
      <c r="F15" s="168"/>
      <c r="G15" s="169"/>
      <c r="H15" s="168"/>
      <c r="I15" s="169"/>
      <c r="J15" s="168"/>
      <c r="K15" s="169"/>
      <c r="L15" s="168"/>
      <c r="M15" s="169"/>
      <c r="N15" s="104"/>
    </row>
  </sheetData>
  <mergeCells count="10">
    <mergeCell ref="B1:N1"/>
    <mergeCell ref="B3:B4"/>
    <mergeCell ref="C3:C4"/>
    <mergeCell ref="D3:D4"/>
    <mergeCell ref="E3:E4"/>
    <mergeCell ref="F3:G3"/>
    <mergeCell ref="H3:I3"/>
    <mergeCell ref="J3:K3"/>
    <mergeCell ref="L3:M3"/>
    <mergeCell ref="N3:N4"/>
  </mergeCells>
  <phoneticPr fontId="62" type="noConversion"/>
  <pageMargins left="0.7" right="0.7" top="0.75" bottom="0.75" header="0.3" footer="0.3"/>
  <pageSetup paperSize="9" scale="5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B1:DP15"/>
  <sheetViews>
    <sheetView view="pageBreakPreview" zoomScale="136" zoomScaleNormal="100" zoomScaleSheetLayoutView="136" workbookViewId="0">
      <selection activeCell="I7" sqref="I7"/>
    </sheetView>
  </sheetViews>
  <sheetFormatPr defaultColWidth="8" defaultRowHeight="18" customHeight="1"/>
  <cols>
    <col min="1" max="1" width="8" style="89"/>
    <col min="2" max="2" width="6.875" style="89" customWidth="1"/>
    <col min="3" max="3" width="24.625" style="89" customWidth="1"/>
    <col min="4" max="4" width="6.875" style="89" customWidth="1"/>
    <col min="5" max="9" width="13.625" style="89" customWidth="1"/>
    <col min="10" max="11" width="0" style="89" hidden="1" customWidth="1"/>
    <col min="12" max="12" width="13.625" style="89" customWidth="1"/>
    <col min="13" max="13" width="15" style="89" customWidth="1"/>
    <col min="14" max="14" width="8" style="89" customWidth="1"/>
    <col min="15" max="117" width="8" style="89"/>
    <col min="118" max="119" width="0" style="89" hidden="1" customWidth="1"/>
    <col min="120" max="16384" width="8" style="89"/>
  </cols>
  <sheetData>
    <row r="1" spans="2:120" ht="30.75" customHeight="1">
      <c r="B1" s="308" t="s">
        <v>174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  <c r="DP1" s="89">
        <v>5</v>
      </c>
    </row>
    <row r="2" spans="2:120" ht="30.75" customHeight="1" thickBot="1"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9" t="s">
        <v>58</v>
      </c>
    </row>
    <row r="3" spans="2:120" ht="30.75" customHeight="1" thickBot="1">
      <c r="B3" s="309" t="s">
        <v>175</v>
      </c>
      <c r="C3" s="311" t="s">
        <v>176</v>
      </c>
      <c r="D3" s="311" t="s">
        <v>10</v>
      </c>
      <c r="E3" s="320" t="s">
        <v>177</v>
      </c>
      <c r="F3" s="321"/>
      <c r="G3" s="320" t="s">
        <v>178</v>
      </c>
      <c r="H3" s="320"/>
      <c r="I3" s="323" t="s">
        <v>179</v>
      </c>
      <c r="J3" s="311" t="s">
        <v>180</v>
      </c>
      <c r="K3" s="311" t="s">
        <v>181</v>
      </c>
      <c r="L3" s="311" t="s">
        <v>180</v>
      </c>
      <c r="M3" s="313" t="s">
        <v>62</v>
      </c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9">
        <v>5</v>
      </c>
    </row>
    <row r="4" spans="2:120" ht="30.75" customHeight="1" thickBot="1">
      <c r="B4" s="310"/>
      <c r="C4" s="312"/>
      <c r="D4" s="319"/>
      <c r="E4" s="143" t="s">
        <v>182</v>
      </c>
      <c r="F4" s="144" t="s">
        <v>183</v>
      </c>
      <c r="G4" s="144" t="s">
        <v>182</v>
      </c>
      <c r="H4" s="145" t="s">
        <v>183</v>
      </c>
      <c r="I4" s="312"/>
      <c r="J4" s="312"/>
      <c r="K4" s="312"/>
      <c r="L4" s="312"/>
      <c r="M4" s="314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9" t="s">
        <v>85</v>
      </c>
    </row>
    <row r="5" spans="2:120" ht="30.75" customHeight="1" thickBot="1">
      <c r="B5" s="170">
        <v>1</v>
      </c>
      <c r="C5" s="171" t="s">
        <v>167</v>
      </c>
      <c r="D5" s="172" t="s">
        <v>168</v>
      </c>
      <c r="E5" s="173">
        <v>283297</v>
      </c>
      <c r="F5" s="173">
        <v>283323</v>
      </c>
      <c r="G5" s="173">
        <v>0</v>
      </c>
      <c r="H5" s="173">
        <v>0</v>
      </c>
      <c r="I5" s="173">
        <v>0</v>
      </c>
      <c r="J5" s="173">
        <v>283323</v>
      </c>
      <c r="K5" s="173">
        <v>0</v>
      </c>
      <c r="L5" s="173">
        <f>IF(K5=0,J5,TRUNC(K5/100*J5,0))</f>
        <v>283323</v>
      </c>
      <c r="M5" s="174" t="s">
        <v>184</v>
      </c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 t="s">
        <v>148</v>
      </c>
      <c r="DO5" s="88"/>
    </row>
    <row r="6" spans="2:120" ht="30.75" customHeight="1">
      <c r="B6" s="105"/>
      <c r="C6" s="88"/>
      <c r="D6" s="105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</row>
    <row r="7" spans="2:120" ht="30.75" customHeight="1"/>
    <row r="8" spans="2:120" ht="30.75" customHeight="1"/>
    <row r="9" spans="2:120" ht="30.75" customHeight="1"/>
    <row r="10" spans="2:120" ht="30.75" customHeight="1"/>
    <row r="11" spans="2:120" ht="30.75" customHeight="1"/>
    <row r="12" spans="2:120" ht="30.75" customHeight="1"/>
    <row r="13" spans="2:120" ht="30.75" customHeight="1"/>
    <row r="14" spans="2:120" ht="30.75" customHeight="1"/>
    <row r="15" spans="2:120" ht="30.75" customHeight="1"/>
  </sheetData>
  <mergeCells count="11">
    <mergeCell ref="B1:M1"/>
    <mergeCell ref="E3:F3"/>
    <mergeCell ref="G3:H3"/>
    <mergeCell ref="I3:I4"/>
    <mergeCell ref="J3:J4"/>
    <mergeCell ref="K3:K4"/>
    <mergeCell ref="L3:L4"/>
    <mergeCell ref="M3:M4"/>
    <mergeCell ref="B3:B4"/>
    <mergeCell ref="C3:C4"/>
    <mergeCell ref="D3:D4"/>
  </mergeCells>
  <phoneticPr fontId="62" type="noConversion"/>
  <pageMargins left="0.7" right="0.7" top="0.75" bottom="0.75" header="0.3" footer="0.3"/>
  <pageSetup paperSize="9" scale="7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S15"/>
  <sheetViews>
    <sheetView view="pageBreakPreview" zoomScaleNormal="100" zoomScaleSheetLayoutView="100" workbookViewId="0">
      <selection activeCell="H12" sqref="H12"/>
    </sheetView>
  </sheetViews>
  <sheetFormatPr defaultColWidth="8" defaultRowHeight="18" customHeight="1"/>
  <cols>
    <col min="1" max="1" width="20.5" style="89" customWidth="1"/>
    <col min="2" max="2" width="16.375" style="89" customWidth="1"/>
    <col min="3" max="3" width="4.125" style="89" customWidth="1"/>
    <col min="4" max="4" width="10.25" style="89" customWidth="1"/>
    <col min="5" max="5" width="4.125" style="89" customWidth="1"/>
    <col min="6" max="6" width="10.25" style="89" customWidth="1"/>
    <col min="7" max="7" width="4.125" style="89" customWidth="1"/>
    <col min="8" max="8" width="10.25" style="89" customWidth="1"/>
    <col min="9" max="9" width="4.125" style="89" customWidth="1"/>
    <col min="10" max="10" width="10.25" style="89" customWidth="1"/>
    <col min="11" max="11" width="4.125" style="89" customWidth="1"/>
    <col min="12" max="12" width="8.875" style="89" customWidth="1"/>
    <col min="13" max="13" width="4.125" style="89" customWidth="1"/>
    <col min="14" max="14" width="10.25" style="89" customWidth="1"/>
    <col min="15" max="15" width="4.125" style="89" customWidth="1"/>
    <col min="16" max="17" width="0" style="89" hidden="1" customWidth="1"/>
    <col min="18" max="18" width="9.625" style="89" customWidth="1"/>
    <col min="19" max="19" width="7.5" style="89" customWidth="1"/>
    <col min="20" max="16384" width="8" style="89"/>
  </cols>
  <sheetData>
    <row r="1" spans="1:19" ht="25.5">
      <c r="A1" s="308" t="s">
        <v>185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</row>
    <row r="2" spans="1:19" ht="14.25" thickBo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37.5" customHeight="1" thickBot="1">
      <c r="A3" s="309" t="s">
        <v>186</v>
      </c>
      <c r="B3" s="311" t="s">
        <v>60</v>
      </c>
      <c r="C3" s="311" t="s">
        <v>10</v>
      </c>
      <c r="D3" s="320" t="s">
        <v>187</v>
      </c>
      <c r="E3" s="321"/>
      <c r="F3" s="320" t="s">
        <v>188</v>
      </c>
      <c r="G3" s="321"/>
      <c r="H3" s="320" t="s">
        <v>189</v>
      </c>
      <c r="I3" s="321"/>
      <c r="J3" s="320" t="s">
        <v>190</v>
      </c>
      <c r="K3" s="321"/>
      <c r="L3" s="320" t="s">
        <v>191</v>
      </c>
      <c r="M3" s="321"/>
      <c r="N3" s="320" t="s">
        <v>192</v>
      </c>
      <c r="O3" s="320"/>
      <c r="P3" s="323" t="s">
        <v>180</v>
      </c>
      <c r="Q3" s="311" t="s">
        <v>181</v>
      </c>
      <c r="R3" s="311" t="s">
        <v>180</v>
      </c>
      <c r="S3" s="313" t="s">
        <v>62</v>
      </c>
    </row>
    <row r="4" spans="1:19" ht="37.5" customHeight="1" thickBot="1">
      <c r="A4" s="310"/>
      <c r="B4" s="312"/>
      <c r="C4" s="319"/>
      <c r="D4" s="143" t="s">
        <v>180</v>
      </c>
      <c r="E4" s="144" t="s">
        <v>193</v>
      </c>
      <c r="F4" s="144" t="s">
        <v>180</v>
      </c>
      <c r="G4" s="144" t="s">
        <v>193</v>
      </c>
      <c r="H4" s="144" t="s">
        <v>180</v>
      </c>
      <c r="I4" s="144" t="s">
        <v>193</v>
      </c>
      <c r="J4" s="144" t="s">
        <v>180</v>
      </c>
      <c r="K4" s="144" t="s">
        <v>193</v>
      </c>
      <c r="L4" s="144" t="s">
        <v>180</v>
      </c>
      <c r="M4" s="144" t="s">
        <v>193</v>
      </c>
      <c r="N4" s="144" t="s">
        <v>180</v>
      </c>
      <c r="O4" s="145" t="s">
        <v>193</v>
      </c>
      <c r="P4" s="312"/>
      <c r="Q4" s="312"/>
      <c r="R4" s="312"/>
      <c r="S4" s="314"/>
    </row>
    <row r="5" spans="1:19" ht="37.5" customHeight="1" thickBot="1">
      <c r="A5" s="175" t="s">
        <v>160</v>
      </c>
      <c r="B5" s="172" t="s">
        <v>161</v>
      </c>
      <c r="C5" s="172" t="s">
        <v>162</v>
      </c>
      <c r="D5" s="173">
        <v>1590</v>
      </c>
      <c r="E5" s="172" t="s">
        <v>194</v>
      </c>
      <c r="F5" s="173">
        <v>0</v>
      </c>
      <c r="G5" s="172" t="s">
        <v>12</v>
      </c>
      <c r="H5" s="173">
        <v>0</v>
      </c>
      <c r="I5" s="172" t="s">
        <v>12</v>
      </c>
      <c r="J5" s="173">
        <v>0</v>
      </c>
      <c r="K5" s="172" t="s">
        <v>12</v>
      </c>
      <c r="L5" s="173">
        <v>0</v>
      </c>
      <c r="M5" s="172" t="s">
        <v>12</v>
      </c>
      <c r="N5" s="173">
        <v>0</v>
      </c>
      <c r="O5" s="172" t="s">
        <v>12</v>
      </c>
      <c r="P5" s="173">
        <v>1590</v>
      </c>
      <c r="Q5" s="173">
        <v>0</v>
      </c>
      <c r="R5" s="173">
        <f>IF(Q5=0,P5,TRUNC(Q5/100*P5,0))</f>
        <v>1590</v>
      </c>
      <c r="S5" s="176" t="s">
        <v>12</v>
      </c>
    </row>
    <row r="6" spans="1:19" ht="13.5">
      <c r="A6" s="88"/>
      <c r="B6" s="105"/>
      <c r="C6" s="105"/>
      <c r="D6" s="88"/>
      <c r="E6" s="105"/>
      <c r="F6" s="88"/>
      <c r="G6" s="105"/>
      <c r="H6" s="88"/>
      <c r="I6" s="105"/>
      <c r="J6" s="88"/>
      <c r="K6" s="105"/>
      <c r="L6" s="88"/>
      <c r="M6" s="105"/>
      <c r="N6" s="88"/>
      <c r="O6" s="105"/>
      <c r="P6" s="88"/>
      <c r="Q6" s="88"/>
      <c r="R6" s="88"/>
      <c r="S6" s="177"/>
    </row>
    <row r="7" spans="1:19" ht="13.5"/>
    <row r="8" spans="1:19" ht="13.5"/>
    <row r="9" spans="1:19" ht="13.5"/>
    <row r="10" spans="1:19" ht="13.5"/>
    <row r="11" spans="1:19" ht="13.5"/>
    <row r="12" spans="1:19" ht="13.5"/>
    <row r="13" spans="1:19" ht="13.5"/>
    <row r="14" spans="1:19" ht="13.5"/>
    <row r="15" spans="1:19" ht="13.5"/>
  </sheetData>
  <mergeCells count="14">
    <mergeCell ref="A1:S1"/>
    <mergeCell ref="H3:I3"/>
    <mergeCell ref="J3:K3"/>
    <mergeCell ref="L3:M3"/>
    <mergeCell ref="N3:O3"/>
    <mergeCell ref="P3:P4"/>
    <mergeCell ref="Q3:Q4"/>
    <mergeCell ref="R3:R4"/>
    <mergeCell ref="S3:S4"/>
    <mergeCell ref="A3:A4"/>
    <mergeCell ref="B3:B4"/>
    <mergeCell ref="C3:C4"/>
    <mergeCell ref="D3:E3"/>
    <mergeCell ref="F3:G3"/>
  </mergeCells>
  <phoneticPr fontId="62" type="noConversion"/>
  <pageMargins left="0.7" right="0.7" top="0.75" bottom="0.75" header="0.3" footer="0.3"/>
  <pageSetup paperSize="9" scale="8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N10"/>
  <sheetViews>
    <sheetView view="pageBreakPreview" zoomScale="93" zoomScaleNormal="100" zoomScaleSheetLayoutView="93" workbookViewId="0">
      <selection sqref="A1:N1"/>
    </sheetView>
  </sheetViews>
  <sheetFormatPr defaultColWidth="8" defaultRowHeight="18" customHeight="1"/>
  <cols>
    <col min="1" max="1" width="26" style="89" customWidth="1"/>
    <col min="2" max="2" width="19.125" style="89" customWidth="1"/>
    <col min="3" max="3" width="6.875" style="89" customWidth="1"/>
    <col min="4" max="4" width="5.5" style="89" customWidth="1"/>
    <col min="5" max="9" width="0" style="89" hidden="1" customWidth="1"/>
    <col min="10" max="13" width="13.625" style="89" customWidth="1"/>
    <col min="14" max="14" width="26.875" style="89" customWidth="1"/>
    <col min="15" max="16384" width="8" style="89"/>
  </cols>
  <sheetData>
    <row r="1" spans="1:14" ht="21.75" customHeight="1">
      <c r="A1" s="308" t="s">
        <v>260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1:14" ht="21.75" customHeight="1" thickBo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3" spans="1:14" ht="21.75" customHeight="1" thickBot="1">
      <c r="A3" s="309" t="s">
        <v>157</v>
      </c>
      <c r="B3" s="311" t="s">
        <v>60</v>
      </c>
      <c r="C3" s="311" t="s">
        <v>9</v>
      </c>
      <c r="D3" s="311" t="s">
        <v>10</v>
      </c>
      <c r="E3" s="311" t="s">
        <v>11</v>
      </c>
      <c r="F3" s="311" t="s">
        <v>13</v>
      </c>
      <c r="G3" s="311" t="s">
        <v>14</v>
      </c>
      <c r="H3" s="311" t="s">
        <v>15</v>
      </c>
      <c r="I3" s="311" t="s">
        <v>181</v>
      </c>
      <c r="J3" s="311" t="s">
        <v>261</v>
      </c>
      <c r="K3" s="311" t="s">
        <v>76</v>
      </c>
      <c r="L3" s="311" t="s">
        <v>77</v>
      </c>
      <c r="M3" s="311" t="s">
        <v>262</v>
      </c>
      <c r="N3" s="313" t="s">
        <v>62</v>
      </c>
    </row>
    <row r="4" spans="1:14" ht="21.75" customHeight="1" thickBot="1">
      <c r="A4" s="310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4"/>
    </row>
    <row r="5" spans="1:14" ht="21.75" customHeight="1">
      <c r="A5" s="90" t="s">
        <v>263</v>
      </c>
      <c r="B5" s="91" t="s">
        <v>205</v>
      </c>
      <c r="C5" s="92">
        <v>1</v>
      </c>
      <c r="D5" s="91" t="s">
        <v>54</v>
      </c>
      <c r="E5" s="205">
        <f>F5+G5+H5</f>
        <v>32166</v>
      </c>
      <c r="F5" s="205">
        <v>0</v>
      </c>
      <c r="G5" s="205">
        <v>0</v>
      </c>
      <c r="H5" s="205">
        <v>32166</v>
      </c>
      <c r="I5" s="205">
        <v>0</v>
      </c>
      <c r="J5" s="205">
        <f>K5+L5+M5</f>
        <v>32034</v>
      </c>
      <c r="K5" s="205">
        <f>IF(I5=0,F5,TRUNC(I5/100*F5,0))</f>
        <v>0</v>
      </c>
      <c r="L5" s="205">
        <f>IF(I5=0,G5,TRUNC(I5/100*G5,0))</f>
        <v>0</v>
      </c>
      <c r="M5" s="205">
        <v>32034</v>
      </c>
      <c r="N5" s="94" t="s">
        <v>275</v>
      </c>
    </row>
    <row r="6" spans="1:14" ht="21.75" customHeight="1">
      <c r="A6" s="95" t="s">
        <v>263</v>
      </c>
      <c r="B6" s="96" t="s">
        <v>206</v>
      </c>
      <c r="C6" s="97">
        <v>1</v>
      </c>
      <c r="D6" s="96" t="s">
        <v>54</v>
      </c>
      <c r="E6" s="153">
        <f>F6+G6+H6</f>
        <v>15384</v>
      </c>
      <c r="F6" s="153">
        <v>0</v>
      </c>
      <c r="G6" s="153">
        <v>0</v>
      </c>
      <c r="H6" s="153">
        <v>15384</v>
      </c>
      <c r="I6" s="153">
        <v>0</v>
      </c>
      <c r="J6" s="153">
        <f>K6+L6+M6</f>
        <v>15384</v>
      </c>
      <c r="K6" s="153">
        <f>IF(I6=0,F6,TRUNC(I6/100*F6,0))</f>
        <v>0</v>
      </c>
      <c r="L6" s="153">
        <f>IF(I6=0,G6,TRUNC(I6/100*G6,0))</f>
        <v>0</v>
      </c>
      <c r="M6" s="153">
        <f>IF(I6=0,H6,TRUNC(I6/100*H6,0))</f>
        <v>15384</v>
      </c>
      <c r="N6" s="99" t="s">
        <v>264</v>
      </c>
    </row>
    <row r="7" spans="1:14" ht="21.75" customHeight="1">
      <c r="A7" s="95" t="s">
        <v>263</v>
      </c>
      <c r="B7" s="96" t="s">
        <v>207</v>
      </c>
      <c r="C7" s="97">
        <v>1</v>
      </c>
      <c r="D7" s="96" t="s">
        <v>54</v>
      </c>
      <c r="E7" s="153">
        <f>F7+G7+H7</f>
        <v>31142</v>
      </c>
      <c r="F7" s="153">
        <v>0</v>
      </c>
      <c r="G7" s="153">
        <v>0</v>
      </c>
      <c r="H7" s="153">
        <v>31142</v>
      </c>
      <c r="I7" s="153">
        <v>0</v>
      </c>
      <c r="J7" s="153">
        <f>K7+L7+M7</f>
        <v>30378</v>
      </c>
      <c r="K7" s="153">
        <f>IF(I7=0,F7,TRUNC(I7/100*F7,0))</f>
        <v>0</v>
      </c>
      <c r="L7" s="153">
        <f>IF(I7=0,G7,TRUNC(I7/100*G7,0))</f>
        <v>0</v>
      </c>
      <c r="M7" s="153">
        <v>30378</v>
      </c>
      <c r="N7" s="99" t="s">
        <v>275</v>
      </c>
    </row>
    <row r="8" spans="1:14" ht="21.75" customHeight="1">
      <c r="A8" s="95"/>
      <c r="B8" s="96"/>
      <c r="C8" s="97"/>
      <c r="D8" s="96"/>
      <c r="E8" s="153"/>
      <c r="F8" s="153"/>
      <c r="G8" s="153"/>
      <c r="H8" s="153"/>
      <c r="I8" s="153"/>
      <c r="J8" s="153"/>
      <c r="K8" s="153"/>
      <c r="L8" s="153"/>
      <c r="M8" s="153"/>
      <c r="N8" s="99"/>
    </row>
    <row r="9" spans="1:14" ht="21.75" customHeight="1" thickBot="1">
      <c r="A9" s="100"/>
      <c r="B9" s="101"/>
      <c r="C9" s="102"/>
      <c r="D9" s="101"/>
      <c r="E9" s="168"/>
      <c r="F9" s="168"/>
      <c r="G9" s="168"/>
      <c r="H9" s="168"/>
      <c r="I9" s="168"/>
      <c r="J9" s="168"/>
      <c r="K9" s="168"/>
      <c r="L9" s="168"/>
      <c r="M9" s="168"/>
      <c r="N9" s="104"/>
    </row>
    <row r="10" spans="1:14" ht="13.5">
      <c r="A10" s="88"/>
      <c r="B10" s="105"/>
      <c r="C10" s="88"/>
      <c r="D10" s="105"/>
      <c r="E10" s="88"/>
      <c r="F10" s="88"/>
      <c r="G10" s="88"/>
      <c r="H10" s="88"/>
      <c r="I10" s="88"/>
      <c r="J10" s="88"/>
      <c r="K10" s="88"/>
      <c r="L10" s="88"/>
      <c r="M10" s="88"/>
      <c r="N10" s="88"/>
    </row>
  </sheetData>
  <mergeCells count="15"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62" type="noConversion"/>
  <pageMargins left="0.7" right="0.7" top="0.75" bottom="0.75" header="0.3" footer="0.3"/>
  <pageSetup paperSize="9" scale="8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"/>
  <sheetViews>
    <sheetView view="pageBreakPreview" zoomScale="60" zoomScaleNormal="100" workbookViewId="0">
      <selection activeCell="AC35" sqref="AC35"/>
    </sheetView>
  </sheetViews>
  <sheetFormatPr defaultRowHeight="16.5"/>
  <cols>
    <col min="26" max="26" width="6.25" customWidth="1"/>
  </cols>
  <sheetData/>
  <phoneticPr fontId="62" type="noConversion"/>
  <pageMargins left="0.7" right="0.7" top="0.75" bottom="0.75" header="0.3" footer="0.3"/>
  <pageSetup paperSize="9" scale="51" orientation="landscape" r:id="rId1"/>
  <colBreaks count="1" manualBreakCount="1">
    <brk id="26" max="49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L117"/>
  <sheetViews>
    <sheetView view="pageBreakPreview" topLeftCell="A10" zoomScale="70" zoomScaleNormal="100" zoomScaleSheetLayoutView="70" workbookViewId="0">
      <selection activeCell="D24" sqref="D24"/>
    </sheetView>
  </sheetViews>
  <sheetFormatPr defaultRowHeight="13.5"/>
  <cols>
    <col min="1" max="1" width="9" style="197"/>
    <col min="2" max="2" width="10.125" style="197" customWidth="1"/>
    <col min="3" max="3" width="11" style="197" customWidth="1"/>
    <col min="4" max="4" width="55.5" style="197" customWidth="1"/>
    <col min="5" max="5" width="11.125" style="197" customWidth="1"/>
    <col min="6" max="6" width="29.5" style="197" customWidth="1"/>
    <col min="7" max="7" width="26.625" style="197" customWidth="1"/>
    <col min="8" max="8" width="22.375" style="197" customWidth="1"/>
    <col min="9" max="9" width="21.375" style="197" customWidth="1"/>
    <col min="10" max="10" width="12.875" style="197" bestFit="1" customWidth="1"/>
    <col min="11" max="11" width="9" style="197"/>
    <col min="12" max="12" width="12.875" style="197" bestFit="1" customWidth="1"/>
    <col min="13" max="16384" width="9" style="197"/>
  </cols>
  <sheetData>
    <row r="1" spans="2:10" ht="35.1" customHeight="1">
      <c r="B1" s="264" t="s">
        <v>276</v>
      </c>
      <c r="C1" s="264"/>
      <c r="D1" s="264"/>
      <c r="E1" s="264"/>
      <c r="F1" s="264"/>
      <c r="G1" s="264"/>
      <c r="H1" s="264"/>
    </row>
    <row r="2" spans="2:10" ht="27" customHeight="1">
      <c r="B2" s="255"/>
      <c r="C2" s="255"/>
      <c r="D2" s="255"/>
      <c r="E2" s="198"/>
      <c r="F2" s="198"/>
      <c r="G2" s="198"/>
      <c r="H2" s="198"/>
      <c r="I2" s="258" t="s">
        <v>277</v>
      </c>
    </row>
    <row r="3" spans="2:10" ht="27" customHeight="1">
      <c r="B3" s="265" t="s">
        <v>51</v>
      </c>
      <c r="C3" s="266"/>
      <c r="D3" s="266"/>
      <c r="E3" s="267"/>
      <c r="F3" s="257" t="s">
        <v>278</v>
      </c>
      <c r="G3" s="257" t="s">
        <v>279</v>
      </c>
      <c r="H3" s="257" t="s">
        <v>280</v>
      </c>
      <c r="I3" s="257" t="s">
        <v>271</v>
      </c>
    </row>
    <row r="4" spans="2:10" s="84" customFormat="1" ht="27" customHeight="1">
      <c r="B4" s="268" t="s">
        <v>210</v>
      </c>
      <c r="C4" s="271" t="s">
        <v>211</v>
      </c>
      <c r="D4" s="239" t="s">
        <v>212</v>
      </c>
      <c r="E4" s="257">
        <v>1</v>
      </c>
      <c r="F4" s="259"/>
      <c r="G4" s="240"/>
      <c r="H4" s="241"/>
      <c r="I4" s="242"/>
    </row>
    <row r="5" spans="2:10" s="84" customFormat="1" ht="27" customHeight="1">
      <c r="B5" s="269"/>
      <c r="C5" s="272"/>
      <c r="D5" s="239" t="s">
        <v>213</v>
      </c>
      <c r="E5" s="257">
        <v>2</v>
      </c>
      <c r="F5" s="259"/>
      <c r="G5" s="240"/>
      <c r="H5" s="241"/>
      <c r="I5" s="242"/>
    </row>
    <row r="6" spans="2:10" s="84" customFormat="1" ht="27" customHeight="1">
      <c r="B6" s="269"/>
      <c r="C6" s="272"/>
      <c r="D6" s="239" t="s">
        <v>214</v>
      </c>
      <c r="E6" s="257" t="s">
        <v>215</v>
      </c>
      <c r="F6" s="259"/>
      <c r="G6" s="243"/>
      <c r="H6" s="241"/>
      <c r="I6" s="242"/>
    </row>
    <row r="7" spans="2:10" s="84" customFormat="1" ht="27" customHeight="1">
      <c r="B7" s="269"/>
      <c r="C7" s="271" t="s">
        <v>216</v>
      </c>
      <c r="D7" s="239" t="s">
        <v>217</v>
      </c>
      <c r="E7" s="257">
        <v>3</v>
      </c>
      <c r="F7" s="259"/>
      <c r="G7" s="240"/>
      <c r="H7" s="241"/>
      <c r="I7" s="242"/>
    </row>
    <row r="8" spans="2:10" s="84" customFormat="1" ht="27" customHeight="1">
      <c r="B8" s="269"/>
      <c r="C8" s="272"/>
      <c r="D8" s="239" t="s">
        <v>218</v>
      </c>
      <c r="E8" s="257">
        <v>4</v>
      </c>
      <c r="F8" s="259"/>
      <c r="G8" s="240"/>
      <c r="H8" s="244"/>
      <c r="I8" s="242"/>
    </row>
    <row r="9" spans="2:10" s="84" customFormat="1" ht="27" customHeight="1">
      <c r="B9" s="269"/>
      <c r="C9" s="272"/>
      <c r="D9" s="239" t="s">
        <v>214</v>
      </c>
      <c r="E9" s="257" t="s">
        <v>219</v>
      </c>
      <c r="F9" s="259"/>
      <c r="G9" s="243"/>
      <c r="H9" s="244"/>
      <c r="I9" s="242"/>
    </row>
    <row r="10" spans="2:10" s="84" customFormat="1" ht="27" customHeight="1">
      <c r="B10" s="269"/>
      <c r="C10" s="268" t="s">
        <v>220</v>
      </c>
      <c r="D10" s="239" t="s">
        <v>221</v>
      </c>
      <c r="E10" s="257">
        <v>5</v>
      </c>
      <c r="F10" s="259">
        <v>36972282</v>
      </c>
      <c r="G10" s="240">
        <f>+예산내역서!F4</f>
        <v>27926433</v>
      </c>
      <c r="H10" s="260">
        <f>G10-F10</f>
        <v>-9045849</v>
      </c>
      <c r="I10" s="242"/>
    </row>
    <row r="11" spans="2:10" s="84" customFormat="1" ht="27" customHeight="1">
      <c r="B11" s="269"/>
      <c r="C11" s="269"/>
      <c r="D11" s="239" t="s">
        <v>222</v>
      </c>
      <c r="E11" s="257">
        <v>6</v>
      </c>
      <c r="F11" s="259"/>
      <c r="G11" s="240"/>
      <c r="H11" s="244"/>
      <c r="I11" s="242"/>
    </row>
    <row r="12" spans="2:10" s="84" customFormat="1" ht="27" customHeight="1">
      <c r="B12" s="269"/>
      <c r="C12" s="269"/>
      <c r="D12" s="245" t="s">
        <v>223</v>
      </c>
      <c r="E12" s="257">
        <v>7</v>
      </c>
      <c r="F12" s="259"/>
      <c r="G12" s="240"/>
      <c r="H12" s="244"/>
      <c r="I12" s="242"/>
    </row>
    <row r="13" spans="2:10" s="84" customFormat="1" ht="27" customHeight="1">
      <c r="B13" s="269"/>
      <c r="C13" s="269"/>
      <c r="D13" s="245" t="s">
        <v>224</v>
      </c>
      <c r="E13" s="257">
        <v>8</v>
      </c>
      <c r="F13" s="259"/>
      <c r="G13" s="240"/>
      <c r="H13" s="244"/>
      <c r="I13" s="242"/>
    </row>
    <row r="14" spans="2:10" s="84" customFormat="1" ht="27" customHeight="1">
      <c r="B14" s="269"/>
      <c r="C14" s="269"/>
      <c r="D14" s="245" t="s">
        <v>225</v>
      </c>
      <c r="E14" s="257">
        <v>9</v>
      </c>
      <c r="F14" s="259"/>
      <c r="G14" s="240"/>
      <c r="H14" s="244"/>
      <c r="I14" s="242"/>
    </row>
    <row r="15" spans="2:10" s="84" customFormat="1" ht="27" customHeight="1">
      <c r="B15" s="269"/>
      <c r="C15" s="269"/>
      <c r="D15" s="245" t="s">
        <v>226</v>
      </c>
      <c r="E15" s="257">
        <v>10</v>
      </c>
      <c r="F15" s="259"/>
      <c r="G15" s="240"/>
      <c r="H15" s="244"/>
      <c r="I15" s="242"/>
      <c r="J15" s="199"/>
    </row>
    <row r="16" spans="2:10" s="84" customFormat="1" ht="27" customHeight="1">
      <c r="B16" s="269"/>
      <c r="C16" s="269"/>
      <c r="D16" s="245" t="s">
        <v>227</v>
      </c>
      <c r="E16" s="257">
        <v>11</v>
      </c>
      <c r="F16" s="259"/>
      <c r="G16" s="240"/>
      <c r="H16" s="244"/>
      <c r="I16" s="242"/>
    </row>
    <row r="17" spans="2:12" s="84" customFormat="1" ht="27" customHeight="1">
      <c r="B17" s="269"/>
      <c r="C17" s="269"/>
      <c r="D17" s="239" t="s">
        <v>228</v>
      </c>
      <c r="E17" s="257">
        <v>12</v>
      </c>
      <c r="F17" s="259"/>
      <c r="G17" s="240"/>
      <c r="H17" s="244"/>
      <c r="I17" s="242"/>
    </row>
    <row r="18" spans="2:12" s="84" customFormat="1" ht="27" customHeight="1">
      <c r="B18" s="269"/>
      <c r="C18" s="269"/>
      <c r="D18" s="239" t="s">
        <v>229</v>
      </c>
      <c r="E18" s="257">
        <v>13</v>
      </c>
      <c r="F18" s="259"/>
      <c r="G18" s="240"/>
      <c r="H18" s="244"/>
      <c r="I18" s="242"/>
    </row>
    <row r="19" spans="2:12" s="84" customFormat="1" ht="27" customHeight="1">
      <c r="B19" s="269"/>
      <c r="C19" s="269"/>
      <c r="D19" s="239" t="s">
        <v>230</v>
      </c>
      <c r="E19" s="257">
        <v>14</v>
      </c>
      <c r="F19" s="259"/>
      <c r="G19" s="240"/>
      <c r="H19" s="241"/>
      <c r="I19" s="242"/>
    </row>
    <row r="20" spans="2:12" s="84" customFormat="1" ht="27" customHeight="1">
      <c r="B20" s="269"/>
      <c r="C20" s="269"/>
      <c r="D20" s="239" t="s">
        <v>7</v>
      </c>
      <c r="E20" s="257">
        <v>15</v>
      </c>
      <c r="F20" s="259"/>
      <c r="G20" s="240"/>
      <c r="H20" s="241"/>
      <c r="I20" s="242"/>
    </row>
    <row r="21" spans="2:12" s="84" customFormat="1" ht="27" customHeight="1">
      <c r="B21" s="269"/>
      <c r="C21" s="269"/>
      <c r="D21" s="239" t="s">
        <v>231</v>
      </c>
      <c r="E21" s="257">
        <v>16</v>
      </c>
      <c r="F21" s="259"/>
      <c r="G21" s="240"/>
      <c r="H21" s="244"/>
      <c r="I21" s="242"/>
    </row>
    <row r="22" spans="2:12" s="84" customFormat="1" ht="27" customHeight="1">
      <c r="B22" s="269"/>
      <c r="C22" s="269"/>
      <c r="D22" s="239" t="s">
        <v>232</v>
      </c>
      <c r="E22" s="257">
        <v>17</v>
      </c>
      <c r="F22" s="259"/>
      <c r="G22" s="240"/>
      <c r="H22" s="244"/>
      <c r="I22" s="242"/>
    </row>
    <row r="23" spans="2:12" s="84" customFormat="1" ht="27" customHeight="1">
      <c r="B23" s="269"/>
      <c r="C23" s="269"/>
      <c r="D23" s="239" t="s">
        <v>233</v>
      </c>
      <c r="E23" s="257">
        <v>18</v>
      </c>
      <c r="F23" s="259"/>
      <c r="G23" s="240"/>
      <c r="H23" s="244"/>
      <c r="I23" s="242"/>
    </row>
    <row r="24" spans="2:12" s="84" customFormat="1" ht="27" customHeight="1">
      <c r="B24" s="269"/>
      <c r="C24" s="269"/>
      <c r="D24" s="239" t="s">
        <v>234</v>
      </c>
      <c r="E24" s="257">
        <v>19</v>
      </c>
      <c r="F24" s="259"/>
      <c r="G24" s="240"/>
      <c r="H24" s="244"/>
      <c r="I24" s="242"/>
    </row>
    <row r="25" spans="2:12" s="84" customFormat="1" ht="27" customHeight="1">
      <c r="B25" s="270"/>
      <c r="C25" s="270"/>
      <c r="D25" s="239" t="s">
        <v>214</v>
      </c>
      <c r="E25" s="257" t="s">
        <v>235</v>
      </c>
      <c r="F25" s="259">
        <f>SUM(F10:F24)</f>
        <v>36972282</v>
      </c>
      <c r="G25" s="243">
        <f>SUM(G10:G24)</f>
        <v>27926433</v>
      </c>
      <c r="H25" s="260">
        <f>G25-F25</f>
        <v>-9045849</v>
      </c>
      <c r="I25" s="242"/>
    </row>
    <row r="26" spans="2:12" s="84" customFormat="1" ht="27" customHeight="1">
      <c r="B26" s="262"/>
      <c r="C26" s="263"/>
      <c r="D26" s="247" t="s">
        <v>236</v>
      </c>
      <c r="E26" s="257" t="s">
        <v>237</v>
      </c>
      <c r="F26" s="259">
        <f>F25</f>
        <v>36972282</v>
      </c>
      <c r="G26" s="243">
        <f>G4+G7+G25</f>
        <v>27926433</v>
      </c>
      <c r="H26" s="260">
        <f>G26-F26</f>
        <v>-9045849</v>
      </c>
      <c r="I26" s="242"/>
    </row>
    <row r="27" spans="2:12" s="84" customFormat="1" ht="27" customHeight="1">
      <c r="B27" s="262"/>
      <c r="C27" s="263"/>
      <c r="D27" s="247" t="s">
        <v>239</v>
      </c>
      <c r="E27" s="257" t="s">
        <v>240</v>
      </c>
      <c r="F27" s="259"/>
      <c r="G27" s="240"/>
      <c r="H27" s="244"/>
      <c r="I27" s="242"/>
    </row>
    <row r="28" spans="2:12" s="84" customFormat="1" ht="27" customHeight="1">
      <c r="B28" s="262"/>
      <c r="C28" s="263"/>
      <c r="D28" s="247" t="s">
        <v>241</v>
      </c>
      <c r="E28" s="257" t="s">
        <v>242</v>
      </c>
      <c r="F28" s="259"/>
      <c r="G28" s="240"/>
      <c r="H28" s="244"/>
      <c r="I28" s="242"/>
    </row>
    <row r="29" spans="2:12" s="84" customFormat="1" ht="27" customHeight="1">
      <c r="B29" s="262"/>
      <c r="C29" s="263"/>
      <c r="D29" s="247" t="s">
        <v>243</v>
      </c>
      <c r="E29" s="257" t="s">
        <v>244</v>
      </c>
      <c r="F29" s="259">
        <v>105501762</v>
      </c>
      <c r="G29" s="243">
        <f>+예산내역서!F34</f>
        <v>105501762</v>
      </c>
      <c r="H29" s="260"/>
      <c r="I29" s="242"/>
    </row>
    <row r="30" spans="2:12" s="84" customFormat="1" ht="27" customHeight="1">
      <c r="B30" s="262"/>
      <c r="C30" s="263"/>
      <c r="D30" s="247" t="s">
        <v>245</v>
      </c>
      <c r="E30" s="257" t="s">
        <v>246</v>
      </c>
      <c r="F30" s="259">
        <f>ROUNDDOWN(F26+F29,-4)</f>
        <v>142470000</v>
      </c>
      <c r="G30" s="243">
        <f>SUM(G26:G29)</f>
        <v>133428195</v>
      </c>
      <c r="H30" s="260">
        <f>G30-F30</f>
        <v>-9041805</v>
      </c>
      <c r="I30" s="242"/>
    </row>
    <row r="31" spans="2:12" s="84" customFormat="1" ht="27" customHeight="1">
      <c r="B31" s="262"/>
      <c r="C31" s="263"/>
      <c r="D31" s="247" t="s">
        <v>248</v>
      </c>
      <c r="E31" s="257" t="s">
        <v>249</v>
      </c>
      <c r="F31" s="259">
        <f>F30*10%</f>
        <v>14247000</v>
      </c>
      <c r="G31" s="240">
        <f>G30*10%</f>
        <v>13342819.5</v>
      </c>
      <c r="H31" s="260">
        <f>G31-F31</f>
        <v>-904180.5</v>
      </c>
      <c r="I31" s="242"/>
    </row>
    <row r="32" spans="2:12" s="84" customFormat="1" ht="27" customHeight="1">
      <c r="B32" s="262"/>
      <c r="C32" s="263"/>
      <c r="D32" s="247" t="s">
        <v>251</v>
      </c>
      <c r="E32" s="257" t="s">
        <v>252</v>
      </c>
      <c r="F32" s="259">
        <f>ROUNDDOWN(F31+F30,-3)</f>
        <v>156717000</v>
      </c>
      <c r="G32" s="243">
        <f>TRUNC(SUM(G30:G31),-3)</f>
        <v>146771000</v>
      </c>
      <c r="H32" s="260">
        <f>G32-F32</f>
        <v>-9946000</v>
      </c>
      <c r="I32" s="242"/>
      <c r="J32" s="200"/>
      <c r="L32" s="197"/>
    </row>
    <row r="33" spans="2:12" s="84" customFormat="1" ht="27" customHeight="1">
      <c r="B33" s="262"/>
      <c r="C33" s="263"/>
      <c r="D33" s="247" t="s">
        <v>253</v>
      </c>
      <c r="E33" s="257" t="s">
        <v>254</v>
      </c>
      <c r="F33" s="259">
        <f>F32</f>
        <v>156717000</v>
      </c>
      <c r="G33" s="243">
        <f>G32</f>
        <v>146771000</v>
      </c>
      <c r="H33" s="260">
        <f>G33-F33</f>
        <v>-9946000</v>
      </c>
      <c r="I33" s="242"/>
      <c r="J33" s="200"/>
      <c r="L33" s="197"/>
    </row>
    <row r="34" spans="2:12" ht="24.95" customHeight="1"/>
    <row r="35" spans="2:12" ht="24.95" customHeight="1"/>
    <row r="36" spans="2:12" ht="24.95" customHeight="1"/>
    <row r="37" spans="2:12" ht="24.95" customHeight="1"/>
    <row r="38" spans="2:12" ht="24.95" customHeight="1"/>
    <row r="39" spans="2:12" ht="24.95" customHeight="1"/>
    <row r="40" spans="2:12" ht="24.95" customHeight="1"/>
    <row r="41" spans="2:12" ht="24.95" customHeight="1"/>
    <row r="42" spans="2:12" ht="24.95" customHeight="1"/>
    <row r="43" spans="2:12" ht="24.95" customHeight="1"/>
    <row r="44" spans="2:12" ht="24.95" customHeight="1"/>
    <row r="45" spans="2:12" ht="24.95" customHeight="1"/>
    <row r="46" spans="2:12" ht="24.95" customHeight="1"/>
    <row r="47" spans="2:12" ht="24.95" customHeight="1"/>
    <row r="48" spans="2:12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</sheetData>
  <mergeCells count="14">
    <mergeCell ref="B1:H1"/>
    <mergeCell ref="B3:E3"/>
    <mergeCell ref="B4:B25"/>
    <mergeCell ref="C4:C6"/>
    <mergeCell ref="C7:C9"/>
    <mergeCell ref="C10:C25"/>
    <mergeCell ref="B32:C32"/>
    <mergeCell ref="B33:C33"/>
    <mergeCell ref="B26:C26"/>
    <mergeCell ref="B27:C27"/>
    <mergeCell ref="B28:C28"/>
    <mergeCell ref="B29:C29"/>
    <mergeCell ref="B30:C30"/>
    <mergeCell ref="B31:C31"/>
  </mergeCells>
  <phoneticPr fontId="62" type="noConversion"/>
  <pageMargins left="0.7" right="0.7" top="0.75" bottom="0.75" header="0.3" footer="0.3"/>
  <pageSetup paperSize="9" scale="53" orientation="landscape" r:id="rId1"/>
  <rowBreaks count="1" manualBreakCount="1">
    <brk id="3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10</vt:i4>
      </vt:variant>
    </vt:vector>
  </HeadingPairs>
  <TitlesOfParts>
    <vt:vector size="25" baseType="lpstr">
      <vt:lpstr>갑지</vt:lpstr>
      <vt:lpstr>설계갑지</vt:lpstr>
      <vt:lpstr>원가계산서</vt:lpstr>
      <vt:lpstr>예산내역서</vt:lpstr>
      <vt:lpstr>수량</vt:lpstr>
      <vt:lpstr>단가산출목록</vt:lpstr>
      <vt:lpstr>단가산출</vt:lpstr>
      <vt:lpstr>건설기계적용기준</vt:lpstr>
      <vt:lpstr>건설기계목록</vt:lpstr>
      <vt:lpstr>건설기계</vt:lpstr>
      <vt:lpstr>노임단가</vt:lpstr>
      <vt:lpstr>자재단가</vt:lpstr>
      <vt:lpstr>처리비단가</vt:lpstr>
      <vt:lpstr>최단거리</vt:lpstr>
      <vt:lpstr>심사결과요약서</vt:lpstr>
      <vt:lpstr>갑지!Print_Area</vt:lpstr>
      <vt:lpstr>건설기계!Print_Area</vt:lpstr>
      <vt:lpstr>건설기계목록!Print_Area</vt:lpstr>
      <vt:lpstr>건설기계적용기준!Print_Area</vt:lpstr>
      <vt:lpstr>노임단가!Print_Area</vt:lpstr>
      <vt:lpstr>단가산출!Print_Area</vt:lpstr>
      <vt:lpstr>설계갑지!Print_Area</vt:lpstr>
      <vt:lpstr>심사결과요약서!Print_Area</vt:lpstr>
      <vt:lpstr>원가계산서!Print_Area</vt:lpstr>
      <vt:lpstr>최단거리!Print_Area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송재빈</dc:creator>
  <cp:lastModifiedBy>제주도청</cp:lastModifiedBy>
  <cp:lastPrinted>2026-10-15T07:23:06Z</cp:lastPrinted>
  <dcterms:created xsi:type="dcterms:W3CDTF">2007-02-21T02:38:11Z</dcterms:created>
  <dcterms:modified xsi:type="dcterms:W3CDTF">2026-10-16T04:24:06Z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C:\Users\pc\Desktop\(샘플)설계내역서_2018_상수실측.xls</vt:lpwstr>
  </property>
  <property fmtid="{D5CDD505-2E9C-101B-9397-08002B2CF9AE}" name="Fasoo_Trace_ID" pid="3">
    <vt:lpwstr>eyJub2RlMSI6eyJkc2QiOiIwMTAwMDAwMDAwMDAyNTU4IiwibG9nVGltZSI6IjIwMjYtMTAtMTVUMDQ6NTA6MTRaIiwicElEIjoxLCJwcm9jZXNzSWQiOjE4MDEyLCJwcm9jZXNzTmFtZSI6IkVYQ0VMLkVYRSIsInRyYWNlSWQiOiI4MUIzMzUyRUMyNjM0MTExQjQyNUExODFCQjUxMkVDOCIsInVzZXJDb2RlIjoiZHlrMW0ifSwibm9kZTIiOnsiZHNkIjoiMDEwMDAwMDAwMDAwMjU1OCIsImxvZ1RpbWUiOiIyMDI2LTEwLTE1VDA2OjIyOjIyWiIsInBJRCI6MSwicHJvY2Vzc0lkIjoxODAxMiwicHJvY2Vzc05hbWUiOiJFWENFTC5FWEUiLCJ0cmFjZUlkIjoiQkI1ODAzNDFGRTE4NDdGQ0EwODdDMjM2NDZCRThGMjgiLCJ1c2VyQ29kZSI6Ik5KNzcwMjA0In0sIm5vZGUzIjp7ImRzZCI6IjAwMDAwMDAwMDAwMDAwMDAiLCJsb2dUaW1lIjoiMjAyNi0xMC0xNVQwODoyNjoyN1oiLCJwSUQiOjIwNDgsInByb2Nlc3NJZCI6MTgwMTIsInByb2Nlc3NOYW1lIjoiRVhDRUwuRVhFIiwidHJhY2VJZCI6IkNBRjVDQkMyQkE1QzQwODI4MjJENDQ3RkVBNDE5NzQ2IiwidXNlckNvZGUiOiJOSjc3MDIwNCJ9LCJub2RlNCI6eyJkc2QiOiIwMTAwMDAwMDAwMDAyNTU4IiwibG9nVGltZSI6IjIwMjYtMTAtMTZUMDQ6MjQ6MDZaIiwicElEIjoxLCJwcm9jZXNzSWQiOjE4MDEyLCJwcm9jZXNzTmFtZSI6IkVYQ0VMLkVYRSIsInRyYWNlSWQiOiIyQzEwRkZCMThBODI0MkY3OTFCQjFFNEJBQ0U3M0NFRSIsInVzZXJDb2RlIjoiZHlrMW0ifSwibm9kZTUiOnsiZHNkIjoiMDAwMDAwMDAwMDAwMDAwMCIsImxvZ1RpbWUiOiIyMDI2LTEwLTE2VDA0OjI2OjM2WiIsInBJRCI6MjA0OCwicHJvY2Vzc0lkIjo2MDM2LCJwcm9jZXNzTmFtZSI6IkVYQ0VMLkVYRSIsInRyYWNlSWQiOiJBOUFGOTEzOUEwNjc0MjM0ODZCRjgxNTJFNkM4OTA5QiIsInVzZXJDb2RlIjoiZHlrMW0ifSwibm9kZUNvdW50Ijo3LCJyb290VHJhY2VJZCI6IjNBRENBN0Q1QzY5NjRFQThBMEE1QUNCNjZDNEY3Mzc5In0=</vt:lpwstr>
  </property>
</Properties>
</file>