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WINDOWS\Desktop\☆업무\101. 입찰공고\입찰(진행중)\안동 공공하수처리장 유입동 세목스크린 교체공사\"/>
    </mc:Choice>
  </mc:AlternateContent>
  <bookViews>
    <workbookView xWindow="0" yWindow="0" windowWidth="28800" windowHeight="12165" activeTab="7"/>
  </bookViews>
  <sheets>
    <sheet name="갑지" sheetId="8" r:id="rId1"/>
    <sheet name="원가계산서" sheetId="1" r:id="rId2"/>
    <sheet name="내역서총괄표" sheetId="2" r:id="rId3"/>
    <sheet name="내역서" sheetId="3" r:id="rId4"/>
    <sheet name="일위대가총괄표" sheetId="4" r:id="rId5"/>
    <sheet name="일위대가" sheetId="5" r:id="rId6"/>
    <sheet name="자재단가" sheetId="6" r:id="rId7"/>
    <sheet name="노임단가" sheetId="7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</externalReferences>
  <definedNames>
    <definedName name="_________MAG100">#REF!</definedName>
    <definedName name="_________MAG200">#REF!</definedName>
    <definedName name="_________MAG300">#REF!</definedName>
    <definedName name="_________MAG40">#REF!</definedName>
    <definedName name="_________MAG400">#REF!</definedName>
    <definedName name="_________MAG450">#REF!</definedName>
    <definedName name="_________MAG65">#REF!</definedName>
    <definedName name="________MAG100">#REF!</definedName>
    <definedName name="________MAG200">#REF!</definedName>
    <definedName name="________MAG300">#REF!</definedName>
    <definedName name="________MAG40">#REF!</definedName>
    <definedName name="________MAG400">#REF!</definedName>
    <definedName name="________MAG450">#REF!</definedName>
    <definedName name="________MAG65">#REF!</definedName>
    <definedName name="_______MAG100">#REF!</definedName>
    <definedName name="_______MAG200">#REF!</definedName>
    <definedName name="_______MAG300">#REF!</definedName>
    <definedName name="_______MAG40">#REF!</definedName>
    <definedName name="_______MAG400">#REF!</definedName>
    <definedName name="_______MAG450">#REF!</definedName>
    <definedName name="_______MAG65">#REF!</definedName>
    <definedName name="______MAG100">#REF!</definedName>
    <definedName name="______MAG200">#REF!</definedName>
    <definedName name="______MAG300">#REF!</definedName>
    <definedName name="______MAG40">#REF!</definedName>
    <definedName name="______MAG400">#REF!</definedName>
    <definedName name="______MAG450">#REF!</definedName>
    <definedName name="______MAG65">#REF!</definedName>
    <definedName name="_____MAG100">#REF!</definedName>
    <definedName name="_____MAG200">#REF!</definedName>
    <definedName name="_____MAG300">#REF!</definedName>
    <definedName name="_____MAG40">#REF!</definedName>
    <definedName name="_____MAG400">#REF!</definedName>
    <definedName name="_____MAG450">#REF!</definedName>
    <definedName name="_____MAG65">#REF!</definedName>
    <definedName name="____MAG100">#REF!</definedName>
    <definedName name="____MAG200">#REF!</definedName>
    <definedName name="____MAG300">#REF!</definedName>
    <definedName name="____MAG40">#REF!</definedName>
    <definedName name="____MAG400">#REF!</definedName>
    <definedName name="____MAG450">#REF!</definedName>
    <definedName name="____MAG65">#REF!</definedName>
    <definedName name="___MAG100">#REF!</definedName>
    <definedName name="___MAG200">#REF!</definedName>
    <definedName name="___MAG300">#REF!</definedName>
    <definedName name="___MAG40">#REF!</definedName>
    <definedName name="___MAG400">#REF!</definedName>
    <definedName name="___MAG450">#REF!</definedName>
    <definedName name="___MAG65">#REF!</definedName>
    <definedName name="__MAG100">#REF!</definedName>
    <definedName name="__MAG200">#REF!</definedName>
    <definedName name="__MAG300">#REF!</definedName>
    <definedName name="__MAG40">#REF!</definedName>
    <definedName name="__MAG400">#REF!</definedName>
    <definedName name="__MAG450">#REF!</definedName>
    <definedName name="__MAG65">#REF!</definedName>
    <definedName name="_1">#N/A</definedName>
    <definedName name="_1____0a1z1">[1]진접!#REF!</definedName>
    <definedName name="_1_0a1z1">[1]진접!#REF!</definedName>
    <definedName name="_10G_0Extr">#REF!</definedName>
    <definedName name="_11G_0Extract">#REF!</definedName>
    <definedName name="_12단">#REF!</definedName>
    <definedName name="_15A">[2]가격조사서!$D$4:$D$11</definedName>
    <definedName name="_1공장">#REF!</definedName>
    <definedName name="_1단">#REF!</definedName>
    <definedName name="_1단계사업명">[3]노임단가!$G$7</definedName>
    <definedName name="_2">#N/A</definedName>
    <definedName name="_2____0Print_Area">[1]진접!#REF!</definedName>
    <definedName name="_2_0a1z1">[1]진접!#REF!</definedName>
    <definedName name="_2_0Print_Area">[1]진접!#REF!</definedName>
    <definedName name="_2a1z1">[1]진접!#REF!</definedName>
    <definedName name="_2공장">#REF!</definedName>
    <definedName name="_2단">#REF!</definedName>
    <definedName name="_3">#N/A</definedName>
    <definedName name="_3___0a1z1">[1]진접!#REF!</definedName>
    <definedName name="_3_0Print_Area">[1]진접!#REF!</definedName>
    <definedName name="_3a1z1">[1]진접!#REF!</definedName>
    <definedName name="_3Print_Area">[1]진접!#REF!</definedName>
    <definedName name="_3공장">#REF!</definedName>
    <definedName name="_3단">#REF!</definedName>
    <definedName name="_4___0Print_Area">[1]진접!#REF!</definedName>
    <definedName name="_4_0Print_Area">[1]진접!#REF!</definedName>
    <definedName name="_4Print_Area">[1]진접!#REF!</definedName>
    <definedName name="_4단">#REF!</definedName>
    <definedName name="_5_단">#REF!</definedName>
    <definedName name="_6_0a1z1">[1]진접!#REF!</definedName>
    <definedName name="_6a1z1">[1]진접!#REF!</definedName>
    <definedName name="_7_0Print_Area">[1]진접!#REF!</definedName>
    <definedName name="_7단">#REF!</definedName>
    <definedName name="_8_3_0Crite">#REF!</definedName>
    <definedName name="_8a1z1">[1]진접!#REF!</definedName>
    <definedName name="_8Print_Area">[1]진접!#REF!</definedName>
    <definedName name="_9_3_0Criteria">#REF!</definedName>
    <definedName name="_9Print_Area">[1]진접!#REF!</definedName>
    <definedName name="_A100000">#REF!</definedName>
    <definedName name="_A69999">#REF!</definedName>
    <definedName name="_A99999">#REF!</definedName>
    <definedName name="_Fill" hidden="1">[4]대비!#REF!</definedName>
    <definedName name="_Key1" hidden="1">#REF!</definedName>
    <definedName name="_Key2" hidden="1">#REF!</definedName>
    <definedName name="_MAG100">#REF!</definedName>
    <definedName name="_MAG200">#REF!</definedName>
    <definedName name="_MAG300">#REF!</definedName>
    <definedName name="_MAG40">#REF!</definedName>
    <definedName name="_MAG400">#REF!</definedName>
    <definedName name="_MAG450">#REF!</definedName>
    <definedName name="_MAG65">#REF!</definedName>
    <definedName name="_Order1" hidden="1">255</definedName>
    <definedName name="_Order2" hidden="1">255</definedName>
    <definedName name="_SB1">#REF!</definedName>
    <definedName name="_SB2">#REF!</definedName>
    <definedName name="_SB4">#REF!</definedName>
    <definedName name="_Sort" hidden="1">#REF!</definedName>
    <definedName name="\0">#REF!</definedName>
    <definedName name="\a">#N/A</definedName>
    <definedName name="\c">#N/A</definedName>
    <definedName name="\e">#REF!</definedName>
    <definedName name="\l">[5]전력!#REF!</definedName>
    <definedName name="\m">#REF!</definedName>
    <definedName name="\p">#N/A</definedName>
    <definedName name="\q">#REF!</definedName>
    <definedName name="\r">[5]전력!#REF!</definedName>
    <definedName name="\s">#N/A</definedName>
    <definedName name="\x">#REF!</definedName>
    <definedName name="\z">#N/A</definedName>
    <definedName name="a">[6]CondPol!$F$70</definedName>
    <definedName name="A_">#REF!</definedName>
    <definedName name="A1111111">#REF!</definedName>
    <definedName name="a1z1007">[7]진접!#REF!</definedName>
    <definedName name="aa">[8]MixBed!#REF!</definedName>
    <definedName name="aaa">[0]!aaa</definedName>
    <definedName name="AAAA">#REF!</definedName>
    <definedName name="ABC">#REF!</definedName>
    <definedName name="ADD">[5]전력!#REF!</definedName>
    <definedName name="ADDRESS">#REF!</definedName>
    <definedName name="AGAIN">[5]전력!#REF!</definedName>
    <definedName name="anscount" hidden="1">1</definedName>
    <definedName name="area">[6]MixBed!#REF!</definedName>
    <definedName name="area1">[6]MixBed!#REF!</definedName>
    <definedName name="ASAS">[0]!ASAS</definedName>
    <definedName name="bacth">#REF!</definedName>
    <definedName name="bb">[8]CondPol!$F$69</definedName>
    <definedName name="bbb">#N/A</definedName>
    <definedName name="bonus">#REF!</definedName>
    <definedName name="bonus_m">#REF!</definedName>
    <definedName name="BREAK">[5]전력!#REF!</definedName>
    <definedName name="BREAK1">[5]전력!#REF!</definedName>
    <definedName name="C_">#N/A</definedName>
    <definedName name="C_D1">#REF!</definedName>
    <definedName name="C_D2">#REF!</definedName>
    <definedName name="C_DO">#REF!</definedName>
    <definedName name="C_DP1">#REF!</definedName>
    <definedName name="C_DP2">#REF!</definedName>
    <definedName name="C_DP21">#REF!</definedName>
    <definedName name="C_DP3">#REF!</definedName>
    <definedName name="C_DP4">#REF!</definedName>
    <definedName name="C_LEVEL">#REF!</definedName>
    <definedName name="C_LEVEL1">#REF!</definedName>
    <definedName name="C_MAG1">#REF!</definedName>
    <definedName name="C_MAG2">#REF!</definedName>
    <definedName name="C_MAG3">#REF!</definedName>
    <definedName name="C_MAG4">#REF!</definedName>
    <definedName name="C_MAG5">#REF!</definedName>
    <definedName name="C_MAG6">#REF!</definedName>
    <definedName name="C_MAG7">#REF!</definedName>
    <definedName name="C_MOSAIC">#REF!</definedName>
    <definedName name="C_RCL">#REF!</definedName>
    <definedName name="C_S1">#REF!</definedName>
    <definedName name="C_S2">#REF!</definedName>
    <definedName name="C_UPS">#REF!</definedName>
    <definedName name="CCC">#REF!</definedName>
    <definedName name="consume">#REF!</definedName>
    <definedName name="consume_m">#REF!</definedName>
    <definedName name="D">#REF!</definedName>
    <definedName name="D_CABLE">#REF!</definedName>
    <definedName name="D_LAB">#REF!</definedName>
    <definedName name="D_LAB_COMPUTER">#REF!</definedName>
    <definedName name="D_LPUMS">#REF!</definedName>
    <definedName name="D_LPURS1">#REF!</definedName>
    <definedName name="D_LPURS2">#REF!</definedName>
    <definedName name="D_LPURS3">#REF!</definedName>
    <definedName name="D_LPURS4">#REF!</definedName>
    <definedName name="D_PEC">#REF!</definedName>
    <definedName name="D_PEC_COMPUTER">#REF!</definedName>
    <definedName name="D_POC">#REF!</definedName>
    <definedName name="D_POC_COMPUTER">#REF!</definedName>
    <definedName name="D_SERVICE">#REF!</definedName>
    <definedName name="D_SPARE1">#REF!</definedName>
    <definedName name="danga">[9]danga!$A$1:$M$235</definedName>
    <definedName name="_xlnm.Database">#REF!</definedName>
    <definedName name="databases">#REF!</definedName>
    <definedName name="DATAWAY_CABLE">#REF!</definedName>
    <definedName name="DB">#REF!</definedName>
    <definedName name="dfdfdf">[0]!dfdfdf</definedName>
    <definedName name="DGDG">[0]!DGDG</definedName>
    <definedName name="E">#N/A</definedName>
    <definedName name="EDUCATION">#REF!</definedName>
    <definedName name="EEE">[0]!EEE</definedName>
    <definedName name="EXCEL">[5]전력!#REF!</definedName>
    <definedName name="_xlnm.Extract">#REF!</definedName>
    <definedName name="F">[10]직노!#REF!</definedName>
    <definedName name="FEEL">#REF!</definedName>
    <definedName name="ffffffffffffff">#REF!</definedName>
    <definedName name="g">#REF!</definedName>
    <definedName name="GGG">[0]!GGG</definedName>
    <definedName name="GJGH">[0]!GJGH</definedName>
    <definedName name="H">[10]직노!#REF!</definedName>
    <definedName name="HHH">[0]!HHH</definedName>
    <definedName name="HKJ">[0]!HKJ</definedName>
    <definedName name="HTML_CodePage" hidden="1">949</definedName>
    <definedName name="HTML_Control" hidden="1">{"'Sheet1'!$A$4","'Sheet1'!$A$9:$G$28"}</definedName>
    <definedName name="HTML_Description" hidden="1">""</definedName>
    <definedName name="HTML_Email" hidden="1">""</definedName>
    <definedName name="HTML_Header" hidden="1">""</definedName>
    <definedName name="HTML_LastUpdate" hidden="1">"98-06-09"</definedName>
    <definedName name="HTML_LineAfter" hidden="1">FALSE</definedName>
    <definedName name="HTML_LineBefore" hidden="1">FALSE</definedName>
    <definedName name="HTML_Name" hidden="1">"동현조경"</definedName>
    <definedName name="HTML_OBDlg2" hidden="1">TRUE</definedName>
    <definedName name="HTML_OBDlg4" hidden="1">TRUE</definedName>
    <definedName name="HTML_OS" hidden="1">0</definedName>
    <definedName name="HTML_PathFile" hidden="1">"C:\내작업철\견적양식\MyHTML.htm"</definedName>
    <definedName name="HTML_Title" hidden="1">"견적서"</definedName>
    <definedName name="ID">'[11]Y-WORK'!$I$443:$I$907,'[11]Y-WORK'!$I$917:$I$945</definedName>
    <definedName name="ilch">[9]ilch!$A$3:$M$25</definedName>
    <definedName name="indirect">#REF!</definedName>
    <definedName name="IOLIST">[0]!IOLIST</definedName>
    <definedName name="J">#REF!</definedName>
    <definedName name="k">#REF!</definedName>
    <definedName name="K_CABLE">#REF!</definedName>
    <definedName name="K_CENTER_PNL">#REF!</definedName>
    <definedName name="K_D1">#REF!</definedName>
    <definedName name="K_D2">#REF!</definedName>
    <definedName name="K_DO">#REF!</definedName>
    <definedName name="K_LEVEL">#REF!</definedName>
    <definedName name="K_LEVEL1">#REF!</definedName>
    <definedName name="K_MAG1">#REF!</definedName>
    <definedName name="K_MAG2">#REF!</definedName>
    <definedName name="K_MAG3">#REF!</definedName>
    <definedName name="k_mag4">#REF!</definedName>
    <definedName name="k_mag45">#REF!</definedName>
    <definedName name="K_MAG5">#REF!</definedName>
    <definedName name="K_MAG6">#REF!</definedName>
    <definedName name="K_MAG7">#REF!</definedName>
    <definedName name="K_OPCON">#REF!</definedName>
    <definedName name="K_RCL">#REF!</definedName>
    <definedName name="K_S1">#REF!</definedName>
    <definedName name="K_S2">#REF!</definedName>
    <definedName name="K_SPARE1">#REF!</definedName>
    <definedName name="K_SPARE2">#REF!</definedName>
    <definedName name="KEY_E">[5]전력!#REF!</definedName>
    <definedName name="KK">BlankMacro1</definedName>
    <definedName name="L">[12]BID!$A$3:$F$293</definedName>
    <definedName name="LL">#N/A</definedName>
    <definedName name="LOOP">[5]전력!#REF!</definedName>
    <definedName name="LOOP1">[5]전력!#REF!</definedName>
    <definedName name="LPU_MS">#REF!</definedName>
    <definedName name="LPU_RS1">#REF!</definedName>
    <definedName name="LPU_RS2">#REF!</definedName>
    <definedName name="LPU_RS3">#REF!</definedName>
    <definedName name="LPU_RS4">#REF!</definedName>
    <definedName name="m">[13]JUCK!#REF!</definedName>
    <definedName name="Macro1">[14]!Macro1</definedName>
    <definedName name="Macro10">[14]!Macro10</definedName>
    <definedName name="Macro11">[14]!Macro11</definedName>
    <definedName name="Macro12">[14]!Macro12</definedName>
    <definedName name="Macro13">[14]!Macro13</definedName>
    <definedName name="Macro14">[14]!Macro14</definedName>
    <definedName name="Macro2">[14]!Macro2</definedName>
    <definedName name="Macro3">[14]!Macro3</definedName>
    <definedName name="Macro4">[14]!Macro4</definedName>
    <definedName name="Macro5">[14]!Macro5</definedName>
    <definedName name="Macro6">[14]!Macro6</definedName>
    <definedName name="Macro7">[14]!Macro7</definedName>
    <definedName name="Macro8">[14]!Macro8</definedName>
    <definedName name="Macro9">[14]!Macro9</definedName>
    <definedName name="MAG">#REF!</definedName>
    <definedName name="MAN_CENTER">#REF!</definedName>
    <definedName name="MAN_LS">#REF!</definedName>
    <definedName name="MAN_LT">#REF!</definedName>
    <definedName name="MAN_OP">#REF!</definedName>
    <definedName name="manage">#REF!</definedName>
    <definedName name="manage_m">#REF!</definedName>
    <definedName name="MNHL">[14]Sheet1!$A$4:$H$5</definedName>
    <definedName name="MONEY">'[11]Y-WORK'!$F$21:$M$907,'[11]Y-WORK'!$F$917:$M$945</definedName>
    <definedName name="NEW">#REF!</definedName>
    <definedName name="NEXT">[5]전력!#REF!</definedName>
    <definedName name="OOO">[0]!OOO</definedName>
    <definedName name="op">[15]!op</definedName>
    <definedName name="ots">[15]!ots</definedName>
    <definedName name="p">[13]JUCK!#REF!</definedName>
    <definedName name="page11">#REF!</definedName>
    <definedName name="page12">#REF!</definedName>
    <definedName name="Page5">#REF!</definedName>
    <definedName name="PPP">[0]!PPP</definedName>
    <definedName name="PRIN_TITLES">#REF!</definedName>
    <definedName name="Print">#REF!</definedName>
    <definedName name="_xlnm.Print_Area" localSheetId="0">갑지!$A$1:$J$17</definedName>
    <definedName name="_xlnm.Print_Area" localSheetId="3">내역서!$B$2:$O$54</definedName>
    <definedName name="_xlnm.Print_Area" localSheetId="2">내역서총괄표!$B$1:$K$27</definedName>
    <definedName name="_xlnm.Print_Area" localSheetId="7">노임단가!$B$1:$G$33</definedName>
    <definedName name="_xlnm.Print_Area" localSheetId="1">원가계산서!$B$1:$H$36</definedName>
    <definedName name="_xlnm.Print_Area" localSheetId="5">일위대가!$B$2:$O$30</definedName>
    <definedName name="_xlnm.Print_Area" localSheetId="4">일위대가총괄표!$B$1:$J$9</definedName>
    <definedName name="_xlnm.Print_Area" localSheetId="6">자재단가!$B$2:$S$9</definedName>
    <definedName name="_xlnm.Print_Area">#N/A</definedName>
    <definedName name="PRINT_AREA_MI">#N/A</definedName>
    <definedName name="print_title">[16]충주!#REF!</definedName>
    <definedName name="print_title1">[17]충주!#REF!</definedName>
    <definedName name="_xlnm.Print_Titles" localSheetId="3">내역서!$1:$4</definedName>
    <definedName name="_xlnm.Print_Titles" localSheetId="2">내역서총괄표!$1:$3</definedName>
    <definedName name="_xlnm.Print_Titles" localSheetId="7">노임단가!$1:$3</definedName>
    <definedName name="_xlnm.Print_Titles" localSheetId="1">원가계산서!$1:$3</definedName>
    <definedName name="_xlnm.Print_Titles" localSheetId="5">일위대가!$1:$4</definedName>
    <definedName name="_xlnm.Print_Titles" localSheetId="4">일위대가총괄표!$1:$3</definedName>
    <definedName name="_xlnm.Print_Titles" localSheetId="6">자재단가!$1:$4</definedName>
    <definedName name="_xlnm.Print_Titles">#N/A</definedName>
    <definedName name="PRINT_TITLES_MI">#N/A</definedName>
    <definedName name="profit">#REF!</definedName>
    <definedName name="profit_m">#REF!</definedName>
    <definedName name="Q">#REF!</definedName>
    <definedName name="QPRO">[5]전력!#REF!</definedName>
    <definedName name="qq">#REF!</definedName>
    <definedName name="QQQ">[0]!QQQ</definedName>
    <definedName name="REAL1">#REF!</definedName>
    <definedName name="REAL10">#REF!</definedName>
    <definedName name="REAL11">#REF!</definedName>
    <definedName name="REAL12">#REF!</definedName>
    <definedName name="REAL13">#REF!</definedName>
    <definedName name="REAL14">#REF!</definedName>
    <definedName name="REAL15">#REF!</definedName>
    <definedName name="REAL16">#REF!</definedName>
    <definedName name="REAL17">#REF!</definedName>
    <definedName name="REAL18">#REF!</definedName>
    <definedName name="REAL19">#REF!</definedName>
    <definedName name="REAL2">#REF!</definedName>
    <definedName name="REAL20">#REF!</definedName>
    <definedName name="REAL3">#REF!</definedName>
    <definedName name="REAL4">#REF!</definedName>
    <definedName name="REAL5">#REF!</definedName>
    <definedName name="REAL6">#REF!</definedName>
    <definedName name="REAL7">#REF!</definedName>
    <definedName name="REAL8">#REF!</definedName>
    <definedName name="REAL9">#REF!</definedName>
    <definedName name="redirect_m">#REF!</definedName>
    <definedName name="RR">'[18]2000전체분'!#REF!</definedName>
    <definedName name="RRR">#REF!</definedName>
    <definedName name="RYTTR">[0]!RYTTR</definedName>
    <definedName name="S" hidden="1">{#N/A,#N/A,FALSE,"전력간선"}</definedName>
    <definedName name="sanch_2">#REF!</definedName>
    <definedName name="sanch_3">#REF!</definedName>
    <definedName name="sanch_4">#REF!</definedName>
    <definedName name="SB1가">#REF!</definedName>
    <definedName name="SB1나">#REF!</definedName>
    <definedName name="SB1다">#REF!</definedName>
    <definedName name="SDD">[0]!SDD</definedName>
    <definedName name="SPARE_PART1">#REF!</definedName>
    <definedName name="ss">[0]!ss</definedName>
    <definedName name="sss" hidden="1">{#N/A,#N/A,FALSE,"전력간선"}</definedName>
    <definedName name="STAR1">[5]전력!#REF!</definedName>
    <definedName name="STAR3">[5]전력!#REF!</definedName>
    <definedName name="START">#REF!</definedName>
    <definedName name="START1">[5]전력!#REF!</definedName>
    <definedName name="START2">[5]전력!#REF!</definedName>
    <definedName name="STOP">[5]전력!#REF!</definedName>
    <definedName name="STOP1">[5]전력!#REF!</definedName>
    <definedName name="sys">'[19]5'!#REF!</definedName>
    <definedName name="TAG">#REF!</definedName>
    <definedName name="totali001">#REF!</definedName>
    <definedName name="totali002">#REF!</definedName>
    <definedName name="TOTALI003">#REF!</definedName>
    <definedName name="TOTALI004">#REF!</definedName>
    <definedName name="TOTALI005">#REF!</definedName>
    <definedName name="TOTALI006">#REF!</definedName>
    <definedName name="TOTALI007">#REF!</definedName>
    <definedName name="TOTALI008">#REF!</definedName>
    <definedName name="TOTALI009">#REF!</definedName>
    <definedName name="TOTALI1300">#REF!</definedName>
    <definedName name="totali1400_1">#REF!</definedName>
    <definedName name="totali1400_2">#REF!</definedName>
    <definedName name="totali1400_3">#REF!</definedName>
    <definedName name="totali1400_4">#REF!</definedName>
    <definedName name="totalin001">#REF!</definedName>
    <definedName name="totalin001_1">#REF!</definedName>
    <definedName name="totalin002_1">#REF!</definedName>
    <definedName name="totalin002_2">#REF!</definedName>
    <definedName name="totalin002_3">#REF!</definedName>
    <definedName name="totalin002_4">#REF!</definedName>
    <definedName name="totalin002_5">#REF!</definedName>
    <definedName name="totalin002_6">#REF!</definedName>
    <definedName name="totalin002_7">#REF!</definedName>
    <definedName name="totalin003_1">#REF!</definedName>
    <definedName name="totalin003_2">#REF!</definedName>
    <definedName name="totalin004">#REF!</definedName>
    <definedName name="TOTALIN005">#REF!</definedName>
    <definedName name="totalin006">#REF!</definedName>
    <definedName name="totalin007">#REF!</definedName>
    <definedName name="totalin008">#REF!</definedName>
    <definedName name="TTT">[0]!TTT</definedName>
    <definedName name="tuchal">#REF!</definedName>
    <definedName name="TUPS">#REF!</definedName>
    <definedName name="TUY">[0]!TUY</definedName>
    <definedName name="uuuu" hidden="1">{#N/A,#N/A,FALSE,"전력간선"}</definedName>
    <definedName name="V">#N/A</definedName>
    <definedName name="van">[6]CondPol!$F$69</definedName>
    <definedName name="vani">[6]MixBed!#REF!</definedName>
    <definedName name="vani1">[6]MixBed!#REF!</definedName>
    <definedName name="vat">#REF!</definedName>
    <definedName name="vcat">[6]CondPol!$F$68</definedName>
    <definedName name="vcati">[6]MixBed!#REF!</definedName>
    <definedName name="vcati1">[6]MixBed!#REF!</definedName>
    <definedName name="vinert">[6]CondPol!$F$70</definedName>
    <definedName name="vtot">[6]CondPol!$F$71</definedName>
    <definedName name="VVV">#REF!</definedName>
    <definedName name="vvvv">#REF!</definedName>
    <definedName name="W">#REF!</definedName>
    <definedName name="WETR" hidden="1">{#N/A,#N/A,FALSE,"전력간선"}</definedName>
    <definedName name="wrn.교육청." hidden="1">{#N/A,#N/A,FALSE,"전력간선"}</definedName>
    <definedName name="WW">#REF!</definedName>
    <definedName name="WWW">[0]!WWW</definedName>
    <definedName name="WWWEEE">[0]!WWWEEE</definedName>
    <definedName name="X">#N/A</definedName>
    <definedName name="xxx">#REF!</definedName>
    <definedName name="YIIUU" hidden="1">{#N/A,#N/A,FALSE,"전력간선"}</definedName>
    <definedName name="YIUY">[0]!YIUY</definedName>
    <definedName name="YN">#N/A</definedName>
    <definedName name="Z">[10]직노!#REF!</definedName>
    <definedName name="ㄱ">[20]직노!#REF!</definedName>
    <definedName name="ㄱㄱㄱ">#REF!</definedName>
    <definedName name="ㄱㄱㄱㄱㄱㄱㄱ">[21]JUCKEYK!$A$1:$N$61</definedName>
    <definedName name="간노">#REF!</definedName>
    <definedName name="간재">#REF!</definedName>
    <definedName name="간접노무비">#REF!</definedName>
    <definedName name="간접노무비요율">#REF!</definedName>
    <definedName name="간접노무비표">#REF!</definedName>
    <definedName name="갑지1">#REF!</definedName>
    <definedName name="갑지2">#REF!</definedName>
    <definedName name="개수">#REF!</definedName>
    <definedName name="개수식">#REF!</definedName>
    <definedName name="건축목공">#REF!</definedName>
    <definedName name="경">[22]실행대비!$A$2:$J$1460</definedName>
    <definedName name="경비">#REF!</definedName>
    <definedName name="경비합">#REF!</definedName>
    <definedName name="계장공">'[23]일위대가 '!#REF!</definedName>
    <definedName name="고">#REF!</definedName>
    <definedName name="고2">#REF!</definedName>
    <definedName name="곡">[24]INDEX!$A$3:$BR$111</definedName>
    <definedName name="공">#REF!</definedName>
    <definedName name="공구">#REF!</definedName>
    <definedName name="공기">#REF!</definedName>
    <definedName name="공내역">[25]청천내!#REF!</definedName>
    <definedName name="공사계획">#REF!</definedName>
    <definedName name="공사구성">[26]일위대가!#REF!</definedName>
    <definedName name="공사금액">[27]평가데이터!$R$6:$R$8</definedName>
    <definedName name="공사명">#REF!</definedName>
    <definedName name="공사원가">#REF!</definedName>
    <definedName name="공종갯수">#REF!</definedName>
    <definedName name="관급">#REF!,#REF!,#REF!</definedName>
    <definedName name="관급액">#REF!</definedName>
    <definedName name="관리비">#REF!</definedName>
    <definedName name="교육내용">[28]연결임시!#REF!</definedName>
    <definedName name="그래픽">[29]견적을지!#REF!</definedName>
    <definedName name="기계공">#REF!</definedName>
    <definedName name="기계설치공">#REF!</definedName>
    <definedName name="기계설치공1">#REF!</definedName>
    <definedName name="기기">'[30]2000년1차'!#REF!</definedName>
    <definedName name="기자재단가">#REF!</definedName>
    <definedName name="기자재수량">#REF!</definedName>
    <definedName name="기초">#REF!</definedName>
    <definedName name="기초액">#REF!</definedName>
    <definedName name="기타경비">#REF!</definedName>
    <definedName name="기타경비요율">#REF!</definedName>
    <definedName name="기타경비표">#REF!</definedName>
    <definedName name="김">[31]Sheet2!#REF!</definedName>
    <definedName name="ㄴ">[6]MixBed!#REF!</definedName>
    <definedName name="ㄴㄴㄴ">[0]!ㄴㄴㄴ</definedName>
    <definedName name="ㄴㅇㅀ">#REF!</definedName>
    <definedName name="나">[32]실행대비!$A$2:$J$1460</definedName>
    <definedName name="나무">#REF!</definedName>
    <definedName name="낙찰가">#N/A</definedName>
    <definedName name="내선전공">'[23]일위대가 '!#REF!</definedName>
    <definedName name="내역서2">#REF!</definedName>
    <definedName name="내역서내역서">#REF!</definedName>
    <definedName name="노무">#REF!</definedName>
    <definedName name="노무비">#REF!</definedName>
    <definedName name="노무비합">#REF!</definedName>
    <definedName name="노부비">#REF!</definedName>
    <definedName name="노임">#REF!</definedName>
    <definedName name="ㄷ">#REF!</definedName>
    <definedName name="다">[33]JUCKEYK!$A$1:$N$61</definedName>
    <definedName name="단가">#REF!</definedName>
    <definedName name="단가1">[34]직노!#REF!</definedName>
    <definedName name="단가2">#REF!</definedName>
    <definedName name="단가3">[34]직노!#REF!</definedName>
    <definedName name="단가4">#REF!</definedName>
    <definedName name="단가5">#REF!</definedName>
    <definedName name="단가대비표">'[35]단가대비표(계측)'!$A$1:$N$178</definedName>
    <definedName name="단가비교">#REF!</definedName>
    <definedName name="단가비교1">[36]직노!#REF!</definedName>
    <definedName name="단가산출">#REF!</definedName>
    <definedName name="단가산출서">BlankMacro1</definedName>
    <definedName name="단가산출서1">BlankMacro1</definedName>
    <definedName name="단가조사표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달">BlankMacro1</definedName>
    <definedName name="대리">#REF!</definedName>
    <definedName name="대리계">#REF!</definedName>
    <definedName name="도급">#REF!</definedName>
    <definedName name="도급공사비">#REF!</definedName>
    <definedName name="도장공">#REF!</definedName>
    <definedName name="두번째집계표">[5]전력!#REF!</definedName>
    <definedName name="등기구">BlankMacro1</definedName>
    <definedName name="ㄹ">[20]직노!#REF!</definedName>
    <definedName name="ㄹㄹ">[37]수량산출!#REF!</definedName>
    <definedName name="ㄹㄹㄹ" hidden="1">#REF!</definedName>
    <definedName name="ㄹㄹㄹㄹ">[21]JUCKEYK!$A$1:$N$61</definedName>
    <definedName name="러시아워">#REF!</definedName>
    <definedName name="ㅁ">[6]CondPol!$F$69</definedName>
    <definedName name="ㅁ1">#REF!</definedName>
    <definedName name="ㅁ101">[38]철거산출근거!#REF!</definedName>
    <definedName name="ㅁ201">[38]철거산출근거!#REF!</definedName>
    <definedName name="ㅁ331">#REF!</definedName>
    <definedName name="ㅁ569">[39]일위대가!#REF!</definedName>
    <definedName name="ㅁ60">[40]직노!#REF!</definedName>
    <definedName name="ㅁ636">#REF!</definedName>
    <definedName name="ㅁㅁㅁ" hidden="1">#REF!</definedName>
    <definedName name="ㅁㅁㅁㅁ">#REF!</definedName>
    <definedName name="ㅁㅁㅁㅁㅁㅁㅁ">[0]!ㅁㅁㅁㅁㅁㅁㅁ</definedName>
    <definedName name="ㅁㅇㄻㄴㅇㄹ">[20]직노!#REF!</definedName>
    <definedName name="마">[0]!마</definedName>
    <definedName name="면적">#REF!</definedName>
    <definedName name="목">#REF!</definedName>
    <definedName name="목도">[41]단위단가!$B$11</definedName>
    <definedName name="미">[42]실행대비!$A$2:$J$1460</definedName>
    <definedName name="미장공">#REF!</definedName>
    <definedName name="반가비교2">#REF!</definedName>
    <definedName name="반여수량">#REF!</definedName>
    <definedName name="방수공">#REF!</definedName>
    <definedName name="배관공">#REF!</definedName>
    <definedName name="법원원천사">[43]수량산출!#REF!</definedName>
    <definedName name="변경내용">[44]Sheet2!#REF!</definedName>
    <definedName name="변경내용1">[44]Sheet2!#REF!</definedName>
    <definedName name="보완자료복사">#REF!</definedName>
    <definedName name="보조기층부설">#REF!</definedName>
    <definedName name="보통인부">'[23]일위대가 '!#REF!</definedName>
    <definedName name="부가가치세">#REF!</definedName>
    <definedName name="부가가치세요율">#REF!</definedName>
    <definedName name="부가가치표">#REF!</definedName>
    <definedName name="분체적">#REF!</definedName>
    <definedName name="블럭1">[45]Sheet2!#REF!</definedName>
    <definedName name="비교1">#REF!</definedName>
    <definedName name="비율">#REF!</definedName>
    <definedName name="비중">#REF!</definedName>
    <definedName name="비중1">#REF!</definedName>
    <definedName name="ㅅ">#REF!</definedName>
    <definedName name="ㅅㅅㅅ">[0]!ㅅㅅㅅ</definedName>
    <definedName name="사">#REF!</definedName>
    <definedName name="사진">#REF!</definedName>
    <definedName name="사진1">#REF!</definedName>
    <definedName name="산재보험료">#REF!</definedName>
    <definedName name="산재보험료요율">#REF!</definedName>
    <definedName name="산재보험료표">#REF!</definedName>
    <definedName name="산출경비">#REF!</definedName>
    <definedName name="산출근거1">#REF!</definedName>
    <definedName name="생명정">#REF!</definedName>
    <definedName name="생명정1">#REF!</definedName>
    <definedName name="석공">#REF!</definedName>
    <definedName name="설">[46]일위대가!#REF!</definedName>
    <definedName name="설계">#REF!</definedName>
    <definedName name="설계가">#N/A</definedName>
    <definedName name="설계내역">#REF!</definedName>
    <definedName name="소일위대가1">#REF!</definedName>
    <definedName name="소프트웨어교체">[0]!소프트웨어교체</definedName>
    <definedName name="수량산출서">#REF!</definedName>
    <definedName name="수목">#REF!</definedName>
    <definedName name="순">#REF!</definedName>
    <definedName name="순공사비">#REF!</definedName>
    <definedName name="시운전1">[47]내역서!$A$1:$L$85</definedName>
    <definedName name="식재">#REF!</definedName>
    <definedName name="식혈체적">#REF!</definedName>
    <definedName name="실행">#REF!</definedName>
    <definedName name="실행검토안">[48]bid!$A$1:$H$1235</definedName>
    <definedName name="실행대비">[49]bid!$A$1:$I$1265</definedName>
    <definedName name="ㅇ">[6]MixBed!#REF!</definedName>
    <definedName name="ㅇㄹㄹ" hidden="1">#REF!</definedName>
    <definedName name="ㅇㅇㅇ">[0]!ㅇㅇㅇ</definedName>
    <definedName name="ㅇㅇㅇㅇㅇㅇㅇㅇㅇㅇ">#REF!</definedName>
    <definedName name="아아아">'[50]일위대가(1)'!#REF!</definedName>
    <definedName name="안전">#REF!</definedName>
    <definedName name="안전관리비">#REF!</definedName>
    <definedName name="안전관리비요율">#REF!</definedName>
    <definedName name="안전관리비표">#REF!</definedName>
    <definedName name="앵커볼트">#REF!</definedName>
    <definedName name="양식">#REF!</definedName>
    <definedName name="언어">#REF!</definedName>
    <definedName name="연습">[40]직노!#REF!</definedName>
    <definedName name="예상견적">#REF!</definedName>
    <definedName name="용접공">#REF!</definedName>
    <definedName name="운전사_기계">#REF!</definedName>
    <definedName name="운전사_운반차">#REF!</definedName>
    <definedName name="원가계산">[0]!원가계산</definedName>
    <definedName name="원가계산명">#REF!</definedName>
    <definedName name="원가계산창">[0]!원가계산창</definedName>
    <definedName name="원지반다짐">#REF!</definedName>
    <definedName name="위치">#N/A</definedName>
    <definedName name="유리공">#REF!</definedName>
    <definedName name="유지보수">#REF!</definedName>
    <definedName name="유지보수1">#REF!</definedName>
    <definedName name="이">#REF!</definedName>
    <definedName name="이상">#REF!</definedName>
    <definedName name="이식">#REF!</definedName>
    <definedName name="이윤">#REF!</definedName>
    <definedName name="이윤2">#REF!</definedName>
    <definedName name="이윤요율">#REF!</definedName>
    <definedName name="이윤표">#REF!</definedName>
    <definedName name="인쇄양식">[0]!인쇄양식</definedName>
    <definedName name="인원">#REF!</definedName>
    <definedName name="인입공사비">#REF!</definedName>
    <definedName name="일반관리비">#REF!</definedName>
    <definedName name="일반관리비요율">#REF!</definedName>
    <definedName name="일반관리비표">#REF!</definedName>
    <definedName name="일위">#REF!</definedName>
    <definedName name="일위A열">[51]일위대가!$A$1:$A$65536</definedName>
    <definedName name="일위끝">[51]일위대가!$M$2002</definedName>
    <definedName name="일위대가">#REF!</definedName>
    <definedName name="일위대가1">#REF!</definedName>
    <definedName name="일위대가2">[26]일위대가!#REF!</definedName>
    <definedName name="일위대가폼">#REF!</definedName>
    <definedName name="일위목록">[51]일위목록!$A$1:$M$65536</definedName>
    <definedName name="일의01">[40]직노!#REF!</definedName>
    <definedName name="임직">#REF!</definedName>
    <definedName name="입력란">#REF!</definedName>
    <definedName name="입력선택">#REF!</definedName>
    <definedName name="입력전체">#REF!</definedName>
    <definedName name="입반관리비">#REF!</definedName>
    <definedName name="입찰">[52]BID!$A$1:$I$768</definedName>
    <definedName name="ㅈ">#REF!</definedName>
    <definedName name="자재">#REF!</definedName>
    <definedName name="자재인력조달">[0]!자재인력조달</definedName>
    <definedName name="작업반장">#REF!</definedName>
    <definedName name="작업중">BlankMacro1</definedName>
    <definedName name="장비">#REF!</definedName>
    <definedName name="장비공량">#REF!</definedName>
    <definedName name="재료비">#REF!</definedName>
    <definedName name="재료비요율">#REF!</definedName>
    <definedName name="전">#REF!</definedName>
    <definedName name="전기">BlankMacro1</definedName>
    <definedName name="정정">'[18]2000년1차'!#REF!</definedName>
    <definedName name="제목">#REF!</definedName>
    <definedName name="제조">#REF!</definedName>
    <definedName name="조경공">#REF!</definedName>
    <definedName name="조적공">#REF!</definedName>
    <definedName name="중계펌프장">#REF!</definedName>
    <definedName name="중기운전기사">#REF!</definedName>
    <definedName name="중기운전조수">#REF!</definedName>
    <definedName name="중기조장">#REF!</definedName>
    <definedName name="중량">#REF!</definedName>
    <definedName name="중량표">#REF!</definedName>
    <definedName name="지역">#N/A</definedName>
    <definedName name="직노">#REF!</definedName>
    <definedName name="직영비">#REF!</definedName>
    <definedName name="직재">#REF!</definedName>
    <definedName name="직접노무비">#REF!</definedName>
    <definedName name="직접노무비요율">#REF!</definedName>
    <definedName name="직접재료비합">#REF!</definedName>
    <definedName name="직종">#REF!</definedName>
    <definedName name="질랼유량계">[53]Sheet2!#REF!</definedName>
    <definedName name="차집관로">[0]!차집관로</definedName>
    <definedName name="착공">#REF!</definedName>
    <definedName name="착공월">#REF!</definedName>
    <definedName name="착암공">#REF!</definedName>
    <definedName name="척공">#REF!</definedName>
    <definedName name="철공">#REF!</definedName>
    <definedName name="철근공">#REF!</definedName>
    <definedName name="청마총괄">[54]직노!#REF!</definedName>
    <definedName name="청천200">'[55]200'!#REF!</definedName>
    <definedName name="총_원_가">[56]손익분석!#REF!</definedName>
    <definedName name="총공사비">#REF!</definedName>
    <definedName name="총괄표">[54]직노!#REF!</definedName>
    <definedName name="총원가">#REF!</definedName>
    <definedName name="측량">#REF!</definedName>
    <definedName name="콘크리트공">#REF!</definedName>
    <definedName name="태그">#REF!</definedName>
    <definedName name="태성1">[57]Sheet2!#REF!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투찰서_2">[0]!투찰서_2</definedName>
    <definedName name="투찰서_3">[0]!투찰서_3</definedName>
    <definedName name="투찰서2">[0]!투찰서2</definedName>
    <definedName name="특별인부">#REF!</definedName>
    <definedName name="포장공">#REF!</definedName>
    <definedName name="표지2">BlankMacro1</definedName>
    <definedName name="표지3">BlankMacro1</definedName>
    <definedName name="ㅎ">#REF!</definedName>
    <definedName name="ㅎ314">#REF!</definedName>
    <definedName name="ㅎ384">#REF!</definedName>
    <definedName name="하도갑">#REF!</definedName>
    <definedName name="하도집계">[58]BID!$A$1:$I$1765</definedName>
    <definedName name="한달">31</definedName>
    <definedName name="할석공">#REF!</definedName>
    <definedName name="합계">#REF!</definedName>
    <definedName name="현">#REF!</definedName>
    <definedName name="현도사">#REF!</definedName>
    <definedName name="현천기자재비">#REF!</definedName>
    <definedName name="형틀목공">#REF!</definedName>
    <definedName name="회사명">#REF!</definedName>
    <definedName name="효성견적">#REF!</definedName>
    <definedName name="후다">[0]!후다</definedName>
    <definedName name="ㅐ15">#REF!</definedName>
    <definedName name="ㅐ520">#REF!</definedName>
    <definedName name="ㅓ454">#REF!</definedName>
    <definedName name="ㅔ">#REF!</definedName>
    <definedName name="ㅗ">#REF!</definedName>
    <definedName name="ㅗ1019">#REF!</definedName>
    <definedName name="ㅠ121">#REF!</definedName>
    <definedName name="ㅡㅡ">#REF!</definedName>
  </definedNames>
  <calcPr calcId="162913"/>
  <fileRecoveryPr repairLoad="1"/>
</workbook>
</file>

<file path=xl/calcChain.xml><?xml version="1.0" encoding="utf-8"?>
<calcChain xmlns="http://schemas.openxmlformats.org/spreadsheetml/2006/main">
  <c r="G5" i="3" l="1"/>
  <c r="G6" i="3"/>
  <c r="G8" i="3"/>
  <c r="I9" i="3"/>
  <c r="J9" i="3"/>
  <c r="K9" i="3"/>
  <c r="M9" i="3"/>
  <c r="N9" i="3"/>
  <c r="I10" i="3"/>
  <c r="J10" i="3"/>
  <c r="M10" i="3"/>
  <c r="N10" i="3"/>
  <c r="G12" i="3"/>
  <c r="H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H35" i="3"/>
  <c r="G36" i="3"/>
  <c r="H36" i="3"/>
  <c r="G37" i="3"/>
  <c r="H37" i="3"/>
  <c r="G38" i="3"/>
  <c r="I39" i="3"/>
  <c r="J39" i="3"/>
  <c r="K39" i="3"/>
  <c r="L39" i="3"/>
  <c r="M39" i="3"/>
  <c r="N39" i="3"/>
  <c r="I40" i="3"/>
  <c r="J40" i="3"/>
  <c r="J38" i="3" s="1"/>
  <c r="M40" i="3"/>
  <c r="N40" i="3" s="1"/>
  <c r="N38" i="3" s="1"/>
  <c r="G41" i="3"/>
  <c r="H41" i="3"/>
  <c r="G42" i="3"/>
  <c r="G43" i="3"/>
  <c r="I44" i="3"/>
  <c r="J44" i="3"/>
  <c r="J43" i="3" s="1"/>
  <c r="M44" i="3"/>
  <c r="N44" i="3"/>
  <c r="N43" i="3"/>
  <c r="N42" i="3"/>
  <c r="G45" i="3"/>
  <c r="H45" i="3"/>
  <c r="M34" i="1" s="1"/>
  <c r="G46" i="3"/>
  <c r="H46" i="3"/>
  <c r="G47" i="3"/>
  <c r="H47" i="3"/>
  <c r="G48" i="3"/>
  <c r="H48" i="3"/>
  <c r="G49" i="3"/>
  <c r="H49" i="3"/>
  <c r="G50" i="3"/>
  <c r="H50" i="3"/>
  <c r="G51" i="3"/>
  <c r="H51" i="3"/>
  <c r="G52" i="3"/>
  <c r="H52" i="3"/>
  <c r="G53" i="3"/>
  <c r="H53" i="3"/>
  <c r="G54" i="3"/>
  <c r="H54" i="3"/>
  <c r="J7" i="5"/>
  <c r="L7" i="5"/>
  <c r="N7" i="5"/>
  <c r="J10" i="5"/>
  <c r="L10" i="5"/>
  <c r="N10" i="5"/>
  <c r="J13" i="5"/>
  <c r="L13" i="5"/>
  <c r="N13" i="5"/>
  <c r="I15" i="5"/>
  <c r="J15" i="5"/>
  <c r="K15" i="5"/>
  <c r="L15" i="5"/>
  <c r="M15" i="5"/>
  <c r="N15" i="5" s="1"/>
  <c r="I16" i="5"/>
  <c r="K16" i="5"/>
  <c r="L16" i="5"/>
  <c r="M16" i="5"/>
  <c r="N16" i="5" s="1"/>
  <c r="I17" i="5"/>
  <c r="J17" i="5"/>
  <c r="K17" i="5"/>
  <c r="L17" i="5"/>
  <c r="M17" i="5"/>
  <c r="G17" i="5" s="1"/>
  <c r="N17" i="5"/>
  <c r="H17" i="5"/>
  <c r="I18" i="5"/>
  <c r="K18" i="5"/>
  <c r="L18" i="5"/>
  <c r="M18" i="5"/>
  <c r="G18" i="5" s="1"/>
  <c r="N18" i="5"/>
  <c r="I19" i="5"/>
  <c r="G19" i="5" s="1"/>
  <c r="J19" i="5"/>
  <c r="K19" i="5"/>
  <c r="L19" i="5" s="1"/>
  <c r="M19" i="5"/>
  <c r="N19" i="5"/>
  <c r="L20" i="5"/>
  <c r="N20" i="5"/>
  <c r="J21" i="5"/>
  <c r="L21" i="5"/>
  <c r="N21" i="5"/>
  <c r="J24" i="5"/>
  <c r="L24" i="5"/>
  <c r="N24" i="5"/>
  <c r="J27" i="5"/>
  <c r="L27" i="5"/>
  <c r="N27" i="5"/>
  <c r="J28" i="5"/>
  <c r="L28" i="5"/>
  <c r="N28" i="5"/>
  <c r="J29" i="5"/>
  <c r="L29" i="5"/>
  <c r="N29" i="5"/>
  <c r="J30" i="5"/>
  <c r="L30" i="5"/>
  <c r="N30" i="5"/>
  <c r="J31" i="5"/>
  <c r="L31" i="5"/>
  <c r="N31" i="5"/>
  <c r="J32" i="5"/>
  <c r="L32" i="5"/>
  <c r="N32" i="5"/>
  <c r="J33" i="5"/>
  <c r="L33" i="5"/>
  <c r="N33" i="5"/>
  <c r="J34" i="5"/>
  <c r="L34" i="5"/>
  <c r="N34" i="5"/>
  <c r="J35" i="5"/>
  <c r="L35" i="5"/>
  <c r="N35" i="5"/>
  <c r="J36" i="5"/>
  <c r="L36" i="5"/>
  <c r="N36" i="5"/>
  <c r="J37" i="5"/>
  <c r="L37" i="5"/>
  <c r="N37" i="5"/>
  <c r="J38" i="5"/>
  <c r="L38" i="5"/>
  <c r="N38" i="5"/>
  <c r="J39" i="5"/>
  <c r="L39" i="5"/>
  <c r="N39" i="5"/>
  <c r="R5" i="6"/>
  <c r="R6" i="6"/>
  <c r="K10" i="3"/>
  <c r="L10" i="3" s="1"/>
  <c r="H10" i="3" s="1"/>
  <c r="R7" i="6"/>
  <c r="R8" i="6"/>
  <c r="K40" i="3" s="1"/>
  <c r="L40" i="3" s="1"/>
  <c r="L38" i="3" s="1"/>
  <c r="R9" i="6"/>
  <c r="K44" i="3" s="1"/>
  <c r="J18" i="5"/>
  <c r="J16" i="5"/>
  <c r="L9" i="3"/>
  <c r="G9" i="3"/>
  <c r="H39" i="3"/>
  <c r="H18" i="5"/>
  <c r="I20" i="5"/>
  <c r="N14" i="5" l="1"/>
  <c r="I7" i="4" s="1"/>
  <c r="H15" i="5"/>
  <c r="L14" i="5"/>
  <c r="H7" i="4" s="1"/>
  <c r="H19" i="5"/>
  <c r="H38" i="3"/>
  <c r="G40" i="3"/>
  <c r="J42" i="3"/>
  <c r="H40" i="3"/>
  <c r="G10" i="3"/>
  <c r="H16" i="5"/>
  <c r="H9" i="3"/>
  <c r="G39" i="3"/>
  <c r="G16" i="5"/>
  <c r="J20" i="5"/>
  <c r="H20" i="5" s="1"/>
  <c r="G20" i="5"/>
  <c r="G44" i="3"/>
  <c r="L44" i="3"/>
  <c r="G15" i="5"/>
  <c r="J14" i="5" l="1"/>
  <c r="K12" i="5"/>
  <c r="L12" i="5" s="1"/>
  <c r="L11" i="5" s="1"/>
  <c r="H6" i="4" s="1"/>
  <c r="K9" i="5" s="1"/>
  <c r="L9" i="5" s="1"/>
  <c r="L8" i="5" s="1"/>
  <c r="H5" i="4" s="1"/>
  <c r="K6" i="5" s="1"/>
  <c r="L6" i="5" s="1"/>
  <c r="L5" i="5" s="1"/>
  <c r="H4" i="4" s="1"/>
  <c r="K7" i="3" s="1"/>
  <c r="L7" i="3" s="1"/>
  <c r="L6" i="3" s="1"/>
  <c r="K26" i="5"/>
  <c r="L26" i="5" s="1"/>
  <c r="L25" i="5" s="1"/>
  <c r="H9" i="4" s="1"/>
  <c r="K23" i="5" s="1"/>
  <c r="L23" i="5" s="1"/>
  <c r="L22" i="5" s="1"/>
  <c r="H8" i="4" s="1"/>
  <c r="K11" i="3" s="1"/>
  <c r="L11" i="3" s="1"/>
  <c r="L8" i="3" s="1"/>
  <c r="L30" i="1"/>
  <c r="F30" i="1"/>
  <c r="L43" i="3"/>
  <c r="H44" i="3"/>
  <c r="M12" i="5"/>
  <c r="N12" i="5" s="1"/>
  <c r="N11" i="5" s="1"/>
  <c r="I6" i="4" s="1"/>
  <c r="M9" i="5" s="1"/>
  <c r="N9" i="5" s="1"/>
  <c r="N8" i="5" s="1"/>
  <c r="I5" i="4" s="1"/>
  <c r="M6" i="5" s="1"/>
  <c r="N6" i="5" s="1"/>
  <c r="N5" i="5" s="1"/>
  <c r="I4" i="4" s="1"/>
  <c r="M7" i="3" s="1"/>
  <c r="N7" i="3" s="1"/>
  <c r="N6" i="3" s="1"/>
  <c r="M26" i="5"/>
  <c r="N26" i="5" s="1"/>
  <c r="N25" i="5" s="1"/>
  <c r="I9" i="4" s="1"/>
  <c r="M23" i="5" s="1"/>
  <c r="N23" i="5" s="1"/>
  <c r="N22" i="5" s="1"/>
  <c r="I8" i="4" s="1"/>
  <c r="M11" i="3" s="1"/>
  <c r="N11" i="3" s="1"/>
  <c r="N8" i="3" s="1"/>
  <c r="L42" i="3" l="1"/>
  <c r="H42" i="3" s="1"/>
  <c r="H43" i="3"/>
  <c r="L5" i="3"/>
  <c r="N5" i="3"/>
  <c r="G7" i="4"/>
  <c r="H14" i="5"/>
  <c r="I12" i="5" l="1"/>
  <c r="F7" i="4"/>
  <c r="I26" i="5"/>
  <c r="L13" i="3"/>
  <c r="I4" i="2"/>
  <c r="J4" i="2"/>
  <c r="N13" i="3"/>
  <c r="L34" i="1"/>
  <c r="F34" i="1"/>
  <c r="H16" i="8" s="1"/>
  <c r="E16" i="8" s="1"/>
  <c r="F11" i="1" l="1"/>
  <c r="J5" i="2"/>
  <c r="F5" i="1"/>
  <c r="F7" i="1" s="1"/>
  <c r="I5" i="2"/>
  <c r="G26" i="5"/>
  <c r="J26" i="5"/>
  <c r="G12" i="5"/>
  <c r="J12" i="5"/>
  <c r="H26" i="5" l="1"/>
  <c r="J25" i="5"/>
  <c r="H12" i="5"/>
  <c r="J11" i="5"/>
  <c r="G6" i="4" l="1"/>
  <c r="H11" i="5"/>
  <c r="H25" i="5"/>
  <c r="G9" i="4"/>
  <c r="I23" i="5" l="1"/>
  <c r="F9" i="4"/>
  <c r="I9" i="5"/>
  <c r="F6" i="4"/>
  <c r="J9" i="5" l="1"/>
  <c r="G9" i="5"/>
  <c r="G23" i="5"/>
  <c r="J23" i="5"/>
  <c r="J22" i="5" l="1"/>
  <c r="H23" i="5"/>
  <c r="H9" i="5"/>
  <c r="J8" i="5"/>
  <c r="G5" i="4" l="1"/>
  <c r="H8" i="5"/>
  <c r="H22" i="5"/>
  <c r="G8" i="4"/>
  <c r="F8" i="4" l="1"/>
  <c r="I11" i="3"/>
  <c r="F5" i="4"/>
  <c r="I6" i="5"/>
  <c r="G6" i="5" l="1"/>
  <c r="J6" i="5"/>
  <c r="J11" i="3"/>
  <c r="G11" i="3"/>
  <c r="H11" i="3" l="1"/>
  <c r="J8" i="3"/>
  <c r="H8" i="3" s="1"/>
  <c r="H6" i="5"/>
  <c r="J5" i="5"/>
  <c r="H5" i="5" l="1"/>
  <c r="G4" i="4"/>
  <c r="I7" i="3" l="1"/>
  <c r="F4" i="4"/>
  <c r="J7" i="3" l="1"/>
  <c r="G7" i="3"/>
  <c r="H7" i="3" l="1"/>
  <c r="J6" i="3"/>
  <c r="H6" i="3" l="1"/>
  <c r="J5" i="3"/>
  <c r="H5" i="3" l="1"/>
  <c r="J13" i="3"/>
  <c r="H4" i="2"/>
  <c r="G4" i="2" s="1"/>
  <c r="H13" i="3" l="1"/>
  <c r="F8" i="1"/>
  <c r="H5" i="2"/>
  <c r="G5" i="2" s="1"/>
  <c r="F14" i="1" l="1"/>
  <c r="F17" i="1"/>
  <c r="F9" i="1"/>
  <c r="F15" i="1"/>
  <c r="F18" i="1"/>
  <c r="F20" i="1"/>
  <c r="F22" i="1"/>
  <c r="F19" i="1"/>
  <c r="H24" i="3" l="1"/>
  <c r="G16" i="2"/>
  <c r="G6" i="2"/>
  <c r="H14" i="3"/>
  <c r="G15" i="2"/>
  <c r="H23" i="3"/>
  <c r="G12" i="2"/>
  <c r="H20" i="3"/>
  <c r="F10" i="1"/>
  <c r="H22" i="3"/>
  <c r="G14" i="2"/>
  <c r="H21" i="3"/>
  <c r="G13" i="2"/>
  <c r="G10" i="2"/>
  <c r="H18" i="3"/>
  <c r="G9" i="2"/>
  <c r="F16" i="1"/>
  <c r="H17" i="3"/>
  <c r="H19" i="3" l="1"/>
  <c r="G11" i="2"/>
  <c r="F23" i="1"/>
  <c r="F13" i="1"/>
  <c r="F12" i="1"/>
  <c r="F24" i="1"/>
  <c r="F25" i="1"/>
  <c r="H26" i="3" l="1"/>
  <c r="G18" i="2"/>
  <c r="G8" i="2"/>
  <c r="H16" i="3"/>
  <c r="G19" i="2"/>
  <c r="H27" i="3"/>
  <c r="H15" i="3"/>
  <c r="G7" i="2"/>
  <c r="F26" i="1"/>
  <c r="H25" i="3"/>
  <c r="G17" i="2"/>
  <c r="F27" i="1" l="1"/>
  <c r="G20" i="2" l="1"/>
  <c r="F28" i="1"/>
  <c r="H28" i="3"/>
  <c r="H29" i="3" l="1"/>
  <c r="G21" i="2"/>
  <c r="F29" i="1"/>
  <c r="H30" i="3" l="1"/>
  <c r="G22" i="2"/>
  <c r="F31" i="1"/>
  <c r="H31" i="3" l="1"/>
  <c r="G23" i="2"/>
  <c r="L52" i="1"/>
  <c r="F32" i="1" s="1"/>
  <c r="F33" i="1" s="1"/>
  <c r="H15" i="8" l="1"/>
  <c r="H33" i="3"/>
  <c r="G25" i="2"/>
  <c r="F36" i="1"/>
  <c r="G24" i="2"/>
  <c r="H32" i="3"/>
  <c r="H34" i="3" l="1"/>
  <c r="G26" i="2"/>
  <c r="E15" i="8"/>
  <c r="H14" i="8"/>
  <c r="E14" i="8" s="1"/>
</calcChain>
</file>

<file path=xl/sharedStrings.xml><?xml version="1.0" encoding="utf-8"?>
<sst xmlns="http://schemas.openxmlformats.org/spreadsheetml/2006/main" count="1097" uniqueCount="273">
  <si>
    <t>한진기술</t>
  </si>
  <si>
    <t>단  가</t>
  </si>
  <si>
    <t>4 × 0.03595</t>
  </si>
  <si>
    <t>도급액</t>
  </si>
  <si>
    <t>0.09%</t>
  </si>
  <si>
    <t>4 × 0.0475</t>
  </si>
  <si>
    <t>14</t>
  </si>
  <si>
    <t>수 량</t>
  </si>
  <si>
    <t>NM-104 세목스크린(현장설치도)</t>
  </si>
  <si>
    <t>조달수수료</t>
  </si>
  <si>
    <t>퇴 직 공 제  부 금 비</t>
  </si>
  <si>
    <t>일반 기기 설치</t>
  </si>
  <si>
    <t>특별인부</t>
  </si>
  <si>
    <t>9 × 0.1314</t>
  </si>
  <si>
    <t>경    비</t>
  </si>
  <si>
    <t>부가가치세</t>
  </si>
  <si>
    <t>구분</t>
  </si>
  <si>
    <t>이                  윤</t>
  </si>
  <si>
    <t>13.14%</t>
  </si>
  <si>
    <t>기계설비공</t>
  </si>
  <si>
    <t>B × 0.0356</t>
  </si>
  <si>
    <t>기술관리를 제외한 본품의</t>
  </si>
  <si>
    <t>일위대가</t>
  </si>
  <si>
    <t>중량A(Ton당)</t>
  </si>
  <si>
    <t>2)</t>
  </si>
  <si>
    <t>10</t>
  </si>
  <si>
    <t>내역서</t>
  </si>
  <si>
    <t>물가정보</t>
  </si>
  <si>
    <t>(A + B) × 0.055</t>
  </si>
  <si>
    <t>안동 공공하수처리장 유입동 세목스크린 교체공사</t>
  </si>
  <si>
    <t>용 접 공</t>
  </si>
  <si>
    <t>비            목</t>
  </si>
  <si>
    <t>16</t>
  </si>
  <si>
    <t>부대공사</t>
  </si>
  <si>
    <t>18</t>
  </si>
  <si>
    <t>비   고</t>
  </si>
  <si>
    <t>(A + 4 + 6) × 0.0051</t>
  </si>
  <si>
    <t>퇴직공제부금비</t>
  </si>
  <si>
    <t>12</t>
  </si>
  <si>
    <t>부   가   가   치   세</t>
  </si>
  <si>
    <t>%</t>
  </si>
  <si>
    <t>(A + B + C)</t>
  </si>
  <si>
    <t>경</t>
  </si>
  <si>
    <t>대</t>
  </si>
  <si>
    <t>W 1.3m×6.5mL ,20mm, 2.2kw</t>
  </si>
  <si>
    <t>초급기술자</t>
  </si>
  <si>
    <t>비 계 공</t>
  </si>
  <si>
    <t>공</t>
  </si>
  <si>
    <t>비    고</t>
  </si>
  <si>
    <t>임금채권부담금</t>
  </si>
  <si>
    <t>총     공    사     비</t>
  </si>
  <si>
    <t>설치중량: 0.2t</t>
  </si>
  <si>
    <t>G</t>
  </si>
  <si>
    <t>No</t>
  </si>
  <si>
    <t>부84(26.10)</t>
  </si>
  <si>
    <t>일위4참조</t>
  </si>
  <si>
    <t>제3호표</t>
  </si>
  <si>
    <t>I</t>
  </si>
  <si>
    <t>EA</t>
  </si>
  <si>
    <t>견적가1</t>
  </si>
  <si>
    <t>3.595%</t>
  </si>
  <si>
    <t>산     출     경    비</t>
  </si>
  <si>
    <t>1</t>
  </si>
  <si>
    <t>B × 0.0009</t>
  </si>
  <si>
    <t>세목스크린 설치</t>
  </si>
  <si>
    <t>21</t>
  </si>
  <si>
    <t>4 × 0.023</t>
  </si>
  <si>
    <t>4.75%</t>
  </si>
  <si>
    <t>수문 물막이 판(SS 400)</t>
  </si>
  <si>
    <t>관급자설치 관급액</t>
  </si>
  <si>
    <t>일위6참조</t>
  </si>
  <si>
    <t>제1호표</t>
  </si>
  <si>
    <t>성윤산업</t>
  </si>
  <si>
    <t>5</t>
  </si>
  <si>
    <t>거래가격</t>
  </si>
  <si>
    <t>설치중량 1~5t 미만</t>
  </si>
  <si>
    <t>25</t>
  </si>
  <si>
    <t>2.3%</t>
  </si>
  <si>
    <t>사</t>
  </si>
  <si>
    <t>( 4 + 5 )</t>
  </si>
  <si>
    <t>자재단가</t>
  </si>
  <si>
    <t>C</t>
  </si>
  <si>
    <t>이윤</t>
  </si>
  <si>
    <t>0.5%</t>
  </si>
  <si>
    <t>제5호표</t>
  </si>
  <si>
    <t>일위2참조</t>
  </si>
  <si>
    <t>요율</t>
  </si>
  <si>
    <t>석면분담금</t>
  </si>
  <si>
    <t>고용보험료</t>
  </si>
  <si>
    <t>단위</t>
  </si>
  <si>
    <t>M</t>
  </si>
  <si>
    <t>2026년(하)</t>
  </si>
  <si>
    <t>규    격</t>
  </si>
  <si>
    <t>27종(Ton당)</t>
  </si>
  <si>
    <t>3</t>
  </si>
  <si>
    <t>23</t>
  </si>
  <si>
    <t>K</t>
  </si>
  <si>
    <t>기     타     경    비</t>
  </si>
  <si>
    <t>5.5%</t>
  </si>
  <si>
    <t>4 × 0.191</t>
  </si>
  <si>
    <t>E</t>
  </si>
  <si>
    <t>작업설.부산물등(△)</t>
  </si>
  <si>
    <t>총공사비</t>
  </si>
  <si>
    <t>고  철(STS)</t>
  </si>
  <si>
    <t>H × 0.1</t>
  </si>
  <si>
    <t>A</t>
  </si>
  <si>
    <t>산재보험료</t>
  </si>
  <si>
    <t>관급</t>
  </si>
  <si>
    <t>가격정보</t>
  </si>
  <si>
    <t>관   급   자   재   대</t>
  </si>
  <si>
    <t>철거공사</t>
  </si>
  <si>
    <t>금    액</t>
  </si>
  <si>
    <t>하도급대금지급보증수수료</t>
  </si>
  <si>
    <t>29</t>
  </si>
  <si>
    <t>9</t>
  </si>
  <si>
    <t>1.</t>
  </si>
  <si>
    <t>7</t>
  </si>
  <si>
    <t>27</t>
  </si>
  <si>
    <t>(H + I)</t>
  </si>
  <si>
    <t>건설기계대여금지급보증서발급액</t>
  </si>
  <si>
    <t>환   경   보   전   비</t>
  </si>
  <si>
    <t>금   액</t>
  </si>
  <si>
    <t>재사용 고려x, 설치품의 60%</t>
  </si>
  <si>
    <t>연   금   보   험   료</t>
  </si>
  <si>
    <t>11</t>
  </si>
  <si>
    <t>석   면   분  담  금</t>
  </si>
  <si>
    <t>총        원        가</t>
  </si>
  <si>
    <t>비</t>
  </si>
  <si>
    <t>(B + C + E)  ×0.1485</t>
  </si>
  <si>
    <t xml:space="preserve">(A + 4) × 0.0315 </t>
  </si>
  <si>
    <t>원가계산서</t>
  </si>
  <si>
    <t>건강보험료</t>
  </si>
  <si>
    <t>일   반   관   리   비</t>
  </si>
  <si>
    <t>임 금 채 권 부 담 금</t>
  </si>
  <si>
    <t>15</t>
  </si>
  <si>
    <t>건   강   보   험   료</t>
  </si>
  <si>
    <t>수문 물막이판 설치</t>
  </si>
  <si>
    <t>0.006%</t>
  </si>
  <si>
    <t>고  철</t>
  </si>
  <si>
    <t>흡입준설</t>
  </si>
  <si>
    <t>고   재   처   리   비</t>
  </si>
  <si>
    <t>원</t>
  </si>
  <si>
    <t>직   접   재   료   비</t>
  </si>
  <si>
    <t>고재처리비</t>
  </si>
  <si>
    <t>HK테크</t>
  </si>
  <si>
    <t>30</t>
  </si>
  <si>
    <t>(A + 4 + 6) ×0.005</t>
  </si>
  <si>
    <t>재료비</t>
  </si>
  <si>
    <t>순   공  사    원   가</t>
  </si>
  <si>
    <t>산 업 안 전 보건관리비</t>
  </si>
  <si>
    <t>소                  계</t>
  </si>
  <si>
    <t>당초합계</t>
  </si>
  <si>
    <t>13</t>
  </si>
  <si>
    <t>일위대가총괄표</t>
  </si>
  <si>
    <t>품    명</t>
  </si>
  <si>
    <t>세목스크린 철거</t>
  </si>
  <si>
    <t>하47(26.10)</t>
  </si>
  <si>
    <t>당초경비</t>
  </si>
  <si>
    <t>검사 및 교정</t>
  </si>
  <si>
    <t>0%</t>
  </si>
  <si>
    <t>직   접   노   무   비</t>
  </si>
  <si>
    <t>Ton</t>
  </si>
  <si>
    <t xml:space="preserve"> </t>
  </si>
  <si>
    <t>19</t>
  </si>
  <si>
    <t>당초노무비</t>
  </si>
  <si>
    <t>8%</t>
  </si>
  <si>
    <t>1.01%</t>
  </si>
  <si>
    <t>호  표</t>
  </si>
  <si>
    <t>17</t>
  </si>
  <si>
    <t>16t×1.2m×1.4m, 기초볼트 및 가스켓</t>
  </si>
  <si>
    <t>산   재   보   험   료</t>
  </si>
  <si>
    <t>순</t>
  </si>
  <si>
    <t>유통물가</t>
  </si>
  <si>
    <t>가</t>
  </si>
  <si>
    <t>순직접공사비</t>
  </si>
  <si>
    <t>(6:21)</t>
  </si>
  <si>
    <t>24</t>
  </si>
  <si>
    <t>20t</t>
  </si>
  <si>
    <t>(J + K + L)</t>
  </si>
  <si>
    <t>14.85%</t>
  </si>
  <si>
    <t>1198(26.10)</t>
  </si>
  <si>
    <t>4</t>
  </si>
  <si>
    <t>노임단가</t>
  </si>
  <si>
    <t>규   격</t>
  </si>
  <si>
    <t>L</t>
  </si>
  <si>
    <t>내역서총괄표</t>
  </si>
  <si>
    <t>B</t>
  </si>
  <si>
    <t>도        급        액</t>
  </si>
  <si>
    <t>H</t>
  </si>
  <si>
    <t>공 사 이 행 보증수수료</t>
  </si>
  <si>
    <t>고   용   보   험   료</t>
  </si>
  <si>
    <t>(1 + 2 + 3 )</t>
  </si>
  <si>
    <t>적용단가</t>
  </si>
  <si>
    <t>환경보전비</t>
  </si>
  <si>
    <t>폐  기  물  처  리  비</t>
  </si>
  <si>
    <t>F</t>
  </si>
  <si>
    <t>간접노무비</t>
  </si>
  <si>
    <t>1472(26.10)</t>
  </si>
  <si>
    <t>이엠텍</t>
  </si>
  <si>
    <t>노무비</t>
  </si>
  <si>
    <t>연금보험료</t>
  </si>
  <si>
    <t>총원가</t>
  </si>
  <si>
    <t>일반관리비</t>
  </si>
  <si>
    <t>D × 0.08</t>
  </si>
  <si>
    <t>B × 0.00006</t>
  </si>
  <si>
    <t>간   접   노   무   비</t>
  </si>
  <si>
    <t>20</t>
  </si>
  <si>
    <t>1)</t>
  </si>
  <si>
    <t>page</t>
  </si>
  <si>
    <t>(D + E + F + G)</t>
  </si>
  <si>
    <t>19.1%</t>
  </si>
  <si>
    <t>일위5참조</t>
  </si>
  <si>
    <t>제2호표</t>
  </si>
  <si>
    <t>일반기기설치: 2.31t</t>
  </si>
  <si>
    <t>B × 0.0101</t>
  </si>
  <si>
    <t>노</t>
  </si>
  <si>
    <t>산업안전보건관리비</t>
  </si>
  <si>
    <t>0.51%</t>
  </si>
  <si>
    <t>기계산업기사</t>
  </si>
  <si>
    <t>26</t>
  </si>
  <si>
    <t>일</t>
  </si>
  <si>
    <t>설치중량: 0.5t미만, 20%가산</t>
  </si>
  <si>
    <t>6</t>
  </si>
  <si>
    <t>관급자재대</t>
  </si>
  <si>
    <t>8</t>
  </si>
  <si>
    <t>인</t>
  </si>
  <si>
    <t>3.15%</t>
  </si>
  <si>
    <t>28</t>
  </si>
  <si>
    <t>3.56%</t>
  </si>
  <si>
    <t>※</t>
  </si>
  <si>
    <t>노인장기요양보험료</t>
  </si>
  <si>
    <t>간   접   재   료   비</t>
  </si>
  <si>
    <t>22</t>
  </si>
  <si>
    <t>2</t>
  </si>
  <si>
    <t>무</t>
  </si>
  <si>
    <t>순공사원가</t>
  </si>
  <si>
    <t>물가자료</t>
  </si>
  <si>
    <t>재</t>
  </si>
  <si>
    <t>품     명</t>
  </si>
  <si>
    <t>일위1참조</t>
  </si>
  <si>
    <t>제6호표</t>
  </si>
  <si>
    <t>합    계</t>
  </si>
  <si>
    <t>노인장기요양 보 험 료</t>
  </si>
  <si>
    <t>D</t>
  </si>
  <si>
    <t>J</t>
  </si>
  <si>
    <t>료</t>
  </si>
  <si>
    <t>기타경비</t>
  </si>
  <si>
    <t>제4호표</t>
  </si>
  <si>
    <t>일위3참조</t>
  </si>
  <si>
    <t>산   출   근   거</t>
  </si>
  <si>
    <t>(A + 4 + 6) ×0.0</t>
  </si>
  <si>
    <t>당초재료비</t>
  </si>
  <si>
    <t>10%</t>
  </si>
  <si>
    <t>유니</t>
  </si>
  <si>
    <t>공종</t>
  </si>
  <si>
    <t/>
  </si>
  <si>
    <t>설계자</t>
    <phoneticPr fontId="4" type="noConversion"/>
  </si>
  <si>
    <t>검산자</t>
    <phoneticPr fontId="4" type="noConversion"/>
  </si>
  <si>
    <t>팀 장</t>
    <phoneticPr fontId="4" type="noConversion"/>
  </si>
  <si>
    <t>과 장</t>
    <phoneticPr fontId="4" type="noConversion"/>
  </si>
  <si>
    <t>2026 년 10 월   설계</t>
    <phoneticPr fontId="4" type="noConversion"/>
  </si>
  <si>
    <t>2026년도</t>
    <phoneticPr fontId="4" type="noConversion"/>
  </si>
  <si>
    <t>안동 공공하수처리장 유입동 세목스크린 교체공사</t>
    <phoneticPr fontId="4" type="noConversion"/>
  </si>
  <si>
    <t>위        치  :</t>
    <phoneticPr fontId="4" type="noConversion"/>
  </si>
  <si>
    <t xml:space="preserve"> 경상북도 안동시 수하동 일원</t>
    <phoneticPr fontId="4" type="noConversion"/>
  </si>
  <si>
    <t>공 사 개 요  :</t>
    <phoneticPr fontId="4" type="noConversion"/>
  </si>
  <si>
    <t xml:space="preserve"> </t>
    <phoneticPr fontId="4" type="noConversion"/>
  </si>
  <si>
    <t>1.</t>
    <phoneticPr fontId="4" type="noConversion"/>
  </si>
  <si>
    <t>기 계</t>
    <phoneticPr fontId="4" type="noConversion"/>
  </si>
  <si>
    <t>세목스크린 2대</t>
    <phoneticPr fontId="4" type="noConversion"/>
  </si>
  <si>
    <t>총  공  사  비:</t>
    <phoneticPr fontId="4" type="noConversion"/>
  </si>
  <si>
    <t>도급공사비:</t>
    <phoneticPr fontId="4" type="noConversion"/>
  </si>
  <si>
    <t>관급자재대: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</si>
</sst>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176" formatCode="#,##0.0########"/>
    <numFmt numFmtId="177" formatCode="#,##0.#########"/>
  </numFmts>
  <fonts count="19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b/>
      <sz val="10"/>
      <color indexed="8"/>
      <name val="Arial"/>
      <family val="2"/>
    </font>
    <font>
      <sz val="11"/>
      <name val="돋움"/>
      <family val="3"/>
      <charset val="129"/>
    </font>
    <font>
      <sz val="11"/>
      <name val="굴림체"/>
      <family val="3"/>
    </font>
    <font>
      <b/>
      <sz val="15"/>
      <name val="굴림체"/>
      <family val="3"/>
    </font>
    <font>
      <b/>
      <sz val="23"/>
      <name val="굴림체"/>
      <family val="3"/>
    </font>
    <font>
      <b/>
      <sz val="18"/>
      <name val="굴림체"/>
      <family val="3"/>
    </font>
    <font>
      <sz val="9"/>
      <name val="굴림체"/>
      <family val="3"/>
    </font>
    <font>
      <b/>
      <sz val="11"/>
      <name val="굴림체"/>
      <family val="3"/>
    </font>
    <font>
      <sz val="10"/>
      <name val="굴림체"/>
      <family val="3"/>
    </font>
    <font>
      <b/>
      <sz val="12"/>
      <name val="굴림체"/>
      <family val="3"/>
    </font>
    <font>
      <sz val="11"/>
      <name val="바탕체"/>
      <family val="1"/>
      <charset val="129"/>
    </font>
    <font>
      <b/>
      <sz val="10"/>
      <name val="굴림체"/>
      <family val="3"/>
    </font>
    <font>
      <b/>
      <sz val="11"/>
      <color rgb="FFFF0000"/>
      <name val="굴림체"/>
      <family val="3"/>
    </font>
    <font>
      <sz val="11"/>
      <color rgb="FFFF0000"/>
      <name val="굴림체"/>
      <family val="3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0"/>
      </top>
      <bottom style="hair">
        <color indexed="64"/>
      </bottom>
      <diagonal/>
    </border>
    <border>
      <left/>
      <right/>
      <top style="thin">
        <color indexed="0"/>
      </top>
      <bottom style="hair">
        <color indexed="64"/>
      </bottom>
      <diagonal/>
    </border>
    <border>
      <left/>
      <right style="hair">
        <color indexed="64"/>
      </right>
      <top style="thin">
        <color indexed="0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5" fillId="0" borderId="0"/>
  </cellStyleXfs>
  <cellXfs count="119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12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left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vertical="center"/>
    </xf>
    <xf numFmtId="177" fontId="3" fillId="0" borderId="13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176" fontId="3" fillId="0" borderId="6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0" fontId="5" fillId="0" borderId="0" xfId="0" applyFont="1"/>
    <xf numFmtId="3" fontId="2" fillId="0" borderId="13" xfId="0" applyNumberFormat="1" applyFont="1" applyBorder="1" applyAlignment="1">
      <alignment vertical="center"/>
    </xf>
    <xf numFmtId="0" fontId="7" fillId="0" borderId="39" xfId="1" applyFont="1" applyBorder="1" applyAlignment="1">
      <alignment horizontal="center" vertical="center" textRotation="255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 textRotation="255"/>
    </xf>
    <xf numFmtId="0" fontId="8" fillId="0" borderId="4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44" xfId="1" applyFont="1" applyBorder="1" applyAlignment="1">
      <alignment horizontal="center" vertical="center"/>
    </xf>
    <xf numFmtId="0" fontId="9" fillId="0" borderId="4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43" xfId="1" applyFont="1" applyBorder="1" applyAlignment="1">
      <alignment horizontal="left" vertical="center"/>
    </xf>
    <xf numFmtId="0" fontId="11" fillId="0" borderId="0" xfId="1" applyFont="1" applyAlignment="1">
      <alignment horizontal="left" vertical="center"/>
    </xf>
    <xf numFmtId="49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0" fontId="11" fillId="0" borderId="44" xfId="1" applyFont="1" applyBorder="1" applyAlignment="1">
      <alignment horizontal="left" vertical="center"/>
    </xf>
    <xf numFmtId="0" fontId="12" fillId="0" borderId="0" xfId="1" applyFont="1" applyAlignment="1">
      <alignment horizontal="distributed" vertical="distributed" justifyLastLine="1"/>
    </xf>
    <xf numFmtId="0" fontId="13" fillId="0" borderId="43" xfId="1" applyFont="1" applyBorder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7" fillId="0" borderId="43" xfId="1" applyFont="1" applyBorder="1" applyAlignment="1">
      <alignment horizontal="left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0" xfId="1" applyFont="1" applyAlignment="1">
      <alignment horizontal="left" vertical="center" indent="1"/>
    </xf>
    <xf numFmtId="0" fontId="17" fillId="0" borderId="0" xfId="1" applyFont="1" applyAlignment="1">
      <alignment horizontal="left" vertical="center"/>
    </xf>
    <xf numFmtId="0" fontId="18" fillId="0" borderId="0" xfId="1" applyFont="1" applyAlignment="1">
      <alignment horizontal="left" vertical="center"/>
    </xf>
    <xf numFmtId="0" fontId="18" fillId="0" borderId="44" xfId="1" applyFont="1" applyBorder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44" xfId="1" applyFont="1" applyBorder="1" applyAlignment="1">
      <alignment vertical="center"/>
    </xf>
    <xf numFmtId="42" fontId="11" fillId="0" borderId="0" xfId="1" applyNumberFormat="1" applyFont="1" applyAlignment="1">
      <alignment horizontal="left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 textRotation="255"/>
    </xf>
    <xf numFmtId="0" fontId="7" fillId="0" borderId="41" xfId="1" applyFont="1" applyBorder="1" applyAlignment="1">
      <alignment horizontal="center" vertical="center" textRotation="255"/>
    </xf>
    <xf numFmtId="0" fontId="7" fillId="0" borderId="37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0" fontId="7" fillId="0" borderId="41" xfId="1" applyFont="1" applyBorder="1" applyAlignment="1">
      <alignment horizontal="center" vertical="center"/>
    </xf>
    <xf numFmtId="0" fontId="7" fillId="0" borderId="42" xfId="1" applyFont="1" applyBorder="1" applyAlignment="1">
      <alignment horizontal="center" vertical="center"/>
    </xf>
    <xf numFmtId="0" fontId="9" fillId="0" borderId="43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44" xfId="1" applyFont="1" applyBorder="1" applyAlignment="1">
      <alignment horizontal="center" vertical="center"/>
    </xf>
    <xf numFmtId="0" fontId="11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/>
    </xf>
    <xf numFmtId="0" fontId="11" fillId="0" borderId="44" xfId="1" applyFont="1" applyBorder="1" applyAlignment="1">
      <alignment horizontal="left" vertical="center"/>
    </xf>
    <xf numFmtId="0" fontId="12" fillId="0" borderId="0" xfId="1" applyFont="1" applyAlignment="1">
      <alignment vertical="center"/>
    </xf>
    <xf numFmtId="0" fontId="12" fillId="0" borderId="44" xfId="1" applyFont="1" applyBorder="1" applyAlignment="1">
      <alignment vertical="center"/>
    </xf>
    <xf numFmtId="0" fontId="7" fillId="0" borderId="36" xfId="1" applyFont="1" applyBorder="1" applyAlignment="1">
      <alignment horizontal="center" vertical="center" textRotation="255"/>
    </xf>
    <xf numFmtId="0" fontId="7" fillId="0" borderId="40" xfId="1" applyFont="1" applyBorder="1" applyAlignment="1">
      <alignment horizontal="center" vertical="center" textRotation="255"/>
    </xf>
    <xf numFmtId="0" fontId="14" fillId="0" borderId="0" xfId="1" applyFont="1" applyAlignment="1">
      <alignment horizontal="distributed" vertical="center"/>
    </xf>
    <xf numFmtId="0" fontId="14" fillId="0" borderId="0" xfId="2" applyFont="1" applyAlignment="1">
      <alignment horizontal="left" vertical="center" wrapText="1" indent="1"/>
    </xf>
    <xf numFmtId="42" fontId="14" fillId="0" borderId="0" xfId="1" applyNumberFormat="1" applyFont="1" applyAlignment="1">
      <alignment horizontal="center" vertical="center"/>
    </xf>
    <xf numFmtId="0" fontId="16" fillId="0" borderId="46" xfId="1" applyFont="1" applyBorder="1" applyAlignment="1">
      <alignment vertical="center"/>
    </xf>
    <xf numFmtId="0" fontId="16" fillId="0" borderId="47" xfId="1" applyFont="1" applyBorder="1" applyAlignment="1">
      <alignment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8" xfId="0" applyNumberFormat="1" applyFont="1" applyBorder="1" applyAlignment="1">
      <alignment horizontal="left" vertical="center"/>
    </xf>
    <xf numFmtId="3" fontId="2" fillId="0" borderId="32" xfId="0" applyNumberFormat="1" applyFont="1" applyBorder="1" applyAlignment="1">
      <alignment horizontal="left" vertical="center"/>
    </xf>
    <xf numFmtId="3" fontId="2" fillId="0" borderId="29" xfId="0" applyNumberFormat="1" applyFont="1" applyBorder="1" applyAlignment="1">
      <alignment horizontal="left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3" fontId="2" fillId="0" borderId="33" xfId="0" applyNumberFormat="1" applyFont="1" applyBorder="1" applyAlignment="1">
      <alignment horizontal="left" vertical="center"/>
    </xf>
    <xf numFmtId="3" fontId="2" fillId="0" borderId="34" xfId="0" applyNumberFormat="1" applyFont="1" applyBorder="1" applyAlignment="1">
      <alignment horizontal="left" vertical="center"/>
    </xf>
    <xf numFmtId="3" fontId="2" fillId="0" borderId="35" xfId="0" applyNumberFormat="1" applyFont="1" applyBorder="1" applyAlignment="1">
      <alignment horizontal="left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_낙산도로확포장공사-칠곡군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63" Type="http://schemas.openxmlformats.org/officeDocument/2006/relationships/externalLink" Target="externalLinks/externalLink55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9" Type="http://schemas.openxmlformats.org/officeDocument/2006/relationships/externalLink" Target="externalLinks/externalLink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53" Type="http://schemas.openxmlformats.org/officeDocument/2006/relationships/externalLink" Target="externalLinks/externalLink45.xml"/><Relationship Id="rId58" Type="http://schemas.openxmlformats.org/officeDocument/2006/relationships/externalLink" Target="externalLinks/externalLink50.xml"/><Relationship Id="rId66" Type="http://schemas.openxmlformats.org/officeDocument/2006/relationships/externalLink" Target="externalLinks/externalLink58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externalLink" Target="externalLinks/externalLink41.xml"/><Relationship Id="rId57" Type="http://schemas.openxmlformats.org/officeDocument/2006/relationships/externalLink" Target="externalLinks/externalLink49.xml"/><Relationship Id="rId61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52" Type="http://schemas.openxmlformats.org/officeDocument/2006/relationships/externalLink" Target="externalLinks/externalLink44.xml"/><Relationship Id="rId60" Type="http://schemas.openxmlformats.org/officeDocument/2006/relationships/externalLink" Target="externalLinks/externalLink52.xml"/><Relationship Id="rId65" Type="http://schemas.openxmlformats.org/officeDocument/2006/relationships/externalLink" Target="externalLinks/externalLink5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56" Type="http://schemas.openxmlformats.org/officeDocument/2006/relationships/externalLink" Target="externalLinks/externalLink48.xml"/><Relationship Id="rId64" Type="http://schemas.openxmlformats.org/officeDocument/2006/relationships/externalLink" Target="externalLinks/externalLink56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externalLink" Target="externalLinks/externalLink38.xml"/><Relationship Id="rId59" Type="http://schemas.openxmlformats.org/officeDocument/2006/relationships/externalLink" Target="externalLinks/externalLink51.xml"/><Relationship Id="rId67" Type="http://schemas.openxmlformats.org/officeDocument/2006/relationships/theme" Target="theme/theme1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54" Type="http://schemas.openxmlformats.org/officeDocument/2006/relationships/externalLink" Target="externalLinks/externalLink46.xml"/><Relationship Id="rId62" Type="http://schemas.openxmlformats.org/officeDocument/2006/relationships/externalLink" Target="externalLinks/externalLink54.xml"/><Relationship Id="rId7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0</xdr:row>
      <xdr:rowOff>28575</xdr:rowOff>
    </xdr:from>
    <xdr:to>
      <xdr:col>1</xdr:col>
      <xdr:colOff>1076325</xdr:colOff>
      <xdr:row>1</xdr:row>
      <xdr:rowOff>352425</xdr:rowOff>
    </xdr:to>
    <xdr:pic>
      <xdr:nvPicPr>
        <xdr:cNvPr id="2049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28575"/>
          <a:ext cx="72390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652;&#51217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O-&#45800;&#44032;&#51312;&#49324;&#49436;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52268;new\d\project\&#45824;&#44396;&#48513;&#48512;\&#45824;&#44396;&#49444;&#44228;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&#50641;&#49472;data\&#45800;&#51648;\&#44257;&#48152;&#51221;&#51648;&#4439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s\Plant\SWISS(&#54413;&#47548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52268;\&#47196;&#52972;%20&#46356;&#49828;&#53356;%20(d)\&#47785;&#50857;&#44053;\MANUAL\calculation\DESIGN5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choi\c\PROJECT\DATA\namyang\inside-l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S\Plant\&#47785;&#50857;&#44053;\MANUAL\calculation\DESIGN5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DC&#49444;&#44228;&amp;&#51456;&#44277;\IDC3&#52264;&#49444;&#44228;\IDC3&#52264;&#45236;&#50669;&#49436;\&#45236;&#50669;&#49436;(REV1)\&#51109;&#48708;+&#48176;&#44288;\KK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2001&#45380;/project/&#49345;&#49688;&#46020;/&#54868;&#47749;&#51221;&#49688;&#51109;/&#45236;&#50669;&#49436;/&#49888;/Y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_BAK\HUDA\&#51204;&#46972;\&#51204;&#46972;&#48512;&#4582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2015&#45380;/5.&#49457;&#49324;&#51109;/2.&#52397;&#51452;%20&#52264;&#50684;&#49444;&#44228;&#49436;/&#52397;&#51452;%20&#45236;&#50669;&#49436;/USER/CC/AARAIL/AFINAL/NAEFI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997\&#49444;&#44228;&#48320;&#44221;\&#53664;&#47785;\&#50896;&#4837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EXCEL\&#45236;&#50669;&#494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2\C\EXCEL\&#45236;&#50669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harley\excel\&#46020;&#47196;\&#45909;&#54217;-&#55121;&#49437;\&#54532;&#47004;(PLAN)\&#52397;&#52380;\200&#48156;&#51452;\2000&#52397;&#52380;-&#45909;&#54217;&#48156;&#5145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44592;&#49688;\&#44277;&#50976;\JOB\11396\CALCULA\REPORT\EXTRAC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224;\C\&#51088;&#47308;\&#47785;&#46041;3&#52264;KT&#51228;&#52636;&#50857;\&#47785;&#46041;3&#52264;B&#50504;\KKK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UNNAE\PLAN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&#53664;&#47785;\NAEYUK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52268;\&#47196;&#52972;%20&#46356;&#49828;&#53356;%20(d)\&#48149;&#54788;&#45909;\2004\&#44396;&#51032;&#51221;&#49688;&#51109;&#50684;&#49548;&#49444;&#48708;&#48372;&#50756;\WINDOWS\Temporary%20Internet%20Files\Content.IE5\4DQ7GL6J\&#44228;&#51109;&#45236;&#50669;&#49436;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44;&#50024;&#48652;5\D\&#54872;&#44221;&#48708;&#51260;21\&#44608;&#54644;%20&#52629;&#49328;&#54224;&#49688;&#52376;&#47532;\VSEP\&#49444;&#44228;&#48372;&#44256;&#49436;\&#44277;&#49324;&#50857;%20VENDOR%20PRINTER\&#44608;&#54644;&#52629;&#49328;%20V-P%20&#51228;&#51089;&#46020;&#49436;(9.3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harley\excel\&#46020;&#47196;\&#45909;&#54217;-&#55121;&#49437;\TEMP\&#51312;&#51221;3&#50900;13&#51068;&#47308;&#51068;&#49352;&#4831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woo-server\&#50689;&#50629;&#51088;&#47308;\2003&#44305;&#51452;&#44428;\&#44060;&#45824;&#52404;\&#49688;&#51656;&#44228;&#52769;&#44592;\2001&#53441;&#46020;&#44228;\&#49444;&#44228;&#51088;&#47308;\&#49688;&#46020;&#44428;\&#48120;&#44552;&#50857;~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ex-data\&#44592;&#53440;&#51088;&#47308;\&#44221;&#50689;&#49345;&#53468;\00&#44221;&#50689;&#51201;&#44201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52268;\&#47196;&#52972;%20&#46356;&#49828;&#53356;%20(d)\&#48149;&#54788;&#45909;\2004\&#44396;&#51032;&#51221;&#49688;&#51109;&#50684;&#49548;&#49444;&#48708;&#48372;&#50756;\WORK\project\&#44221;&#51452;&#49884;&#53685;&#54633;&#44288;&#47532;\&#44221;&#51452;&#48516;&#45544;&#52376;&#47532;&#51109;\&#44221;&#51452;&#48516;&#45544;\&#44221;&#51452;&#48516;&#45544;-&#49892;&#51221;&#48372;&#44256;\&#49328;&#45236;1-&#49440;&#51652;\My%20Documents\&#44288;&#44553;&#45236;&#50669;\&#49345;&#47532;&#51200;&#51648;&#45824;&#48176;&#49688;&#51648;&#51088;&#46041;&#51228;&#50612;&#49444;&#48708;(&#51312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harley\excel\&#46020;&#47196;\&#45909;&#54217;-&#55121;&#49437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woo-server\&#50689;&#50629;&#51088;&#47308;\My%20Documents\&#44144;&#47000;&#52376;\LG&#54868;&#54617;\&#53580;&#53356;&#50952;\&#50672;&#49845;&#50857;&#50641;&#49472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32;&#50024;&#48652;1\D\&#52572;&#54788;&#49437;%20&#54028;&#51068;\&#50532;&#50024;&#48652;\&#54872;&#44221;&#48708;&#51260;21\&#44608;&#54644;&#52629;&#49328;&#54224;&#49688;\&#44277;&#49324;&#44288;&#47144;&#50577;&#49885;\&#44160;&#49324;,&#51088;&#51116;&#51077;&#44256;&#51068;&#51221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224;\C\&#51088;&#47308;\&#47785;&#46041;3&#52264;KT&#51228;&#52636;&#50857;\&#47785;&#46041;3&#52264;B&#50504;\14&#52789;&#49444;&#4422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224;\C\IDC&#49444;&#44228;&amp;&#51456;&#44277;\IDC3&#52264;&#49444;&#44228;\IDC3&#52264;&#45236;&#50669;&#49436;\&#45236;&#50669;&#49436;\&#48176;&#44288;\KKK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224;\C\IDC&#49444;&#44228;&amp;&#51456;&#44277;\IDC3&#52264;&#49444;&#44228;\IDC3&#52264;&#45236;&#50669;&#49436;\&#45236;&#50669;&#49436;\&#48176;&#44288;\18&#52789;\&#50896;&#44032;\&#51089;&#50629;&#54028;&#51068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224;\C\IDC&#49444;&#44228;&amp;&#51456;&#44277;\IDC3&#52264;&#49444;&#44228;\IDC3&#52264;&#45236;&#50669;&#49436;\&#45236;&#50669;&#49436;\&#48176;&#44288;\18&#52789;\&#50896;&#44032;\&#51089;&#50629;&#54028;&#51068;\&#54872;&#44221;&#50672;&#49688;&#50896;\&#51089;&#50629;&#54028;&#51068;\&#54620;&#44397;&#53685;&#49888;\&#51312;&#45180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224;\C\IDC&#49444;&#44228;&amp;&#51456;&#44277;\IDC3&#52264;&#49444;&#44228;\IDC3&#52264;&#45236;&#50669;&#49436;\&#45236;&#50669;&#49436;(REV1)\&#51109;&#48708;+&#48176;&#44288;\18&#52789;\&#50896;&#44032;\&#51089;&#50629;&#54028;&#51068;\&#54872;&#44221;&#50672;&#49688;&#50896;\&#51089;&#50629;&#54028;&#51068;\&#54620;&#44397;&#53685;&#49888;\&#51312;&#45180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s/Local%20Settings/Temporary%20Internet%20Files/Content.IE5/TGWFTLCX/&#48260;&#49828;&#54364;&#51648;&#54032;/WINDOWS/&#48148;&#53461;%20&#54868;&#47732;/&#51076;&#49884;&#48372;&#44288;/&#49324;&#46041;&#50900;&#46300;&#50500;&#54028;&#53944;&#51613;&#49444;&#50808;3&#44060;&#4954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224;\C\IDC&#49444;&#44228;&amp;&#51456;&#44277;\IDC3&#52264;&#49444;&#44228;\IDC3&#52264;&#45236;&#50669;&#49436;\&#45236;&#50669;&#49436;(REV1)\&#51109;&#48708;+&#48176;&#44288;\KKK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1088;\C\&#44608;&#51008;&#51088;\&#49688;&#46020;&#49324;&#50629;\xls\&#44592;&#53440;\&#51109;&#48708;&#44277;&#4932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2015&#45380;/5.&#49457;&#49324;&#51109;/2.&#52397;&#51452;%20&#52264;&#50684;&#49444;&#44228;&#49436;/&#52397;&#51452;%20&#45236;&#50669;&#49436;/&#53664;&#47785;/NAEYUK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224;\C\IDC&#49444;&#44228;&amp;&#51456;&#44277;\IDC3&#52264;&#49444;&#44228;\IDC3&#52264;&#45236;&#50669;&#49436;\&#45236;&#50669;&#49436;(REV1)\&#51109;&#48708;\18&#52789;\&#50896;&#44032;\&#51089;&#50629;&#54028;&#51068;\&#51648;&#51656;&#54364;&#48376;&#44288;&#51204;&#49884;&#47932;\&#50577;&#49885;\&#51068;&#5094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woo-server\&#50689;&#50629;&#51088;&#47308;\My%20Documents\&#48520;&#49548;\&#44284;&#52380;&#51221;&#49688;&#51109;\&#49436;&#47448;\&#44592;&#50896;&#49688;&#52376;&#47532;\&#54788;&#51452;&#49892;&#50629;\&#50672;&#49845;&#50857;&#50641;&#49472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54840;\D\PROJECT\2001pro\&#45824;&#54840;&#49373;&#53468;\KBS\&#51076;&#50984;&#52492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224;\C\&#51088;&#47308;\&#47785;&#46041;3&#52264;KT&#51228;&#52636;&#50857;\&#47785;&#46041;3&#52264;B&#50504;\18&#52789;\&#50896;&#44032;\&#51089;&#50629;&#54028;&#51068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552;06\C\My%20Documents\1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2015&#45380;/5.&#49457;&#49324;&#51109;/2.&#52397;&#51452;%20&#52264;&#50684;&#49444;&#44228;&#49436;/&#52397;&#51452;%20&#45236;&#50669;&#49436;/DATA/EXCEL/&#51077;&#52272;&#44204;&#51201;/98&#44204;&#51201;&#51060;&#47141;/&#48512;&#49328;&#49888;&#54637;/&#53804;&#52272;&#45236;&#50669;/&#51109;&#46041;&#49444;&#4422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2015&#45380;/5.&#49457;&#49324;&#51109;/2.&#52397;&#51452;%20&#52264;&#50684;&#49444;&#44228;&#49436;/&#52397;&#51452;%20&#45236;&#50669;&#49436;/DATA/EXCEL/&#51077;&#52272;&#44204;&#51201;/98&#44204;&#51201;&#51060;&#47141;/&#48512;&#49328;&#49888;&#54637;/&#53804;&#52272;&#45236;&#50669;/DONG-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c\&#54532;&#47196;&#51229;&#53944;\&#50728;&#49328;\&#45236;&#50669;\&#44277;&#46041;&#46020;&#44553;&#54801;&#49345;\PROJECT\&#48513;&#48512;STP(&#49892;&#49884;)\&#45236;&#50669;&#49436;\9904&#44160;&#53664;&#50857;\Data(1)\&#51652;&#52380;&#54616;&#49688;&#51333;&#47568;&#52376;&#47532;&#51109;\EXCEL\&#45236;&#50669;(97&#45380;2&#50900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224;\C\IDC&#49444;&#44228;&amp;&#51456;&#44277;\IDC3&#52264;&#49444;&#44228;\IDC3&#52264;&#45236;&#50669;&#49436;\&#45236;&#50669;&#49436;(REV1)\&#51109;&#48708;+&#48176;&#44288;\18&#52789;\&#50896;&#44032;\&#51089;&#50629;&#54028;&#51068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%20&#50980;%20&#44396;\2001%20&#49444;&#44228;\&#44277;&#50896;&#44228;\2001%20&#49444;&#44228;\&#51649;&#50689;%20&#50577;&#47896;&#51109;%20&#49688;&#47785;%20&#51060;&#49885;&#44277;&#49324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1\&#48177;&#51221;&#54840;\IDC&#49444;&#44228;&amp;&#51456;&#44277;\IDC3&#52264;&#49444;&#44228;\IDC3&#52264;&#45236;&#50669;&#49436;\&#45236;&#50669;&#49436;\&#51109;&#48708;\18&#52789;\&#50896;&#44032;\&#51089;&#50629;&#54028;&#51068;\&#51648;&#51656;&#54364;&#48376;&#44288;&#51204;&#49884;&#47932;\&#50577;&#49885;\&#51068;&#5094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%20&#50980;%20&#44396;\2001%20&#49444;&#44228;\&#51649;&#50689;%20&#50577;&#47896;&#51109;%20&#49688;&#47785;%20&#51060;&#49885;&#44277;&#4932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harley\excel\&#46020;&#47196;\&#45909;&#54217;-&#55121;&#49437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25;&#44508;\C\work\&#50896;&#51068;&#54616;&#51060;&#53581;\&#49888;&#49457;&#50672;&#49688;&#50896;\&#54532;&#47196;&#51229;&#53944;\&#50500;&#49328;&#47564;\&#52265;&#44277;&#44228;\OBS\JAAN\RYH\NW\HBS\&#47560;&#49324;&#54924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woo-server\&#50689;&#50629;&#51088;&#47308;\My%20Documents\&#44144;&#47000;&#52376;\&#53468;&#49457;&#44592;&#44228;\&#48512;&#50668;\&#50672;&#49845;&#50857;&#50641;&#49472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224;\C\&#51088;&#47308;\&#47785;&#46041;3&#52264;KT&#51228;&#52636;&#50857;\&#47785;&#46041;3&#52264;B&#50504;\18&#52789;\&#50896;&#44032;\&#51089;&#50629;&#54028;&#51068;\&#51648;&#51656;&#54364;&#48376;&#44288;&#51204;&#49884;&#47932;\&#50577;&#49885;\&#51068;&#5094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0;&#50689;\01&#49444;&#44228;\2002&#49444;&#44228;\03&#48277;&#47732;&#51221;&#48708;%20&#49324;&#51652;&#54788;&#54889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접"/>
      <sheetName val="일위대가(계측기설치)"/>
      <sheetName val="BID"/>
      <sheetName val="IMPEADENCE MAP 취수장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VXXX"/>
      <sheetName val="가격조사서"/>
      <sheetName val="일위대가 목차"/>
      <sheetName val="일위대가"/>
      <sheetName val="산출근거목차"/>
      <sheetName val="O-단가조사서"/>
      <sheetName val="1공구 건정토건 토공"/>
      <sheetName val="1공구 건정토건 철콘"/>
      <sheetName val="BID"/>
      <sheetName val="집계표"/>
      <sheetName val="3.공통공사대비"/>
      <sheetName val="전계가"/>
      <sheetName val="귀래 설계 공내역서"/>
      <sheetName val="★도급내역"/>
      <sheetName val="연돌일위집계"/>
      <sheetName val="집수정(600-700)"/>
      <sheetName val="청천내"/>
      <sheetName val="여과지동"/>
      <sheetName val="기초자료"/>
      <sheetName val="MOTOR"/>
      <sheetName val="대비"/>
      <sheetName val="#REF"/>
      <sheetName val="갑지"/>
      <sheetName val="원본"/>
      <sheetName val="단가산출서(이동2교)"/>
      <sheetName val="자재"/>
      <sheetName val="노임적용2"/>
      <sheetName val="중기사용료 (08년)"/>
      <sheetName val="작업량-장비"/>
      <sheetName val="손료절감"/>
      <sheetName val="건설기계조종원"/>
      <sheetName val="기계경비목록"/>
      <sheetName val="기계경비적용"/>
      <sheetName val="노임table"/>
      <sheetName val="기계경비table"/>
      <sheetName val="일위대가_산근"/>
      <sheetName val="노임적용"/>
      <sheetName val="중기기초자료"/>
      <sheetName val="2000년1차"/>
      <sheetName val="단면 (2)"/>
      <sheetName val="CIVIL4"/>
      <sheetName val="부속동"/>
      <sheetName val="연결임시"/>
      <sheetName val="입찰"/>
      <sheetName val="현경"/>
      <sheetName val="9902"/>
      <sheetName val="전신환매도율"/>
      <sheetName val="변경집계표"/>
      <sheetName val="강교(Sub)"/>
      <sheetName val="결과조달"/>
      <sheetName val="내역표지"/>
      <sheetName val="교량전기"/>
      <sheetName val="단가비교표"/>
      <sheetName val="경상비"/>
      <sheetName val="금액내역서"/>
      <sheetName val="자판실행"/>
      <sheetName val="노임단가"/>
      <sheetName val="예가표"/>
      <sheetName val="Y-WORK"/>
      <sheetName val="2000전체분"/>
      <sheetName val="Sheet5"/>
      <sheetName val="조건표"/>
      <sheetName val="증감내용"/>
      <sheetName val="대림경상68억"/>
      <sheetName val="중기사용료"/>
      <sheetName val="guard(mac)"/>
      <sheetName val="내역"/>
      <sheetName val="내역(원안-대안)"/>
      <sheetName val="기계내역"/>
      <sheetName val="내역서"/>
      <sheetName val="공사비예산서(토목분)"/>
      <sheetName val="실행철강하도"/>
      <sheetName val="금융"/>
      <sheetName val="COVER"/>
      <sheetName val="S0"/>
      <sheetName val="철거산출근거"/>
      <sheetName val="Sheet3"/>
      <sheetName val="내역서(총)"/>
      <sheetName val="2000.11월설계내역"/>
      <sheetName val="발신정보"/>
      <sheetName val="품의서"/>
      <sheetName val="표지"/>
      <sheetName val="개요"/>
      <sheetName val="메모"/>
      <sheetName val="안전"/>
      <sheetName val="시공계획"/>
      <sheetName val="Sheet1"/>
      <sheetName val="설계"/>
      <sheetName val="물가시세"/>
      <sheetName val="날개벽"/>
      <sheetName val="인부신상자료"/>
      <sheetName val="소일위대가코드표"/>
      <sheetName val="백호우계수"/>
      <sheetName val="남양내역"/>
      <sheetName val="설계명세서(선로)"/>
      <sheetName val="변경내역대비표(2)"/>
      <sheetName val="업무처리전"/>
      <sheetName val="목표세부명세"/>
      <sheetName val="VXXXXXXX"/>
      <sheetName val="tggwan(mac)"/>
      <sheetName val="간접비"/>
      <sheetName val="토목"/>
      <sheetName val="배수내역"/>
      <sheetName val="관접합및부설"/>
      <sheetName val="단가"/>
      <sheetName val="원장갑지"/>
      <sheetName val="원가계산서  (2)"/>
      <sheetName val="창천동현금출납"/>
      <sheetName val="창천거래원장(1공구)"/>
      <sheetName val="1.토목공사"/>
      <sheetName val="2.레미콘"/>
      <sheetName val="3.목수"/>
      <sheetName val="4.반넬임대"/>
      <sheetName val="5.공구리"/>
      <sheetName val="6.미장,방수"/>
      <sheetName val="7.철근"/>
      <sheetName val="8.시멘트"/>
      <sheetName val="9.모래"/>
      <sheetName val="10.조적"/>
      <sheetName val="11.세멘벽돌"/>
      <sheetName val="12.적벽돌"/>
      <sheetName val="13.철물"/>
      <sheetName val="14.목재,석고보드"/>
      <sheetName val="15.PVC,스치로폴"/>
      <sheetName val="16.타일,타일시공"/>
      <sheetName val="17.창호"/>
      <sheetName val="18.목창호"/>
      <sheetName val="19.석공사"/>
      <sheetName val="20.유리"/>
      <sheetName val="21.도장"/>
      <sheetName val="22.도배,장판"/>
      <sheetName val="23.씽크,신발장"/>
      <sheetName val="24.책상,의자"/>
      <sheetName val="25.에어컨"/>
      <sheetName val="26.부대포장"/>
      <sheetName val="27.조경공사"/>
      <sheetName val="28.정화조"/>
      <sheetName val="29.전기공사"/>
      <sheetName val="30.설비공사"/>
      <sheetName val="31.도기"/>
      <sheetName val="32.수전"/>
      <sheetName val="33.배수배관용PVC"/>
      <sheetName val="34.지붕,치장유리"/>
      <sheetName val="35.준공후베란다샷시,유리"/>
      <sheetName val="36.현장관리비"/>
      <sheetName val="37.현장경비(식대)"/>
      <sheetName val="38.직영노임"/>
      <sheetName val="I一般比"/>
      <sheetName val="SG"/>
      <sheetName val="A-4"/>
      <sheetName val="연습"/>
      <sheetName val="견적"/>
      <sheetName val="공통비"/>
      <sheetName val="5. 간접 공사비 총괄"/>
      <sheetName val="수입"/>
      <sheetName val="금융현황(BBCHP)"/>
      <sheetName val="전체내역"/>
      <sheetName val="KUNGDEVI"/>
      <sheetName val="을"/>
    </sheetNames>
    <sheetDataSet>
      <sheetData sheetId="0" refreshError="1"/>
      <sheetData sheetId="1" refreshError="1"/>
      <sheetData sheetId="2" refreshError="1">
        <row r="5">
          <cell r="D5" t="str">
            <v>m3</v>
          </cell>
        </row>
        <row r="6">
          <cell r="D6" t="str">
            <v>m3</v>
          </cell>
        </row>
        <row r="7">
          <cell r="D7" t="str">
            <v>m3</v>
          </cell>
        </row>
        <row r="8">
          <cell r="D8" t="str">
            <v>m2</v>
          </cell>
        </row>
        <row r="9">
          <cell r="D9" t="str">
            <v>m2</v>
          </cell>
        </row>
        <row r="10">
          <cell r="D10" t="str">
            <v>kg</v>
          </cell>
        </row>
        <row r="11">
          <cell r="D11" t="str">
            <v>kg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 refreshError="1"/>
      <sheetData sheetId="112" refreshError="1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"/>
      <sheetName val="목차 (2)"/>
      <sheetName val="설계서"/>
      <sheetName val="예산서(총괄)"/>
      <sheetName val="예산서"/>
      <sheetName val="갑지(총괄)"/>
      <sheetName val="설계서 (1단계)"/>
      <sheetName val="예산서 (1단계)"/>
      <sheetName val="갑지(1단계)"/>
      <sheetName val="설계서 (2단계)"/>
      <sheetName val="예산서 (2단계)"/>
      <sheetName val="갑지(2단계)"/>
      <sheetName val="변동내역"/>
      <sheetName val="각동별내역"/>
      <sheetName val="내역"/>
      <sheetName val="CABLE수량산출 (2)"/>
      <sheetName val="수량산출표 (3)"/>
      <sheetName val="견적대비"/>
      <sheetName val="목차"/>
      <sheetName val="일위대가"/>
      <sheetName val="단가"/>
      <sheetName val="노임단가"/>
      <sheetName val="기초 자료"/>
      <sheetName val="목차임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7">
          <cell r="G7" t="str">
            <v>북부하수종말처리시설 고도처리 공사(1단계)</v>
          </cell>
        </row>
      </sheetData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"/>
      <sheetName val="토공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력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nterSplit"/>
      <sheetName val="Organic Scav"/>
      <sheetName val="Air consumption"/>
      <sheetName val="Power consump"/>
      <sheetName val="Chem consump"/>
      <sheetName val="Co-current"/>
      <sheetName val="DMFHoriz"/>
      <sheetName val="DMFVert"/>
      <sheetName val="Counter "/>
      <sheetName val="Pipe Sizing"/>
      <sheetName val="RO Cleaning"/>
      <sheetName val="UPCORE"/>
      <sheetName val="MixBed"/>
      <sheetName val="Analy"/>
      <sheetName val="CondPol"/>
      <sheetName val="Sheet1"/>
      <sheetName val="CaCO3 Conversion"/>
      <sheetName val="Storage Tank"/>
      <sheetName val="ACF"/>
      <sheetName val="Clarifier"/>
      <sheetName val="Sheet23"/>
      <sheetName val="pHadj"/>
      <sheetName val="Degasif"/>
      <sheetName val="Filter Press"/>
      <sheetName val="Dosing"/>
      <sheetName val="Neutralization"/>
      <sheetName val="Greensand"/>
      <sheetName val="Soft Exchanger"/>
      <sheetName val="전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8">
          <cell r="F68">
            <v>3.5959844104579464</v>
          </cell>
        </row>
        <row r="69">
          <cell r="F69">
            <v>1.7979922052289734</v>
          </cell>
        </row>
        <row r="70">
          <cell r="F70">
            <v>0</v>
          </cell>
        </row>
        <row r="71">
          <cell r="F71">
            <v>5.3939766156869196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접"/>
      <sheetName val="견적을지"/>
      <sheetName val="일위대가(계측기설치)"/>
    </sheetNames>
    <sheetDataSet>
      <sheetData sheetId="0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nterSplit"/>
      <sheetName val="Organic Scav"/>
      <sheetName val="Air consumption"/>
      <sheetName val="Power consump"/>
      <sheetName val="Chem consump"/>
      <sheetName val="Co-current"/>
      <sheetName val="DMFHoriz"/>
      <sheetName val="DMFVert"/>
      <sheetName val="Counter "/>
      <sheetName val="Pipe Sizing"/>
      <sheetName val="RO Cleaning"/>
      <sheetName val="UPCORE"/>
      <sheetName val="MixBed"/>
      <sheetName val="Analy"/>
      <sheetName val="CondPol"/>
      <sheetName val="Sheet1"/>
      <sheetName val="CaCO3 Conversion"/>
      <sheetName val="Storage Tank"/>
      <sheetName val="ACF"/>
      <sheetName val="Clarifier"/>
      <sheetName val="Sheet23"/>
      <sheetName val="pHadj"/>
      <sheetName val="Degasif"/>
      <sheetName val="Filter Press"/>
      <sheetName val="Dosing"/>
      <sheetName val="Neutralization"/>
      <sheetName val="Greensand"/>
      <sheetName val="Soft Exchang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9">
          <cell r="F69">
            <v>1.7979922052289734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Y-WORK"/>
      <sheetName val="TABLE"/>
      <sheetName val="차액보증"/>
      <sheetName val="단면가정"/>
      <sheetName val="1-1"/>
      <sheetName val="을"/>
      <sheetName val="공통가설"/>
      <sheetName val="일위대가목차"/>
      <sheetName val="맨홀수량집계"/>
      <sheetName val="2F 회의실견적(5_14 일대)"/>
      <sheetName val="교각계산"/>
      <sheetName val="정부노임단가"/>
      <sheetName val="LEGEND"/>
      <sheetName val="포장절단"/>
    </sheetNames>
    <sheetDataSet>
      <sheetData sheetId="0"/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</row>
        <row r="25">
          <cell r="A25" t="str">
            <v>t0023</v>
          </cell>
          <cell r="B25">
            <v>25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</sheetNames>
    <sheetDataSet>
      <sheetData sheetId="0"/>
      <sheetData sheetId="1" refreshError="1">
        <row r="22">
          <cell r="F22">
            <v>148</v>
          </cell>
          <cell r="G22">
            <v>0</v>
          </cell>
          <cell r="H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167</v>
          </cell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F24">
            <v>215</v>
          </cell>
          <cell r="G24">
            <v>0</v>
          </cell>
          <cell r="H24">
            <v>0</v>
          </cell>
          <cell r="J24">
            <v>215</v>
          </cell>
          <cell r="K24">
            <v>0</v>
          </cell>
          <cell r="L24">
            <v>0</v>
          </cell>
        </row>
        <row r="25">
          <cell r="F25">
            <v>331</v>
          </cell>
          <cell r="G25">
            <v>0</v>
          </cell>
          <cell r="H25">
            <v>0</v>
          </cell>
          <cell r="J25">
            <v>331</v>
          </cell>
          <cell r="K25">
            <v>0</v>
          </cell>
          <cell r="L25">
            <v>0</v>
          </cell>
        </row>
        <row r="26">
          <cell r="F26">
            <v>451</v>
          </cell>
          <cell r="G26">
            <v>0</v>
          </cell>
          <cell r="H26">
            <v>0</v>
          </cell>
          <cell r="J26">
            <v>451</v>
          </cell>
          <cell r="K26">
            <v>0</v>
          </cell>
          <cell r="L26">
            <v>0</v>
          </cell>
        </row>
        <row r="27">
          <cell r="F27">
            <v>691</v>
          </cell>
          <cell r="G27">
            <v>0</v>
          </cell>
          <cell r="H27">
            <v>0</v>
          </cell>
          <cell r="J27">
            <v>691</v>
          </cell>
          <cell r="K27">
            <v>0</v>
          </cell>
          <cell r="L27">
            <v>0</v>
          </cell>
        </row>
        <row r="28">
          <cell r="F28">
            <v>980</v>
          </cell>
          <cell r="G28">
            <v>0</v>
          </cell>
          <cell r="H28">
            <v>0</v>
          </cell>
          <cell r="J28">
            <v>980</v>
          </cell>
          <cell r="K28">
            <v>0</v>
          </cell>
          <cell r="L28">
            <v>0</v>
          </cell>
        </row>
        <row r="29">
          <cell r="F29">
            <v>1784</v>
          </cell>
          <cell r="G29">
            <v>0</v>
          </cell>
          <cell r="H29">
            <v>0</v>
          </cell>
          <cell r="J29">
            <v>1784</v>
          </cell>
          <cell r="K29">
            <v>0</v>
          </cell>
          <cell r="L29">
            <v>0</v>
          </cell>
        </row>
        <row r="30">
          <cell r="F30">
            <v>2475</v>
          </cell>
          <cell r="G30">
            <v>0</v>
          </cell>
          <cell r="H30">
            <v>0</v>
          </cell>
          <cell r="J30">
            <v>2475</v>
          </cell>
          <cell r="K30">
            <v>0</v>
          </cell>
          <cell r="L30">
            <v>0</v>
          </cell>
        </row>
        <row r="31">
          <cell r="F31">
            <v>2357</v>
          </cell>
          <cell r="G31">
            <v>0</v>
          </cell>
          <cell r="H31">
            <v>0</v>
          </cell>
          <cell r="J31">
            <v>2357</v>
          </cell>
          <cell r="K31">
            <v>0</v>
          </cell>
          <cell r="L31">
            <v>0</v>
          </cell>
        </row>
        <row r="32">
          <cell r="F32">
            <v>3130</v>
          </cell>
          <cell r="G32">
            <v>0</v>
          </cell>
          <cell r="H32">
            <v>0</v>
          </cell>
          <cell r="J32">
            <v>3130</v>
          </cell>
          <cell r="K32">
            <v>0</v>
          </cell>
          <cell r="L32">
            <v>0</v>
          </cell>
        </row>
        <row r="33">
          <cell r="F33">
            <v>3757</v>
          </cell>
          <cell r="G33">
            <v>0</v>
          </cell>
          <cell r="H33">
            <v>0</v>
          </cell>
          <cell r="J33">
            <v>3757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177</v>
          </cell>
          <cell r="G37">
            <v>0</v>
          </cell>
          <cell r="H37">
            <v>0</v>
          </cell>
          <cell r="J37">
            <v>177</v>
          </cell>
          <cell r="K37">
            <v>0</v>
          </cell>
          <cell r="L37">
            <v>0</v>
          </cell>
        </row>
        <row r="38">
          <cell r="F38">
            <v>593</v>
          </cell>
          <cell r="G38">
            <v>0</v>
          </cell>
          <cell r="H38">
            <v>0</v>
          </cell>
          <cell r="J38">
            <v>593</v>
          </cell>
          <cell r="K38">
            <v>0</v>
          </cell>
          <cell r="L38">
            <v>0</v>
          </cell>
        </row>
        <row r="39">
          <cell r="F39">
            <v>1427</v>
          </cell>
          <cell r="G39">
            <v>0</v>
          </cell>
          <cell r="H39">
            <v>0</v>
          </cell>
          <cell r="J39">
            <v>1427</v>
          </cell>
          <cell r="K39">
            <v>0</v>
          </cell>
          <cell r="L39">
            <v>0</v>
          </cell>
        </row>
        <row r="40">
          <cell r="F40">
            <v>2852</v>
          </cell>
          <cell r="G40">
            <v>0</v>
          </cell>
          <cell r="H40">
            <v>0</v>
          </cell>
          <cell r="J40">
            <v>2852</v>
          </cell>
          <cell r="K40">
            <v>0</v>
          </cell>
          <cell r="L40">
            <v>0</v>
          </cell>
        </row>
        <row r="41">
          <cell r="F41">
            <v>2479</v>
          </cell>
          <cell r="G41">
            <v>0</v>
          </cell>
          <cell r="H41">
            <v>0</v>
          </cell>
          <cell r="J41">
            <v>2479</v>
          </cell>
          <cell r="K41">
            <v>0</v>
          </cell>
          <cell r="L41">
            <v>0</v>
          </cell>
        </row>
        <row r="42">
          <cell r="F42">
            <v>4577</v>
          </cell>
          <cell r="G42">
            <v>0</v>
          </cell>
          <cell r="H42">
            <v>0</v>
          </cell>
          <cell r="J42">
            <v>4577</v>
          </cell>
          <cell r="K42">
            <v>0</v>
          </cell>
          <cell r="L42">
            <v>0</v>
          </cell>
        </row>
        <row r="43">
          <cell r="F43">
            <v>44</v>
          </cell>
          <cell r="G43">
            <v>0</v>
          </cell>
          <cell r="H43">
            <v>0</v>
          </cell>
          <cell r="J43">
            <v>44</v>
          </cell>
          <cell r="K43">
            <v>0</v>
          </cell>
          <cell r="L43">
            <v>0</v>
          </cell>
        </row>
        <row r="44">
          <cell r="F44">
            <v>69</v>
          </cell>
          <cell r="G44">
            <v>0</v>
          </cell>
          <cell r="H44">
            <v>0</v>
          </cell>
          <cell r="J44">
            <v>69</v>
          </cell>
          <cell r="K44">
            <v>0</v>
          </cell>
          <cell r="L44">
            <v>0</v>
          </cell>
        </row>
        <row r="45">
          <cell r="F45">
            <v>105</v>
          </cell>
          <cell r="G45">
            <v>0</v>
          </cell>
          <cell r="H45">
            <v>0</v>
          </cell>
          <cell r="J45">
            <v>105</v>
          </cell>
          <cell r="K45">
            <v>0</v>
          </cell>
          <cell r="L45">
            <v>0</v>
          </cell>
        </row>
        <row r="46">
          <cell r="F46">
            <v>133</v>
          </cell>
          <cell r="G46">
            <v>0</v>
          </cell>
          <cell r="H46">
            <v>0</v>
          </cell>
          <cell r="J46">
            <v>133</v>
          </cell>
          <cell r="K46">
            <v>0</v>
          </cell>
          <cell r="L46">
            <v>0</v>
          </cell>
        </row>
        <row r="47">
          <cell r="F47">
            <v>201</v>
          </cell>
          <cell r="G47">
            <v>0</v>
          </cell>
          <cell r="H47">
            <v>0</v>
          </cell>
          <cell r="J47">
            <v>201</v>
          </cell>
          <cell r="K47">
            <v>0</v>
          </cell>
          <cell r="L47">
            <v>0</v>
          </cell>
        </row>
        <row r="48">
          <cell r="F48">
            <v>286</v>
          </cell>
          <cell r="G48">
            <v>0</v>
          </cell>
          <cell r="H48">
            <v>0</v>
          </cell>
          <cell r="J48">
            <v>286</v>
          </cell>
          <cell r="K48">
            <v>0</v>
          </cell>
          <cell r="L48">
            <v>0</v>
          </cell>
        </row>
        <row r="49">
          <cell r="F49">
            <v>562</v>
          </cell>
          <cell r="G49">
            <v>0</v>
          </cell>
          <cell r="H49">
            <v>0</v>
          </cell>
          <cell r="J49">
            <v>562</v>
          </cell>
          <cell r="K49">
            <v>0</v>
          </cell>
          <cell r="L49">
            <v>0</v>
          </cell>
        </row>
        <row r="50">
          <cell r="F50">
            <v>857</v>
          </cell>
          <cell r="G50">
            <v>0</v>
          </cell>
          <cell r="H50">
            <v>0</v>
          </cell>
          <cell r="J50">
            <v>857</v>
          </cell>
          <cell r="K50">
            <v>0</v>
          </cell>
          <cell r="L50">
            <v>0</v>
          </cell>
        </row>
        <row r="51">
          <cell r="F51">
            <v>1365</v>
          </cell>
          <cell r="G51">
            <v>0</v>
          </cell>
          <cell r="H51">
            <v>0</v>
          </cell>
          <cell r="J51">
            <v>1365</v>
          </cell>
          <cell r="K51">
            <v>0</v>
          </cell>
          <cell r="L51">
            <v>0</v>
          </cell>
        </row>
        <row r="52">
          <cell r="F52">
            <v>97</v>
          </cell>
          <cell r="G52">
            <v>0</v>
          </cell>
          <cell r="H52">
            <v>0</v>
          </cell>
          <cell r="J52">
            <v>97</v>
          </cell>
          <cell r="K52">
            <v>0</v>
          </cell>
          <cell r="L52">
            <v>0</v>
          </cell>
        </row>
        <row r="53">
          <cell r="F53">
            <v>46</v>
          </cell>
          <cell r="G53">
            <v>0</v>
          </cell>
          <cell r="H53">
            <v>0</v>
          </cell>
          <cell r="J53">
            <v>46</v>
          </cell>
          <cell r="K53">
            <v>0</v>
          </cell>
          <cell r="L53">
            <v>0</v>
          </cell>
        </row>
        <row r="54">
          <cell r="F54">
            <v>75</v>
          </cell>
          <cell r="G54">
            <v>0</v>
          </cell>
          <cell r="H54">
            <v>0</v>
          </cell>
          <cell r="J54">
            <v>75</v>
          </cell>
          <cell r="K54">
            <v>0</v>
          </cell>
          <cell r="L54">
            <v>0</v>
          </cell>
        </row>
        <row r="55">
          <cell r="F55">
            <v>112</v>
          </cell>
          <cell r="G55">
            <v>0</v>
          </cell>
          <cell r="H55">
            <v>0</v>
          </cell>
          <cell r="J55">
            <v>112</v>
          </cell>
          <cell r="K55">
            <v>0</v>
          </cell>
          <cell r="L55">
            <v>0</v>
          </cell>
        </row>
        <row r="56">
          <cell r="F56">
            <v>141</v>
          </cell>
          <cell r="G56">
            <v>0</v>
          </cell>
          <cell r="H56">
            <v>0</v>
          </cell>
          <cell r="J56">
            <v>141</v>
          </cell>
          <cell r="K56">
            <v>0</v>
          </cell>
          <cell r="L56">
            <v>0</v>
          </cell>
        </row>
        <row r="57">
          <cell r="F57">
            <v>1613</v>
          </cell>
          <cell r="G57">
            <v>0</v>
          </cell>
          <cell r="H57">
            <v>0</v>
          </cell>
          <cell r="J57">
            <v>1613</v>
          </cell>
          <cell r="K57">
            <v>0</v>
          </cell>
          <cell r="L57">
            <v>0</v>
          </cell>
        </row>
        <row r="58">
          <cell r="F58">
            <v>917</v>
          </cell>
          <cell r="G58">
            <v>0</v>
          </cell>
          <cell r="H58">
            <v>0</v>
          </cell>
          <cell r="J58">
            <v>917</v>
          </cell>
          <cell r="K58">
            <v>0</v>
          </cell>
          <cell r="L58">
            <v>0</v>
          </cell>
        </row>
        <row r="59">
          <cell r="F59">
            <v>1670</v>
          </cell>
          <cell r="G59">
            <v>0</v>
          </cell>
          <cell r="H59">
            <v>0</v>
          </cell>
          <cell r="J59">
            <v>1670</v>
          </cell>
          <cell r="K59">
            <v>0</v>
          </cell>
          <cell r="L59">
            <v>0</v>
          </cell>
        </row>
        <row r="60">
          <cell r="F60">
            <v>1851</v>
          </cell>
          <cell r="G60">
            <v>0</v>
          </cell>
          <cell r="H60">
            <v>0</v>
          </cell>
          <cell r="J60">
            <v>1851</v>
          </cell>
          <cell r="K60">
            <v>0</v>
          </cell>
          <cell r="L60">
            <v>0</v>
          </cell>
        </row>
        <row r="61">
          <cell r="F61">
            <v>2034</v>
          </cell>
          <cell r="G61">
            <v>0</v>
          </cell>
          <cell r="H61">
            <v>0</v>
          </cell>
          <cell r="J61">
            <v>2034</v>
          </cell>
          <cell r="K61">
            <v>0</v>
          </cell>
          <cell r="L61">
            <v>0</v>
          </cell>
        </row>
        <row r="62">
          <cell r="F62">
            <v>2431</v>
          </cell>
          <cell r="G62">
            <v>0</v>
          </cell>
          <cell r="H62">
            <v>0</v>
          </cell>
          <cell r="J62">
            <v>2431</v>
          </cell>
          <cell r="K62">
            <v>0</v>
          </cell>
          <cell r="L62">
            <v>0</v>
          </cell>
        </row>
        <row r="63">
          <cell r="F63">
            <v>2398</v>
          </cell>
          <cell r="G63">
            <v>0</v>
          </cell>
          <cell r="H63">
            <v>0</v>
          </cell>
          <cell r="J63">
            <v>2398</v>
          </cell>
          <cell r="K63">
            <v>0</v>
          </cell>
          <cell r="L63">
            <v>0</v>
          </cell>
        </row>
        <row r="64">
          <cell r="F64">
            <v>7023</v>
          </cell>
          <cell r="G64">
            <v>0</v>
          </cell>
          <cell r="H64">
            <v>0</v>
          </cell>
          <cell r="J64">
            <v>7023</v>
          </cell>
          <cell r="K64">
            <v>0</v>
          </cell>
          <cell r="L64">
            <v>0</v>
          </cell>
        </row>
        <row r="65">
          <cell r="F65">
            <v>223</v>
          </cell>
          <cell r="G65">
            <v>0</v>
          </cell>
          <cell r="H65">
            <v>0</v>
          </cell>
          <cell r="J65">
            <v>223</v>
          </cell>
          <cell r="K65">
            <v>0</v>
          </cell>
          <cell r="L65">
            <v>0</v>
          </cell>
        </row>
        <row r="66">
          <cell r="F66">
            <v>308</v>
          </cell>
          <cell r="G66">
            <v>0</v>
          </cell>
          <cell r="H66">
            <v>0</v>
          </cell>
          <cell r="J66">
            <v>308</v>
          </cell>
          <cell r="K66">
            <v>0</v>
          </cell>
          <cell r="L66">
            <v>0</v>
          </cell>
        </row>
        <row r="67">
          <cell r="F67">
            <v>418</v>
          </cell>
          <cell r="G67">
            <v>0</v>
          </cell>
          <cell r="H67">
            <v>0</v>
          </cell>
          <cell r="J67">
            <v>418</v>
          </cell>
          <cell r="K67">
            <v>0</v>
          </cell>
          <cell r="L67">
            <v>0</v>
          </cell>
        </row>
        <row r="68">
          <cell r="F68">
            <v>735</v>
          </cell>
          <cell r="G68">
            <v>0</v>
          </cell>
          <cell r="H68">
            <v>0</v>
          </cell>
          <cell r="J68">
            <v>735</v>
          </cell>
          <cell r="K68">
            <v>0</v>
          </cell>
          <cell r="L68">
            <v>0</v>
          </cell>
        </row>
        <row r="69">
          <cell r="F69">
            <v>970</v>
          </cell>
          <cell r="G69">
            <v>0</v>
          </cell>
          <cell r="H69">
            <v>0</v>
          </cell>
          <cell r="J69">
            <v>970</v>
          </cell>
          <cell r="K69">
            <v>0</v>
          </cell>
          <cell r="L69">
            <v>0</v>
          </cell>
        </row>
        <row r="70">
          <cell r="F70">
            <v>1343</v>
          </cell>
          <cell r="G70">
            <v>0</v>
          </cell>
          <cell r="H70">
            <v>0</v>
          </cell>
          <cell r="J70">
            <v>1343</v>
          </cell>
          <cell r="K70">
            <v>0</v>
          </cell>
          <cell r="L70">
            <v>0</v>
          </cell>
        </row>
        <row r="71">
          <cell r="F71">
            <v>2299</v>
          </cell>
          <cell r="G71">
            <v>0</v>
          </cell>
          <cell r="H71">
            <v>0</v>
          </cell>
          <cell r="J71">
            <v>2299</v>
          </cell>
          <cell r="K71">
            <v>0</v>
          </cell>
          <cell r="L71">
            <v>0</v>
          </cell>
        </row>
        <row r="72">
          <cell r="F72">
            <v>3142</v>
          </cell>
          <cell r="G72">
            <v>0</v>
          </cell>
          <cell r="H72">
            <v>0</v>
          </cell>
          <cell r="J72">
            <v>3142</v>
          </cell>
          <cell r="K72">
            <v>0</v>
          </cell>
          <cell r="L72">
            <v>0</v>
          </cell>
        </row>
        <row r="73">
          <cell r="F73">
            <v>3486</v>
          </cell>
          <cell r="G73">
            <v>0</v>
          </cell>
          <cell r="H73">
            <v>0</v>
          </cell>
          <cell r="J73">
            <v>3486</v>
          </cell>
          <cell r="K73">
            <v>0</v>
          </cell>
          <cell r="L73">
            <v>0</v>
          </cell>
        </row>
        <row r="74">
          <cell r="F74">
            <v>4534</v>
          </cell>
          <cell r="G74">
            <v>0</v>
          </cell>
          <cell r="H74">
            <v>0</v>
          </cell>
          <cell r="J74">
            <v>4534</v>
          </cell>
          <cell r="K74">
            <v>0</v>
          </cell>
          <cell r="L74">
            <v>0</v>
          </cell>
        </row>
        <row r="75">
          <cell r="F75">
            <v>5082</v>
          </cell>
          <cell r="G75">
            <v>0</v>
          </cell>
          <cell r="H75">
            <v>0</v>
          </cell>
          <cell r="J75">
            <v>5082</v>
          </cell>
          <cell r="K75">
            <v>0</v>
          </cell>
          <cell r="L75">
            <v>0</v>
          </cell>
        </row>
        <row r="76">
          <cell r="F76">
            <v>7799</v>
          </cell>
          <cell r="G76">
            <v>0</v>
          </cell>
          <cell r="H76">
            <v>0</v>
          </cell>
          <cell r="J76">
            <v>7799</v>
          </cell>
          <cell r="K76">
            <v>0</v>
          </cell>
          <cell r="L76">
            <v>0</v>
          </cell>
        </row>
        <row r="77">
          <cell r="F77">
            <v>9712</v>
          </cell>
          <cell r="G77">
            <v>0</v>
          </cell>
          <cell r="H77">
            <v>0</v>
          </cell>
          <cell r="J77">
            <v>9712</v>
          </cell>
          <cell r="K77">
            <v>0</v>
          </cell>
          <cell r="L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F79">
            <v>11126</v>
          </cell>
          <cell r="G79">
            <v>0</v>
          </cell>
          <cell r="H79">
            <v>0</v>
          </cell>
          <cell r="J79">
            <v>11126</v>
          </cell>
          <cell r="K79">
            <v>0</v>
          </cell>
          <cell r="L79">
            <v>0</v>
          </cell>
        </row>
        <row r="80"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F82">
            <v>393</v>
          </cell>
          <cell r="G82">
            <v>0</v>
          </cell>
          <cell r="H82">
            <v>0</v>
          </cell>
          <cell r="J82">
            <v>393</v>
          </cell>
          <cell r="K82">
            <v>0</v>
          </cell>
          <cell r="L82">
            <v>0</v>
          </cell>
        </row>
        <row r="83">
          <cell r="F83">
            <v>507</v>
          </cell>
          <cell r="G83">
            <v>0</v>
          </cell>
          <cell r="H83">
            <v>0</v>
          </cell>
          <cell r="J83">
            <v>507</v>
          </cell>
          <cell r="K83">
            <v>0</v>
          </cell>
          <cell r="L83">
            <v>0</v>
          </cell>
        </row>
        <row r="84">
          <cell r="F84">
            <v>677</v>
          </cell>
          <cell r="G84">
            <v>0</v>
          </cell>
          <cell r="H84">
            <v>0</v>
          </cell>
          <cell r="J84">
            <v>677</v>
          </cell>
          <cell r="K84">
            <v>0</v>
          </cell>
          <cell r="L84">
            <v>0</v>
          </cell>
        </row>
        <row r="85">
          <cell r="F85">
            <v>931</v>
          </cell>
          <cell r="G85">
            <v>0</v>
          </cell>
          <cell r="H85">
            <v>0</v>
          </cell>
          <cell r="J85">
            <v>931</v>
          </cell>
          <cell r="K85">
            <v>0</v>
          </cell>
          <cell r="L85">
            <v>0</v>
          </cell>
        </row>
        <row r="86">
          <cell r="F86">
            <v>1619</v>
          </cell>
          <cell r="G86">
            <v>0</v>
          </cell>
          <cell r="H86">
            <v>0</v>
          </cell>
          <cell r="J86">
            <v>1619</v>
          </cell>
          <cell r="K86">
            <v>0</v>
          </cell>
          <cell r="L86">
            <v>0</v>
          </cell>
        </row>
        <row r="87">
          <cell r="F87">
            <v>2055</v>
          </cell>
          <cell r="G87">
            <v>0</v>
          </cell>
          <cell r="H87">
            <v>0</v>
          </cell>
          <cell r="J87">
            <v>2055</v>
          </cell>
          <cell r="K87">
            <v>0</v>
          </cell>
          <cell r="L87">
            <v>0</v>
          </cell>
        </row>
        <row r="88">
          <cell r="F88">
            <v>2958</v>
          </cell>
          <cell r="G88">
            <v>0</v>
          </cell>
          <cell r="H88">
            <v>0</v>
          </cell>
          <cell r="J88">
            <v>2958</v>
          </cell>
          <cell r="K88">
            <v>0</v>
          </cell>
          <cell r="L88">
            <v>0</v>
          </cell>
        </row>
        <row r="89">
          <cell r="F89">
            <v>5773</v>
          </cell>
          <cell r="G89">
            <v>0</v>
          </cell>
          <cell r="H89">
            <v>0</v>
          </cell>
          <cell r="J89">
            <v>5773</v>
          </cell>
          <cell r="K89">
            <v>0</v>
          </cell>
          <cell r="L89">
            <v>0</v>
          </cell>
        </row>
        <row r="90">
          <cell r="F90">
            <v>639</v>
          </cell>
          <cell r="G90">
            <v>0</v>
          </cell>
          <cell r="H90">
            <v>0</v>
          </cell>
          <cell r="J90">
            <v>639</v>
          </cell>
          <cell r="K90">
            <v>0</v>
          </cell>
          <cell r="L90">
            <v>0</v>
          </cell>
        </row>
        <row r="91">
          <cell r="F91">
            <v>867</v>
          </cell>
          <cell r="G91">
            <v>0</v>
          </cell>
          <cell r="H91">
            <v>0</v>
          </cell>
          <cell r="J91">
            <v>867</v>
          </cell>
          <cell r="K91">
            <v>0</v>
          </cell>
          <cell r="L91">
            <v>0</v>
          </cell>
        </row>
        <row r="92">
          <cell r="F92">
            <v>1230</v>
          </cell>
          <cell r="G92">
            <v>0</v>
          </cell>
          <cell r="H92">
            <v>0</v>
          </cell>
          <cell r="J92">
            <v>1230</v>
          </cell>
          <cell r="K92">
            <v>0</v>
          </cell>
          <cell r="L92">
            <v>0</v>
          </cell>
        </row>
        <row r="93">
          <cell r="F93">
            <v>1981</v>
          </cell>
          <cell r="G93">
            <v>0</v>
          </cell>
          <cell r="H93">
            <v>0</v>
          </cell>
          <cell r="J93">
            <v>1981</v>
          </cell>
          <cell r="K93">
            <v>0</v>
          </cell>
          <cell r="L93">
            <v>0</v>
          </cell>
        </row>
        <row r="94">
          <cell r="F94">
            <v>0</v>
          </cell>
          <cell r="G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</row>
        <row r="95">
          <cell r="F95">
            <v>2864</v>
          </cell>
          <cell r="G95">
            <v>0</v>
          </cell>
          <cell r="H95">
            <v>0</v>
          </cell>
          <cell r="J95">
            <v>2864</v>
          </cell>
          <cell r="K95">
            <v>0</v>
          </cell>
          <cell r="L95">
            <v>0</v>
          </cell>
        </row>
        <row r="96">
          <cell r="F96">
            <v>4564</v>
          </cell>
          <cell r="G96">
            <v>0</v>
          </cell>
          <cell r="H96">
            <v>0</v>
          </cell>
          <cell r="J96">
            <v>4564</v>
          </cell>
          <cell r="K96">
            <v>0</v>
          </cell>
          <cell r="L96">
            <v>0</v>
          </cell>
        </row>
        <row r="97">
          <cell r="F97">
            <v>0</v>
          </cell>
          <cell r="G97">
            <v>0</v>
          </cell>
          <cell r="H97">
            <v>0</v>
          </cell>
          <cell r="J97">
            <v>0</v>
          </cell>
          <cell r="K97">
            <v>0</v>
          </cell>
          <cell r="L97">
            <v>0</v>
          </cell>
        </row>
        <row r="98">
          <cell r="F98">
            <v>7930</v>
          </cell>
          <cell r="G98">
            <v>0</v>
          </cell>
          <cell r="H98">
            <v>0</v>
          </cell>
          <cell r="J98">
            <v>7930</v>
          </cell>
          <cell r="K98">
            <v>0</v>
          </cell>
          <cell r="L98">
            <v>0</v>
          </cell>
        </row>
        <row r="99">
          <cell r="F99">
            <v>847</v>
          </cell>
          <cell r="G99">
            <v>0</v>
          </cell>
          <cell r="H99">
            <v>0</v>
          </cell>
          <cell r="J99">
            <v>847</v>
          </cell>
          <cell r="K99">
            <v>0</v>
          </cell>
          <cell r="L99">
            <v>0</v>
          </cell>
        </row>
        <row r="100">
          <cell r="F100">
            <v>0</v>
          </cell>
          <cell r="G100">
            <v>0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F101">
            <v>1096</v>
          </cell>
          <cell r="G101">
            <v>0</v>
          </cell>
          <cell r="H101">
            <v>0</v>
          </cell>
          <cell r="J101">
            <v>1096</v>
          </cell>
          <cell r="K101">
            <v>0</v>
          </cell>
          <cell r="L101">
            <v>0</v>
          </cell>
        </row>
        <row r="102">
          <cell r="F102">
            <v>1428</v>
          </cell>
          <cell r="G102">
            <v>0</v>
          </cell>
          <cell r="H102">
            <v>0</v>
          </cell>
          <cell r="J102">
            <v>1428</v>
          </cell>
          <cell r="K102">
            <v>0</v>
          </cell>
          <cell r="L102">
            <v>0</v>
          </cell>
        </row>
        <row r="103">
          <cell r="F103">
            <v>2572</v>
          </cell>
          <cell r="G103">
            <v>0</v>
          </cell>
          <cell r="H103">
            <v>0</v>
          </cell>
          <cell r="J103">
            <v>2572</v>
          </cell>
          <cell r="K103">
            <v>0</v>
          </cell>
          <cell r="L103">
            <v>0</v>
          </cell>
        </row>
        <row r="104">
          <cell r="F104">
            <v>3735</v>
          </cell>
          <cell r="G104">
            <v>0</v>
          </cell>
          <cell r="H104">
            <v>0</v>
          </cell>
          <cell r="J104">
            <v>3735</v>
          </cell>
          <cell r="K104">
            <v>0</v>
          </cell>
          <cell r="L104">
            <v>0</v>
          </cell>
        </row>
        <row r="105">
          <cell r="F105">
            <v>5950</v>
          </cell>
          <cell r="G105">
            <v>0</v>
          </cell>
          <cell r="H105">
            <v>0</v>
          </cell>
          <cell r="J105">
            <v>5950</v>
          </cell>
          <cell r="K105">
            <v>0</v>
          </cell>
          <cell r="L105">
            <v>0</v>
          </cell>
        </row>
        <row r="106">
          <cell r="F106">
            <v>0</v>
          </cell>
          <cell r="G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</row>
        <row r="107">
          <cell r="F107">
            <v>9409</v>
          </cell>
          <cell r="G107">
            <v>0</v>
          </cell>
          <cell r="H107">
            <v>0</v>
          </cell>
          <cell r="J107">
            <v>9409</v>
          </cell>
          <cell r="K107">
            <v>0</v>
          </cell>
          <cell r="L107">
            <v>0</v>
          </cell>
        </row>
        <row r="108">
          <cell r="F108">
            <v>1872</v>
          </cell>
          <cell r="G108">
            <v>0</v>
          </cell>
          <cell r="H108">
            <v>0</v>
          </cell>
          <cell r="J108">
            <v>1872</v>
          </cell>
          <cell r="K108">
            <v>0</v>
          </cell>
          <cell r="L108">
            <v>0</v>
          </cell>
        </row>
        <row r="109">
          <cell r="F109">
            <v>0</v>
          </cell>
          <cell r="G109">
            <v>0</v>
          </cell>
          <cell r="H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F110">
            <v>3952</v>
          </cell>
          <cell r="G110">
            <v>0</v>
          </cell>
          <cell r="H110">
            <v>0</v>
          </cell>
          <cell r="J110">
            <v>3952</v>
          </cell>
          <cell r="K110">
            <v>0</v>
          </cell>
          <cell r="L110">
            <v>0</v>
          </cell>
        </row>
        <row r="111">
          <cell r="F111">
            <v>0</v>
          </cell>
          <cell r="G111">
            <v>0</v>
          </cell>
          <cell r="H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F112">
            <v>13579</v>
          </cell>
          <cell r="G112">
            <v>0</v>
          </cell>
          <cell r="H112">
            <v>0</v>
          </cell>
          <cell r="J112">
            <v>13579</v>
          </cell>
          <cell r="K112">
            <v>0</v>
          </cell>
          <cell r="L112">
            <v>0</v>
          </cell>
        </row>
        <row r="113">
          <cell r="F113">
            <v>6417</v>
          </cell>
          <cell r="G113">
            <v>0</v>
          </cell>
          <cell r="H113">
            <v>0</v>
          </cell>
          <cell r="J113">
            <v>6417</v>
          </cell>
          <cell r="K113">
            <v>0</v>
          </cell>
          <cell r="L113">
            <v>0</v>
          </cell>
        </row>
        <row r="114">
          <cell r="F114">
            <v>6468</v>
          </cell>
          <cell r="G114">
            <v>0</v>
          </cell>
          <cell r="H114">
            <v>0</v>
          </cell>
          <cell r="J114">
            <v>6468</v>
          </cell>
          <cell r="K114">
            <v>0</v>
          </cell>
          <cell r="L114">
            <v>0</v>
          </cell>
        </row>
        <row r="115">
          <cell r="F115">
            <v>8335</v>
          </cell>
          <cell r="G115">
            <v>0</v>
          </cell>
          <cell r="H115">
            <v>0</v>
          </cell>
          <cell r="J115">
            <v>8335</v>
          </cell>
          <cell r="K115">
            <v>0</v>
          </cell>
          <cell r="L115">
            <v>0</v>
          </cell>
        </row>
        <row r="116">
          <cell r="F116">
            <v>7252</v>
          </cell>
          <cell r="G116">
            <v>0</v>
          </cell>
          <cell r="H116">
            <v>0</v>
          </cell>
          <cell r="J116">
            <v>7252</v>
          </cell>
          <cell r="K116">
            <v>0</v>
          </cell>
          <cell r="L116">
            <v>0</v>
          </cell>
        </row>
        <row r="117">
          <cell r="F117">
            <v>7311</v>
          </cell>
          <cell r="G117">
            <v>0</v>
          </cell>
          <cell r="H117">
            <v>0</v>
          </cell>
          <cell r="J117">
            <v>7311</v>
          </cell>
          <cell r="K117">
            <v>0</v>
          </cell>
          <cell r="L117">
            <v>0</v>
          </cell>
        </row>
        <row r="118">
          <cell r="F118">
            <v>0</v>
          </cell>
          <cell r="G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</row>
        <row r="119">
          <cell r="F119">
            <v>9424</v>
          </cell>
          <cell r="G119">
            <v>0</v>
          </cell>
          <cell r="H119">
            <v>0</v>
          </cell>
          <cell r="J119">
            <v>9424</v>
          </cell>
          <cell r="K119">
            <v>0</v>
          </cell>
          <cell r="L119">
            <v>0</v>
          </cell>
        </row>
        <row r="120">
          <cell r="F120">
            <v>512</v>
          </cell>
          <cell r="G120">
            <v>0</v>
          </cell>
          <cell r="H120">
            <v>0</v>
          </cell>
          <cell r="J120">
            <v>512</v>
          </cell>
          <cell r="K120">
            <v>0</v>
          </cell>
          <cell r="L120">
            <v>0</v>
          </cell>
        </row>
        <row r="121">
          <cell r="F121">
            <v>306</v>
          </cell>
          <cell r="G121">
            <v>0</v>
          </cell>
          <cell r="H121">
            <v>0</v>
          </cell>
          <cell r="J121">
            <v>306</v>
          </cell>
          <cell r="K121">
            <v>0</v>
          </cell>
          <cell r="L121">
            <v>0</v>
          </cell>
        </row>
        <row r="122">
          <cell r="F122">
            <v>807</v>
          </cell>
          <cell r="G122">
            <v>0</v>
          </cell>
          <cell r="H122">
            <v>0</v>
          </cell>
          <cell r="J122">
            <v>807</v>
          </cell>
          <cell r="K122">
            <v>0</v>
          </cell>
          <cell r="L122">
            <v>0</v>
          </cell>
        </row>
        <row r="123">
          <cell r="F123">
            <v>533</v>
          </cell>
          <cell r="G123">
            <v>0</v>
          </cell>
          <cell r="H123">
            <v>0</v>
          </cell>
          <cell r="J123">
            <v>533</v>
          </cell>
          <cell r="K123">
            <v>0</v>
          </cell>
          <cell r="L123">
            <v>0</v>
          </cell>
        </row>
        <row r="124">
          <cell r="F124">
            <v>329</v>
          </cell>
          <cell r="G124">
            <v>0</v>
          </cell>
          <cell r="H124">
            <v>0</v>
          </cell>
          <cell r="J124">
            <v>329</v>
          </cell>
          <cell r="K124">
            <v>0</v>
          </cell>
          <cell r="L124">
            <v>0</v>
          </cell>
        </row>
        <row r="125">
          <cell r="F125">
            <v>392</v>
          </cell>
          <cell r="G125">
            <v>0</v>
          </cell>
          <cell r="H125">
            <v>0</v>
          </cell>
          <cell r="J125">
            <v>392</v>
          </cell>
          <cell r="K125">
            <v>0</v>
          </cell>
          <cell r="L125">
            <v>0</v>
          </cell>
        </row>
        <row r="126">
          <cell r="F126">
            <v>464</v>
          </cell>
          <cell r="G126">
            <v>0</v>
          </cell>
          <cell r="H126">
            <v>0</v>
          </cell>
          <cell r="J126">
            <v>464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F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F134">
            <v>0</v>
          </cell>
          <cell r="G134">
            <v>0</v>
          </cell>
          <cell r="H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F135">
            <v>0</v>
          </cell>
          <cell r="G135">
            <v>0</v>
          </cell>
          <cell r="H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F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F137">
            <v>0</v>
          </cell>
          <cell r="G137">
            <v>0</v>
          </cell>
          <cell r="H137">
            <v>0</v>
          </cell>
          <cell r="J137">
            <v>0</v>
          </cell>
          <cell r="K137">
            <v>0</v>
          </cell>
          <cell r="L137">
            <v>0</v>
          </cell>
        </row>
        <row r="138">
          <cell r="F138">
            <v>0</v>
          </cell>
          <cell r="G138">
            <v>0</v>
          </cell>
          <cell r="H138">
            <v>0</v>
          </cell>
          <cell r="J138">
            <v>0</v>
          </cell>
          <cell r="K138">
            <v>0</v>
          </cell>
          <cell r="L138">
            <v>0</v>
          </cell>
        </row>
        <row r="139">
          <cell r="F139">
            <v>364</v>
          </cell>
          <cell r="G139">
            <v>0</v>
          </cell>
          <cell r="H139">
            <v>0</v>
          </cell>
          <cell r="J139">
            <v>364</v>
          </cell>
          <cell r="K139">
            <v>0</v>
          </cell>
          <cell r="L139">
            <v>0</v>
          </cell>
        </row>
        <row r="140">
          <cell r="F140">
            <v>445</v>
          </cell>
          <cell r="G140">
            <v>0</v>
          </cell>
          <cell r="H140">
            <v>0</v>
          </cell>
          <cell r="J140">
            <v>445</v>
          </cell>
          <cell r="K140">
            <v>0</v>
          </cell>
          <cell r="L140">
            <v>0</v>
          </cell>
        </row>
        <row r="141">
          <cell r="F141">
            <v>543</v>
          </cell>
          <cell r="G141">
            <v>0</v>
          </cell>
          <cell r="H141">
            <v>0</v>
          </cell>
          <cell r="J141">
            <v>543</v>
          </cell>
          <cell r="K141">
            <v>0</v>
          </cell>
          <cell r="L141">
            <v>0</v>
          </cell>
        </row>
        <row r="142">
          <cell r="F142">
            <v>695</v>
          </cell>
          <cell r="G142">
            <v>0</v>
          </cell>
          <cell r="H142">
            <v>0</v>
          </cell>
          <cell r="J142">
            <v>695</v>
          </cell>
          <cell r="K142">
            <v>0</v>
          </cell>
          <cell r="L142">
            <v>0</v>
          </cell>
        </row>
        <row r="143">
          <cell r="F143">
            <v>775</v>
          </cell>
          <cell r="G143">
            <v>0</v>
          </cell>
          <cell r="H143">
            <v>0</v>
          </cell>
          <cell r="J143">
            <v>775</v>
          </cell>
          <cell r="K143">
            <v>0</v>
          </cell>
          <cell r="L143">
            <v>0</v>
          </cell>
        </row>
        <row r="144">
          <cell r="F144">
            <v>828</v>
          </cell>
          <cell r="G144">
            <v>0</v>
          </cell>
          <cell r="H144">
            <v>0</v>
          </cell>
          <cell r="J144">
            <v>828</v>
          </cell>
          <cell r="K144">
            <v>0</v>
          </cell>
          <cell r="L144">
            <v>0</v>
          </cell>
        </row>
        <row r="145">
          <cell r="F145">
            <v>953</v>
          </cell>
          <cell r="G145">
            <v>0</v>
          </cell>
          <cell r="H145">
            <v>0</v>
          </cell>
          <cell r="J145">
            <v>953</v>
          </cell>
          <cell r="K145">
            <v>0</v>
          </cell>
          <cell r="L145">
            <v>0</v>
          </cell>
        </row>
        <row r="146">
          <cell r="F146">
            <v>1075</v>
          </cell>
          <cell r="G146">
            <v>0</v>
          </cell>
          <cell r="H146">
            <v>0</v>
          </cell>
          <cell r="J146">
            <v>1075</v>
          </cell>
          <cell r="K146">
            <v>0</v>
          </cell>
          <cell r="L146">
            <v>0</v>
          </cell>
        </row>
        <row r="147">
          <cell r="F147">
            <v>1233</v>
          </cell>
          <cell r="G147">
            <v>0</v>
          </cell>
          <cell r="H147">
            <v>0</v>
          </cell>
          <cell r="J147">
            <v>1233</v>
          </cell>
          <cell r="K147">
            <v>0</v>
          </cell>
          <cell r="L147">
            <v>0</v>
          </cell>
        </row>
        <row r="148">
          <cell r="F148">
            <v>1416</v>
          </cell>
          <cell r="G148">
            <v>0</v>
          </cell>
          <cell r="H148">
            <v>0</v>
          </cell>
          <cell r="J148">
            <v>1416</v>
          </cell>
          <cell r="K148">
            <v>0</v>
          </cell>
          <cell r="L148">
            <v>0</v>
          </cell>
        </row>
        <row r="149">
          <cell r="F149">
            <v>0</v>
          </cell>
          <cell r="G149">
            <v>0</v>
          </cell>
          <cell r="H149">
            <v>0</v>
          </cell>
          <cell r="J149">
            <v>0</v>
          </cell>
          <cell r="K149">
            <v>0</v>
          </cell>
          <cell r="L149">
            <v>0</v>
          </cell>
        </row>
        <row r="150">
          <cell r="F150">
            <v>1753</v>
          </cell>
          <cell r="G150">
            <v>0</v>
          </cell>
          <cell r="H150">
            <v>0</v>
          </cell>
          <cell r="J150">
            <v>1753</v>
          </cell>
          <cell r="K150">
            <v>0</v>
          </cell>
          <cell r="L150">
            <v>0</v>
          </cell>
        </row>
        <row r="151">
          <cell r="F151">
            <v>1711</v>
          </cell>
          <cell r="G151">
            <v>0</v>
          </cell>
          <cell r="H151">
            <v>0</v>
          </cell>
          <cell r="J151">
            <v>1711</v>
          </cell>
          <cell r="K151">
            <v>0</v>
          </cell>
          <cell r="L151">
            <v>0</v>
          </cell>
        </row>
        <row r="152">
          <cell r="F152">
            <v>1935</v>
          </cell>
          <cell r="G152">
            <v>0</v>
          </cell>
          <cell r="H152">
            <v>0</v>
          </cell>
          <cell r="J152">
            <v>1935</v>
          </cell>
          <cell r="K152">
            <v>0</v>
          </cell>
          <cell r="L152">
            <v>0</v>
          </cell>
        </row>
        <row r="153">
          <cell r="F153">
            <v>2446</v>
          </cell>
          <cell r="G153">
            <v>0</v>
          </cell>
          <cell r="H153">
            <v>0</v>
          </cell>
          <cell r="J153">
            <v>2446</v>
          </cell>
          <cell r="K153">
            <v>0</v>
          </cell>
          <cell r="L153">
            <v>0</v>
          </cell>
        </row>
        <row r="154">
          <cell r="F154">
            <v>2889</v>
          </cell>
          <cell r="G154">
            <v>0</v>
          </cell>
          <cell r="H154">
            <v>0</v>
          </cell>
          <cell r="J154">
            <v>2889</v>
          </cell>
          <cell r="K154">
            <v>0</v>
          </cell>
          <cell r="L154">
            <v>0</v>
          </cell>
        </row>
        <row r="155">
          <cell r="F155">
            <v>3241</v>
          </cell>
          <cell r="G155">
            <v>0</v>
          </cell>
          <cell r="H155">
            <v>0</v>
          </cell>
          <cell r="J155">
            <v>3241</v>
          </cell>
          <cell r="K155">
            <v>0</v>
          </cell>
          <cell r="L155">
            <v>0</v>
          </cell>
        </row>
        <row r="156">
          <cell r="F156">
            <v>851</v>
          </cell>
          <cell r="G156">
            <v>0</v>
          </cell>
          <cell r="H156">
            <v>0</v>
          </cell>
          <cell r="J156">
            <v>851</v>
          </cell>
          <cell r="K156">
            <v>0</v>
          </cell>
          <cell r="L156">
            <v>0</v>
          </cell>
        </row>
        <row r="157">
          <cell r="F157">
            <v>1017</v>
          </cell>
          <cell r="G157">
            <v>0</v>
          </cell>
          <cell r="H157">
            <v>0</v>
          </cell>
          <cell r="J157">
            <v>1017</v>
          </cell>
          <cell r="K157">
            <v>0</v>
          </cell>
          <cell r="L157">
            <v>0</v>
          </cell>
        </row>
        <row r="158">
          <cell r="F158">
            <v>543</v>
          </cell>
          <cell r="G158">
            <v>0</v>
          </cell>
          <cell r="H158">
            <v>0</v>
          </cell>
          <cell r="J158">
            <v>543</v>
          </cell>
          <cell r="K158">
            <v>0</v>
          </cell>
          <cell r="L158">
            <v>0</v>
          </cell>
        </row>
        <row r="159">
          <cell r="F159">
            <v>2672</v>
          </cell>
          <cell r="G159">
            <v>0</v>
          </cell>
          <cell r="H159">
            <v>0</v>
          </cell>
          <cell r="J159">
            <v>2672</v>
          </cell>
          <cell r="K159">
            <v>0</v>
          </cell>
          <cell r="L159">
            <v>0</v>
          </cell>
        </row>
        <row r="160">
          <cell r="F160">
            <v>545</v>
          </cell>
          <cell r="G160">
            <v>0</v>
          </cell>
          <cell r="H160">
            <v>0</v>
          </cell>
          <cell r="J160">
            <v>545</v>
          </cell>
          <cell r="K160">
            <v>0</v>
          </cell>
          <cell r="L160">
            <v>0</v>
          </cell>
        </row>
        <row r="161">
          <cell r="F161">
            <v>732</v>
          </cell>
          <cell r="G161">
            <v>0</v>
          </cell>
          <cell r="H161">
            <v>0</v>
          </cell>
          <cell r="J161">
            <v>732</v>
          </cell>
          <cell r="K161">
            <v>0</v>
          </cell>
          <cell r="L161">
            <v>0</v>
          </cell>
        </row>
        <row r="162">
          <cell r="F162">
            <v>1463</v>
          </cell>
          <cell r="G162">
            <v>0</v>
          </cell>
          <cell r="H162">
            <v>0</v>
          </cell>
          <cell r="J162">
            <v>1463</v>
          </cell>
          <cell r="K162">
            <v>0</v>
          </cell>
          <cell r="L162">
            <v>0</v>
          </cell>
        </row>
        <row r="163">
          <cell r="F163">
            <v>2175</v>
          </cell>
          <cell r="G163">
            <v>0</v>
          </cell>
          <cell r="H163">
            <v>0</v>
          </cell>
          <cell r="J163">
            <v>2175</v>
          </cell>
          <cell r="K163">
            <v>0</v>
          </cell>
          <cell r="L163">
            <v>0</v>
          </cell>
        </row>
        <row r="164">
          <cell r="F164">
            <v>3591</v>
          </cell>
          <cell r="G164">
            <v>0</v>
          </cell>
          <cell r="H164">
            <v>0</v>
          </cell>
          <cell r="J164">
            <v>3591</v>
          </cell>
          <cell r="K164">
            <v>0</v>
          </cell>
          <cell r="L164">
            <v>0</v>
          </cell>
        </row>
        <row r="165">
          <cell r="F165">
            <v>698</v>
          </cell>
          <cell r="G165">
            <v>0</v>
          </cell>
          <cell r="H165">
            <v>0</v>
          </cell>
          <cell r="J165">
            <v>698</v>
          </cell>
          <cell r="K165">
            <v>0</v>
          </cell>
          <cell r="L165">
            <v>0</v>
          </cell>
        </row>
        <row r="166">
          <cell r="F166">
            <v>1291</v>
          </cell>
          <cell r="G166">
            <v>0</v>
          </cell>
          <cell r="H166">
            <v>0</v>
          </cell>
          <cell r="J166">
            <v>1291</v>
          </cell>
          <cell r="K166">
            <v>0</v>
          </cell>
          <cell r="L166">
            <v>0</v>
          </cell>
        </row>
        <row r="167">
          <cell r="F167">
            <v>2802</v>
          </cell>
          <cell r="G167">
            <v>0</v>
          </cell>
          <cell r="H167">
            <v>0</v>
          </cell>
          <cell r="J167">
            <v>2802</v>
          </cell>
          <cell r="K167">
            <v>0</v>
          </cell>
          <cell r="L167">
            <v>0</v>
          </cell>
        </row>
        <row r="168">
          <cell r="F168">
            <v>917</v>
          </cell>
          <cell r="G168">
            <v>0</v>
          </cell>
          <cell r="H168">
            <v>0</v>
          </cell>
          <cell r="J168">
            <v>917</v>
          </cell>
          <cell r="K168">
            <v>0</v>
          </cell>
          <cell r="L168">
            <v>0</v>
          </cell>
        </row>
        <row r="169">
          <cell r="F169">
            <v>920</v>
          </cell>
          <cell r="G169">
            <v>0</v>
          </cell>
          <cell r="H169">
            <v>0</v>
          </cell>
          <cell r="J169">
            <v>920</v>
          </cell>
          <cell r="K169">
            <v>0</v>
          </cell>
          <cell r="L169">
            <v>0</v>
          </cell>
        </row>
        <row r="170">
          <cell r="F170">
            <v>1280</v>
          </cell>
          <cell r="G170">
            <v>0</v>
          </cell>
          <cell r="H170">
            <v>0</v>
          </cell>
          <cell r="J170">
            <v>1280</v>
          </cell>
          <cell r="K170">
            <v>0</v>
          </cell>
          <cell r="L170">
            <v>0</v>
          </cell>
        </row>
        <row r="171">
          <cell r="F171">
            <v>1141</v>
          </cell>
          <cell r="G171">
            <v>0</v>
          </cell>
          <cell r="H171">
            <v>0</v>
          </cell>
          <cell r="J171">
            <v>1141</v>
          </cell>
          <cell r="K171">
            <v>0</v>
          </cell>
          <cell r="L171">
            <v>0</v>
          </cell>
        </row>
        <row r="172">
          <cell r="F172">
            <v>1507</v>
          </cell>
          <cell r="G172">
            <v>0</v>
          </cell>
          <cell r="H172">
            <v>0</v>
          </cell>
          <cell r="J172">
            <v>1507</v>
          </cell>
          <cell r="K172">
            <v>0</v>
          </cell>
          <cell r="L172">
            <v>0</v>
          </cell>
        </row>
        <row r="173">
          <cell r="F173">
            <v>2119</v>
          </cell>
          <cell r="G173">
            <v>0</v>
          </cell>
          <cell r="H173">
            <v>0</v>
          </cell>
          <cell r="J173">
            <v>2119</v>
          </cell>
          <cell r="K173">
            <v>0</v>
          </cell>
          <cell r="L173">
            <v>0</v>
          </cell>
        </row>
        <row r="174">
          <cell r="F174">
            <v>2258</v>
          </cell>
          <cell r="G174">
            <v>0</v>
          </cell>
          <cell r="H174">
            <v>0</v>
          </cell>
          <cell r="J174">
            <v>2258</v>
          </cell>
          <cell r="K174">
            <v>0</v>
          </cell>
          <cell r="L174">
            <v>0</v>
          </cell>
        </row>
        <row r="175">
          <cell r="F175">
            <v>2800</v>
          </cell>
          <cell r="G175">
            <v>0</v>
          </cell>
          <cell r="H175">
            <v>0</v>
          </cell>
          <cell r="J175">
            <v>2800</v>
          </cell>
          <cell r="K175">
            <v>0</v>
          </cell>
          <cell r="L175">
            <v>0</v>
          </cell>
        </row>
        <row r="176">
          <cell r="F176">
            <v>695</v>
          </cell>
          <cell r="G176">
            <v>0</v>
          </cell>
          <cell r="H176">
            <v>0</v>
          </cell>
          <cell r="J176">
            <v>695</v>
          </cell>
          <cell r="K176">
            <v>0</v>
          </cell>
          <cell r="L176">
            <v>0</v>
          </cell>
        </row>
        <row r="177">
          <cell r="F177">
            <v>753</v>
          </cell>
          <cell r="G177">
            <v>0</v>
          </cell>
          <cell r="H177">
            <v>0</v>
          </cell>
          <cell r="J177">
            <v>753</v>
          </cell>
          <cell r="K177">
            <v>0</v>
          </cell>
          <cell r="L177">
            <v>0</v>
          </cell>
        </row>
        <row r="178">
          <cell r="F178">
            <v>2858</v>
          </cell>
          <cell r="G178">
            <v>0</v>
          </cell>
          <cell r="H178">
            <v>0</v>
          </cell>
          <cell r="J178">
            <v>2858</v>
          </cell>
          <cell r="K178">
            <v>0</v>
          </cell>
          <cell r="L178">
            <v>0</v>
          </cell>
        </row>
        <row r="179">
          <cell r="F179">
            <v>596</v>
          </cell>
          <cell r="G179">
            <v>0</v>
          </cell>
          <cell r="H179">
            <v>0</v>
          </cell>
          <cell r="J179">
            <v>596</v>
          </cell>
          <cell r="K179">
            <v>0</v>
          </cell>
          <cell r="L179">
            <v>0</v>
          </cell>
        </row>
        <row r="180">
          <cell r="F180">
            <v>712</v>
          </cell>
          <cell r="G180">
            <v>0</v>
          </cell>
          <cell r="H180">
            <v>0</v>
          </cell>
          <cell r="J180">
            <v>712</v>
          </cell>
          <cell r="K180">
            <v>0</v>
          </cell>
          <cell r="L180">
            <v>0</v>
          </cell>
        </row>
        <row r="181">
          <cell r="F181">
            <v>1053</v>
          </cell>
          <cell r="G181">
            <v>0</v>
          </cell>
          <cell r="H181">
            <v>0</v>
          </cell>
          <cell r="J181">
            <v>1053</v>
          </cell>
          <cell r="K181">
            <v>0</v>
          </cell>
          <cell r="L181">
            <v>0</v>
          </cell>
        </row>
        <row r="182">
          <cell r="F182">
            <v>1517</v>
          </cell>
          <cell r="G182">
            <v>0</v>
          </cell>
          <cell r="H182">
            <v>0</v>
          </cell>
          <cell r="J182">
            <v>1517</v>
          </cell>
          <cell r="K182">
            <v>0</v>
          </cell>
          <cell r="L182">
            <v>0</v>
          </cell>
        </row>
        <row r="183">
          <cell r="F183">
            <v>1846</v>
          </cell>
          <cell r="G183">
            <v>0</v>
          </cell>
          <cell r="H183">
            <v>0</v>
          </cell>
          <cell r="J183">
            <v>1846</v>
          </cell>
          <cell r="K183">
            <v>0</v>
          </cell>
          <cell r="L183">
            <v>0</v>
          </cell>
        </row>
        <row r="184">
          <cell r="F184">
            <v>3714</v>
          </cell>
          <cell r="G184">
            <v>0</v>
          </cell>
          <cell r="H184">
            <v>0</v>
          </cell>
          <cell r="J184">
            <v>3714</v>
          </cell>
          <cell r="K184">
            <v>0</v>
          </cell>
          <cell r="L184">
            <v>0</v>
          </cell>
        </row>
        <row r="185">
          <cell r="F185">
            <v>1369</v>
          </cell>
          <cell r="G185">
            <v>0</v>
          </cell>
          <cell r="H185">
            <v>0</v>
          </cell>
          <cell r="J185">
            <v>1369</v>
          </cell>
          <cell r="K185">
            <v>0</v>
          </cell>
          <cell r="L185">
            <v>0</v>
          </cell>
        </row>
        <row r="186">
          <cell r="F186">
            <v>200</v>
          </cell>
          <cell r="G186">
            <v>0</v>
          </cell>
          <cell r="H186">
            <v>0</v>
          </cell>
          <cell r="J186">
            <v>200</v>
          </cell>
          <cell r="K186">
            <v>0</v>
          </cell>
          <cell r="L186">
            <v>0</v>
          </cell>
        </row>
        <row r="187">
          <cell r="F187">
            <v>475</v>
          </cell>
          <cell r="G187">
            <v>0</v>
          </cell>
          <cell r="H187">
            <v>0</v>
          </cell>
          <cell r="J187">
            <v>475</v>
          </cell>
          <cell r="K187">
            <v>0</v>
          </cell>
          <cell r="L187">
            <v>0</v>
          </cell>
        </row>
        <row r="188">
          <cell r="F188">
            <v>698</v>
          </cell>
          <cell r="G188">
            <v>0</v>
          </cell>
          <cell r="H188">
            <v>0</v>
          </cell>
          <cell r="J188">
            <v>698</v>
          </cell>
          <cell r="K188">
            <v>0</v>
          </cell>
          <cell r="L188">
            <v>0</v>
          </cell>
        </row>
        <row r="189">
          <cell r="F189">
            <v>324</v>
          </cell>
          <cell r="G189">
            <v>0</v>
          </cell>
          <cell r="H189">
            <v>0</v>
          </cell>
          <cell r="J189">
            <v>324</v>
          </cell>
          <cell r="K189">
            <v>0</v>
          </cell>
          <cell r="L189">
            <v>0</v>
          </cell>
        </row>
        <row r="190">
          <cell r="F190">
            <v>557</v>
          </cell>
          <cell r="G190">
            <v>0</v>
          </cell>
          <cell r="H190">
            <v>0</v>
          </cell>
          <cell r="J190">
            <v>557</v>
          </cell>
          <cell r="K190">
            <v>0</v>
          </cell>
          <cell r="L190">
            <v>0</v>
          </cell>
        </row>
        <row r="191">
          <cell r="F191">
            <v>1022</v>
          </cell>
          <cell r="G191">
            <v>0</v>
          </cell>
          <cell r="H191">
            <v>0</v>
          </cell>
          <cell r="J191">
            <v>1022</v>
          </cell>
          <cell r="K191">
            <v>0</v>
          </cell>
          <cell r="L191">
            <v>0</v>
          </cell>
        </row>
        <row r="192">
          <cell r="F192">
            <v>1308</v>
          </cell>
          <cell r="G192">
            <v>0</v>
          </cell>
          <cell r="H192">
            <v>0</v>
          </cell>
          <cell r="J192">
            <v>1308</v>
          </cell>
          <cell r="K192">
            <v>0</v>
          </cell>
          <cell r="L192">
            <v>0</v>
          </cell>
        </row>
        <row r="193">
          <cell r="F193">
            <v>1708</v>
          </cell>
          <cell r="G193">
            <v>0</v>
          </cell>
          <cell r="H193">
            <v>0</v>
          </cell>
          <cell r="J193">
            <v>1708</v>
          </cell>
          <cell r="K193">
            <v>0</v>
          </cell>
          <cell r="L193">
            <v>0</v>
          </cell>
        </row>
        <row r="194">
          <cell r="F194">
            <v>2079</v>
          </cell>
          <cell r="G194">
            <v>0</v>
          </cell>
          <cell r="H194">
            <v>0</v>
          </cell>
          <cell r="J194">
            <v>2079</v>
          </cell>
          <cell r="K194">
            <v>0</v>
          </cell>
          <cell r="L194">
            <v>0</v>
          </cell>
        </row>
        <row r="195">
          <cell r="F195">
            <v>2426</v>
          </cell>
          <cell r="G195">
            <v>0</v>
          </cell>
          <cell r="H195">
            <v>0</v>
          </cell>
          <cell r="J195">
            <v>2426</v>
          </cell>
          <cell r="K195">
            <v>0</v>
          </cell>
          <cell r="L195">
            <v>0</v>
          </cell>
        </row>
        <row r="196">
          <cell r="F196">
            <v>3385</v>
          </cell>
          <cell r="G196">
            <v>0</v>
          </cell>
          <cell r="H196">
            <v>0</v>
          </cell>
          <cell r="J196">
            <v>3385</v>
          </cell>
          <cell r="K196">
            <v>0</v>
          </cell>
          <cell r="L196">
            <v>0</v>
          </cell>
        </row>
        <row r="197">
          <cell r="F197">
            <v>4274</v>
          </cell>
          <cell r="G197">
            <v>0</v>
          </cell>
          <cell r="H197">
            <v>0</v>
          </cell>
          <cell r="J197">
            <v>4274</v>
          </cell>
          <cell r="K197">
            <v>0</v>
          </cell>
          <cell r="L197">
            <v>0</v>
          </cell>
        </row>
        <row r="198">
          <cell r="F198">
            <v>4799</v>
          </cell>
          <cell r="G198">
            <v>0</v>
          </cell>
          <cell r="H198">
            <v>0</v>
          </cell>
          <cell r="J198">
            <v>4799</v>
          </cell>
          <cell r="K198">
            <v>0</v>
          </cell>
          <cell r="L198">
            <v>0</v>
          </cell>
        </row>
        <row r="199">
          <cell r="F199">
            <v>7646</v>
          </cell>
          <cell r="G199">
            <v>0</v>
          </cell>
          <cell r="H199">
            <v>0</v>
          </cell>
          <cell r="J199">
            <v>7646</v>
          </cell>
          <cell r="K199">
            <v>0</v>
          </cell>
          <cell r="L199">
            <v>0</v>
          </cell>
        </row>
        <row r="200">
          <cell r="F200">
            <v>1280</v>
          </cell>
          <cell r="G200">
            <v>0</v>
          </cell>
          <cell r="H200">
            <v>0</v>
          </cell>
          <cell r="J200">
            <v>1280</v>
          </cell>
          <cell r="K200">
            <v>0</v>
          </cell>
          <cell r="L200">
            <v>0</v>
          </cell>
        </row>
        <row r="201">
          <cell r="F201">
            <v>4900</v>
          </cell>
          <cell r="G201">
            <v>0</v>
          </cell>
          <cell r="H201">
            <v>0</v>
          </cell>
          <cell r="J201">
            <v>4900</v>
          </cell>
          <cell r="K201">
            <v>0</v>
          </cell>
          <cell r="L201">
            <v>0</v>
          </cell>
        </row>
        <row r="202">
          <cell r="F202">
            <v>11300</v>
          </cell>
          <cell r="G202">
            <v>0</v>
          </cell>
          <cell r="H202">
            <v>0</v>
          </cell>
          <cell r="J202">
            <v>11300</v>
          </cell>
          <cell r="K202">
            <v>0</v>
          </cell>
          <cell r="L202">
            <v>0</v>
          </cell>
        </row>
        <row r="203">
          <cell r="F203">
            <v>3040</v>
          </cell>
          <cell r="G203">
            <v>0</v>
          </cell>
          <cell r="H203">
            <v>0</v>
          </cell>
          <cell r="J203">
            <v>3040</v>
          </cell>
          <cell r="K203">
            <v>0</v>
          </cell>
          <cell r="L203">
            <v>0</v>
          </cell>
        </row>
        <row r="204">
          <cell r="F204">
            <v>4750</v>
          </cell>
          <cell r="G204">
            <v>0</v>
          </cell>
          <cell r="H204">
            <v>0</v>
          </cell>
          <cell r="J204">
            <v>4750</v>
          </cell>
          <cell r="K204">
            <v>0</v>
          </cell>
          <cell r="L204">
            <v>0</v>
          </cell>
        </row>
        <row r="205">
          <cell r="F205">
            <v>19300</v>
          </cell>
          <cell r="G205">
            <v>0</v>
          </cell>
          <cell r="H205">
            <v>0</v>
          </cell>
          <cell r="J205">
            <v>19300</v>
          </cell>
          <cell r="K205">
            <v>0</v>
          </cell>
          <cell r="L205">
            <v>0</v>
          </cell>
        </row>
        <row r="206">
          <cell r="F206">
            <v>12350</v>
          </cell>
          <cell r="G206">
            <v>0</v>
          </cell>
          <cell r="H206">
            <v>0</v>
          </cell>
          <cell r="J206">
            <v>12350</v>
          </cell>
          <cell r="K206">
            <v>0</v>
          </cell>
          <cell r="L206">
            <v>0</v>
          </cell>
        </row>
        <row r="207">
          <cell r="F207">
            <v>17770</v>
          </cell>
          <cell r="G207">
            <v>0</v>
          </cell>
          <cell r="H207">
            <v>0</v>
          </cell>
          <cell r="J207">
            <v>17770</v>
          </cell>
          <cell r="K207">
            <v>0</v>
          </cell>
          <cell r="L207">
            <v>0</v>
          </cell>
        </row>
        <row r="208">
          <cell r="F208">
            <v>3900</v>
          </cell>
          <cell r="G208">
            <v>0</v>
          </cell>
          <cell r="H208">
            <v>0</v>
          </cell>
          <cell r="J208">
            <v>3900</v>
          </cell>
          <cell r="K208">
            <v>0</v>
          </cell>
          <cell r="L208">
            <v>0</v>
          </cell>
        </row>
        <row r="209">
          <cell r="F209">
            <v>1210</v>
          </cell>
          <cell r="G209">
            <v>0</v>
          </cell>
          <cell r="H209">
            <v>0</v>
          </cell>
          <cell r="J209">
            <v>1210</v>
          </cell>
          <cell r="K209">
            <v>0</v>
          </cell>
          <cell r="L209">
            <v>0</v>
          </cell>
        </row>
        <row r="210">
          <cell r="F210">
            <v>3070</v>
          </cell>
          <cell r="G210">
            <v>0</v>
          </cell>
          <cell r="H210">
            <v>0</v>
          </cell>
          <cell r="J210">
            <v>3070</v>
          </cell>
          <cell r="K210">
            <v>0</v>
          </cell>
          <cell r="L210">
            <v>0</v>
          </cell>
        </row>
        <row r="211">
          <cell r="F211">
            <v>4750</v>
          </cell>
          <cell r="G211">
            <v>0</v>
          </cell>
          <cell r="H211">
            <v>0</v>
          </cell>
          <cell r="J211">
            <v>4750</v>
          </cell>
          <cell r="K211">
            <v>0</v>
          </cell>
          <cell r="L211">
            <v>0</v>
          </cell>
        </row>
        <row r="212">
          <cell r="F212">
            <v>1210</v>
          </cell>
          <cell r="G212">
            <v>0</v>
          </cell>
          <cell r="H212">
            <v>0</v>
          </cell>
          <cell r="J212">
            <v>1210</v>
          </cell>
          <cell r="K212">
            <v>0</v>
          </cell>
          <cell r="L212">
            <v>0</v>
          </cell>
        </row>
        <row r="213">
          <cell r="F213">
            <v>3070</v>
          </cell>
          <cell r="G213">
            <v>0</v>
          </cell>
          <cell r="H213">
            <v>0</v>
          </cell>
          <cell r="J213">
            <v>3070</v>
          </cell>
          <cell r="K213">
            <v>0</v>
          </cell>
          <cell r="L213">
            <v>0</v>
          </cell>
        </row>
        <row r="214">
          <cell r="F214">
            <v>4750</v>
          </cell>
          <cell r="G214">
            <v>0</v>
          </cell>
          <cell r="H214">
            <v>0</v>
          </cell>
          <cell r="J214">
            <v>4750</v>
          </cell>
          <cell r="K214">
            <v>0</v>
          </cell>
          <cell r="L214">
            <v>0</v>
          </cell>
        </row>
        <row r="215">
          <cell r="F215">
            <v>154</v>
          </cell>
          <cell r="G215">
            <v>0</v>
          </cell>
          <cell r="H215">
            <v>0</v>
          </cell>
          <cell r="J215">
            <v>154</v>
          </cell>
          <cell r="K215">
            <v>0</v>
          </cell>
          <cell r="L215">
            <v>0</v>
          </cell>
        </row>
        <row r="216">
          <cell r="F216">
            <v>0</v>
          </cell>
          <cell r="G216">
            <v>0</v>
          </cell>
          <cell r="H216">
            <v>0</v>
          </cell>
          <cell r="J216">
            <v>0</v>
          </cell>
          <cell r="K216">
            <v>0</v>
          </cell>
          <cell r="L216">
            <v>0</v>
          </cell>
        </row>
        <row r="217">
          <cell r="F217">
            <v>278</v>
          </cell>
          <cell r="G217">
            <v>0</v>
          </cell>
          <cell r="H217">
            <v>0</v>
          </cell>
          <cell r="J217">
            <v>278</v>
          </cell>
          <cell r="K217">
            <v>0</v>
          </cell>
          <cell r="L217">
            <v>0</v>
          </cell>
        </row>
        <row r="218">
          <cell r="F218">
            <v>334</v>
          </cell>
          <cell r="G218">
            <v>0</v>
          </cell>
          <cell r="H218">
            <v>0</v>
          </cell>
          <cell r="J218">
            <v>334</v>
          </cell>
          <cell r="K218">
            <v>0</v>
          </cell>
          <cell r="L218">
            <v>0</v>
          </cell>
        </row>
        <row r="219">
          <cell r="F219">
            <v>647</v>
          </cell>
          <cell r="G219">
            <v>0</v>
          </cell>
          <cell r="H219">
            <v>0</v>
          </cell>
          <cell r="J219">
            <v>647</v>
          </cell>
          <cell r="K219">
            <v>0</v>
          </cell>
          <cell r="L219">
            <v>0</v>
          </cell>
        </row>
        <row r="220">
          <cell r="F220">
            <v>968</v>
          </cell>
          <cell r="G220">
            <v>0</v>
          </cell>
          <cell r="H220">
            <v>0</v>
          </cell>
          <cell r="J220">
            <v>968</v>
          </cell>
          <cell r="K220">
            <v>0</v>
          </cell>
          <cell r="L220">
            <v>0</v>
          </cell>
        </row>
        <row r="221">
          <cell r="F221">
            <v>1265</v>
          </cell>
          <cell r="G221">
            <v>0</v>
          </cell>
          <cell r="H221">
            <v>0</v>
          </cell>
          <cell r="J221">
            <v>1265</v>
          </cell>
          <cell r="K221">
            <v>0</v>
          </cell>
          <cell r="L221">
            <v>0</v>
          </cell>
        </row>
        <row r="222">
          <cell r="F222">
            <v>1676</v>
          </cell>
          <cell r="G222">
            <v>0</v>
          </cell>
          <cell r="H222">
            <v>0</v>
          </cell>
          <cell r="J222">
            <v>1676</v>
          </cell>
          <cell r="K222">
            <v>0</v>
          </cell>
          <cell r="L222">
            <v>0</v>
          </cell>
        </row>
        <row r="223">
          <cell r="F223">
            <v>2187</v>
          </cell>
          <cell r="G223">
            <v>0</v>
          </cell>
          <cell r="H223">
            <v>0</v>
          </cell>
          <cell r="J223">
            <v>2187</v>
          </cell>
          <cell r="K223">
            <v>0</v>
          </cell>
          <cell r="L223">
            <v>0</v>
          </cell>
        </row>
        <row r="224">
          <cell r="F224">
            <v>3331</v>
          </cell>
          <cell r="G224">
            <v>0</v>
          </cell>
          <cell r="H224">
            <v>0</v>
          </cell>
          <cell r="J224">
            <v>3331</v>
          </cell>
          <cell r="K224">
            <v>0</v>
          </cell>
          <cell r="L224">
            <v>0</v>
          </cell>
        </row>
        <row r="225">
          <cell r="F225">
            <v>3942</v>
          </cell>
          <cell r="G225">
            <v>0</v>
          </cell>
          <cell r="H225">
            <v>0</v>
          </cell>
          <cell r="J225">
            <v>3942</v>
          </cell>
          <cell r="K225">
            <v>0</v>
          </cell>
          <cell r="L225">
            <v>0</v>
          </cell>
        </row>
        <row r="226">
          <cell r="F226">
            <v>195</v>
          </cell>
          <cell r="G226">
            <v>0</v>
          </cell>
          <cell r="H226">
            <v>0</v>
          </cell>
          <cell r="J226">
            <v>195</v>
          </cell>
          <cell r="K226">
            <v>0</v>
          </cell>
          <cell r="L226">
            <v>0</v>
          </cell>
        </row>
        <row r="227">
          <cell r="F227">
            <v>285</v>
          </cell>
          <cell r="G227">
            <v>0</v>
          </cell>
          <cell r="H227">
            <v>0</v>
          </cell>
          <cell r="J227">
            <v>285</v>
          </cell>
          <cell r="K227">
            <v>0</v>
          </cell>
          <cell r="L227">
            <v>0</v>
          </cell>
        </row>
        <row r="228">
          <cell r="F228">
            <v>470</v>
          </cell>
          <cell r="G228">
            <v>0</v>
          </cell>
          <cell r="H228">
            <v>0</v>
          </cell>
          <cell r="J228">
            <v>470</v>
          </cell>
          <cell r="K228">
            <v>0</v>
          </cell>
          <cell r="L228">
            <v>0</v>
          </cell>
        </row>
        <row r="229">
          <cell r="F229">
            <v>700</v>
          </cell>
          <cell r="G229">
            <v>0</v>
          </cell>
          <cell r="H229">
            <v>0</v>
          </cell>
          <cell r="J229">
            <v>700</v>
          </cell>
          <cell r="K229">
            <v>0</v>
          </cell>
          <cell r="L229">
            <v>0</v>
          </cell>
        </row>
        <row r="230">
          <cell r="F230">
            <v>565</v>
          </cell>
          <cell r="G230">
            <v>0</v>
          </cell>
          <cell r="H230">
            <v>0</v>
          </cell>
          <cell r="J230">
            <v>565</v>
          </cell>
          <cell r="K230">
            <v>0</v>
          </cell>
          <cell r="L230">
            <v>0</v>
          </cell>
        </row>
        <row r="231">
          <cell r="F231">
            <v>800</v>
          </cell>
          <cell r="G231">
            <v>0</v>
          </cell>
          <cell r="H231">
            <v>0</v>
          </cell>
          <cell r="J231">
            <v>800</v>
          </cell>
          <cell r="K231">
            <v>0</v>
          </cell>
          <cell r="L231">
            <v>0</v>
          </cell>
        </row>
        <row r="232">
          <cell r="F232">
            <v>1027</v>
          </cell>
          <cell r="G232">
            <v>0</v>
          </cell>
          <cell r="H232">
            <v>0</v>
          </cell>
          <cell r="J232">
            <v>1027</v>
          </cell>
          <cell r="K232">
            <v>0</v>
          </cell>
          <cell r="L232">
            <v>0</v>
          </cell>
        </row>
        <row r="233">
          <cell r="F233">
            <v>1570</v>
          </cell>
          <cell r="G233">
            <v>0</v>
          </cell>
          <cell r="H233">
            <v>0</v>
          </cell>
          <cell r="J233">
            <v>1570</v>
          </cell>
          <cell r="K233">
            <v>0</v>
          </cell>
          <cell r="L233">
            <v>0</v>
          </cell>
        </row>
        <row r="234">
          <cell r="F234">
            <v>2010</v>
          </cell>
          <cell r="G234">
            <v>0</v>
          </cell>
          <cell r="H234">
            <v>0</v>
          </cell>
          <cell r="J234">
            <v>2010</v>
          </cell>
          <cell r="K234">
            <v>0</v>
          </cell>
          <cell r="L234">
            <v>0</v>
          </cell>
        </row>
        <row r="235">
          <cell r="F235">
            <v>340</v>
          </cell>
          <cell r="G235">
            <v>0</v>
          </cell>
          <cell r="H235">
            <v>0</v>
          </cell>
          <cell r="J235">
            <v>340</v>
          </cell>
          <cell r="K235">
            <v>0</v>
          </cell>
          <cell r="L235">
            <v>0</v>
          </cell>
        </row>
        <row r="236">
          <cell r="F236">
            <v>530</v>
          </cell>
          <cell r="G236">
            <v>0</v>
          </cell>
          <cell r="H236">
            <v>0</v>
          </cell>
          <cell r="J236">
            <v>530</v>
          </cell>
          <cell r="K236">
            <v>0</v>
          </cell>
          <cell r="L236">
            <v>0</v>
          </cell>
        </row>
        <row r="237">
          <cell r="F237">
            <v>640</v>
          </cell>
          <cell r="G237">
            <v>0</v>
          </cell>
          <cell r="H237">
            <v>0</v>
          </cell>
          <cell r="J237">
            <v>640</v>
          </cell>
          <cell r="K237">
            <v>0</v>
          </cell>
          <cell r="L237">
            <v>0</v>
          </cell>
        </row>
        <row r="238">
          <cell r="F238">
            <v>850</v>
          </cell>
          <cell r="G238">
            <v>0</v>
          </cell>
          <cell r="H238">
            <v>0</v>
          </cell>
          <cell r="J238">
            <v>850</v>
          </cell>
          <cell r="K238">
            <v>0</v>
          </cell>
          <cell r="L238">
            <v>0</v>
          </cell>
        </row>
        <row r="239">
          <cell r="F239">
            <v>1190</v>
          </cell>
          <cell r="G239">
            <v>0</v>
          </cell>
          <cell r="H239">
            <v>0</v>
          </cell>
          <cell r="J239">
            <v>1190</v>
          </cell>
          <cell r="K239">
            <v>0</v>
          </cell>
          <cell r="L239">
            <v>0</v>
          </cell>
        </row>
        <row r="240">
          <cell r="F240">
            <v>1790</v>
          </cell>
          <cell r="G240">
            <v>0</v>
          </cell>
          <cell r="H240">
            <v>0</v>
          </cell>
          <cell r="J240">
            <v>1790</v>
          </cell>
          <cell r="K240">
            <v>0</v>
          </cell>
          <cell r="L240">
            <v>0</v>
          </cell>
        </row>
        <row r="241">
          <cell r="F241">
            <v>2550</v>
          </cell>
          <cell r="G241">
            <v>0</v>
          </cell>
          <cell r="H241">
            <v>0</v>
          </cell>
          <cell r="J241">
            <v>2550</v>
          </cell>
          <cell r="K241">
            <v>0</v>
          </cell>
          <cell r="L241">
            <v>0</v>
          </cell>
        </row>
        <row r="242">
          <cell r="F242">
            <v>3780</v>
          </cell>
          <cell r="G242">
            <v>0</v>
          </cell>
          <cell r="H242">
            <v>0</v>
          </cell>
          <cell r="J242">
            <v>3780</v>
          </cell>
          <cell r="K242">
            <v>0</v>
          </cell>
          <cell r="L242">
            <v>0</v>
          </cell>
        </row>
        <row r="243">
          <cell r="F243">
            <v>5900</v>
          </cell>
          <cell r="G243">
            <v>0</v>
          </cell>
          <cell r="H243">
            <v>0</v>
          </cell>
          <cell r="J243">
            <v>5900</v>
          </cell>
          <cell r="K243">
            <v>0</v>
          </cell>
          <cell r="L243">
            <v>0</v>
          </cell>
        </row>
        <row r="244">
          <cell r="F244">
            <v>0</v>
          </cell>
          <cell r="G244">
            <v>0</v>
          </cell>
          <cell r="H244">
            <v>0</v>
          </cell>
          <cell r="J244">
            <v>0</v>
          </cell>
          <cell r="K244">
            <v>0</v>
          </cell>
          <cell r="L244">
            <v>0</v>
          </cell>
        </row>
        <row r="245">
          <cell r="F245">
            <v>0</v>
          </cell>
          <cell r="G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</row>
        <row r="246">
          <cell r="F246">
            <v>0</v>
          </cell>
          <cell r="G246">
            <v>0</v>
          </cell>
          <cell r="H246">
            <v>0</v>
          </cell>
          <cell r="J246">
            <v>0</v>
          </cell>
          <cell r="K246">
            <v>0</v>
          </cell>
          <cell r="L246">
            <v>0</v>
          </cell>
        </row>
        <row r="247">
          <cell r="F247">
            <v>0</v>
          </cell>
          <cell r="G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F248">
            <v>0</v>
          </cell>
          <cell r="G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</row>
        <row r="249">
          <cell r="F249">
            <v>0</v>
          </cell>
          <cell r="G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</row>
        <row r="250">
          <cell r="F250">
            <v>0</v>
          </cell>
          <cell r="G250">
            <v>0</v>
          </cell>
          <cell r="H250">
            <v>0</v>
          </cell>
          <cell r="J250">
            <v>0</v>
          </cell>
          <cell r="K250">
            <v>0</v>
          </cell>
          <cell r="L250">
            <v>0</v>
          </cell>
        </row>
        <row r="251">
          <cell r="F251">
            <v>150</v>
          </cell>
          <cell r="G251">
            <v>0</v>
          </cell>
          <cell r="H251">
            <v>0</v>
          </cell>
          <cell r="J251">
            <v>150</v>
          </cell>
          <cell r="K251">
            <v>0</v>
          </cell>
          <cell r="L251">
            <v>0</v>
          </cell>
        </row>
        <row r="252">
          <cell r="F252">
            <v>226</v>
          </cell>
          <cell r="G252">
            <v>0</v>
          </cell>
          <cell r="H252">
            <v>0</v>
          </cell>
          <cell r="J252">
            <v>226</v>
          </cell>
          <cell r="K252">
            <v>0</v>
          </cell>
          <cell r="L252">
            <v>0</v>
          </cell>
        </row>
        <row r="253">
          <cell r="F253">
            <v>294</v>
          </cell>
          <cell r="G253">
            <v>0</v>
          </cell>
          <cell r="H253">
            <v>0</v>
          </cell>
          <cell r="J253">
            <v>294</v>
          </cell>
          <cell r="K253">
            <v>0</v>
          </cell>
          <cell r="L253">
            <v>0</v>
          </cell>
        </row>
        <row r="254">
          <cell r="F254">
            <v>358</v>
          </cell>
          <cell r="G254">
            <v>0</v>
          </cell>
          <cell r="H254">
            <v>0</v>
          </cell>
          <cell r="J254">
            <v>358</v>
          </cell>
          <cell r="K254">
            <v>0</v>
          </cell>
          <cell r="L254">
            <v>0</v>
          </cell>
        </row>
        <row r="255">
          <cell r="F255">
            <v>623</v>
          </cell>
          <cell r="G255">
            <v>0</v>
          </cell>
          <cell r="H255">
            <v>0</v>
          </cell>
          <cell r="J255">
            <v>623</v>
          </cell>
          <cell r="K255">
            <v>0</v>
          </cell>
          <cell r="L255">
            <v>0</v>
          </cell>
        </row>
        <row r="256">
          <cell r="F256">
            <v>240</v>
          </cell>
          <cell r="G256">
            <v>0</v>
          </cell>
          <cell r="H256">
            <v>0</v>
          </cell>
          <cell r="J256">
            <v>240</v>
          </cell>
          <cell r="K256">
            <v>0</v>
          </cell>
          <cell r="L256">
            <v>0</v>
          </cell>
        </row>
        <row r="257">
          <cell r="F257">
            <v>1284</v>
          </cell>
          <cell r="G257">
            <v>0</v>
          </cell>
          <cell r="H257">
            <v>0</v>
          </cell>
          <cell r="J257">
            <v>1284</v>
          </cell>
          <cell r="K257">
            <v>0</v>
          </cell>
          <cell r="L257">
            <v>0</v>
          </cell>
        </row>
        <row r="258">
          <cell r="F258">
            <v>390</v>
          </cell>
          <cell r="G258">
            <v>0</v>
          </cell>
          <cell r="H258">
            <v>0</v>
          </cell>
          <cell r="J258">
            <v>390</v>
          </cell>
          <cell r="K258">
            <v>0</v>
          </cell>
          <cell r="L258">
            <v>0</v>
          </cell>
        </row>
        <row r="259">
          <cell r="F259">
            <v>2378</v>
          </cell>
          <cell r="G259">
            <v>0</v>
          </cell>
          <cell r="H259">
            <v>0</v>
          </cell>
          <cell r="J259">
            <v>2378</v>
          </cell>
          <cell r="K259">
            <v>0</v>
          </cell>
          <cell r="L259">
            <v>0</v>
          </cell>
        </row>
        <row r="260">
          <cell r="F260">
            <v>1250</v>
          </cell>
          <cell r="G260">
            <v>0</v>
          </cell>
          <cell r="H260">
            <v>0</v>
          </cell>
          <cell r="J260">
            <v>1250</v>
          </cell>
          <cell r="K260">
            <v>0</v>
          </cell>
          <cell r="L260">
            <v>0</v>
          </cell>
        </row>
        <row r="261">
          <cell r="F261">
            <v>1235</v>
          </cell>
          <cell r="G261">
            <v>0</v>
          </cell>
          <cell r="H261">
            <v>0</v>
          </cell>
          <cell r="J261">
            <v>1235</v>
          </cell>
          <cell r="K261">
            <v>0</v>
          </cell>
          <cell r="L261">
            <v>0</v>
          </cell>
        </row>
        <row r="262">
          <cell r="F262">
            <v>5568</v>
          </cell>
          <cell r="G262">
            <v>0</v>
          </cell>
          <cell r="H262">
            <v>0</v>
          </cell>
          <cell r="J262">
            <v>5568</v>
          </cell>
          <cell r="K262">
            <v>0</v>
          </cell>
          <cell r="L262">
            <v>0</v>
          </cell>
        </row>
        <row r="263">
          <cell r="F263">
            <v>0</v>
          </cell>
          <cell r="G263">
            <v>0</v>
          </cell>
          <cell r="H263">
            <v>0</v>
          </cell>
          <cell r="J263">
            <v>0</v>
          </cell>
          <cell r="K263">
            <v>0</v>
          </cell>
          <cell r="L263">
            <v>0</v>
          </cell>
        </row>
        <row r="264">
          <cell r="F264">
            <v>67600</v>
          </cell>
          <cell r="G264">
            <v>0</v>
          </cell>
          <cell r="H264">
            <v>0</v>
          </cell>
          <cell r="J264">
            <v>67600</v>
          </cell>
          <cell r="K264">
            <v>0</v>
          </cell>
          <cell r="L264">
            <v>0</v>
          </cell>
        </row>
        <row r="265">
          <cell r="F265">
            <v>1550</v>
          </cell>
          <cell r="G265">
            <v>0</v>
          </cell>
          <cell r="H265">
            <v>0</v>
          </cell>
          <cell r="J265">
            <v>1550</v>
          </cell>
          <cell r="K265">
            <v>0</v>
          </cell>
          <cell r="L265">
            <v>0</v>
          </cell>
        </row>
        <row r="266">
          <cell r="F266">
            <v>2070</v>
          </cell>
          <cell r="G266">
            <v>0</v>
          </cell>
          <cell r="H266">
            <v>0</v>
          </cell>
          <cell r="J266">
            <v>2070</v>
          </cell>
          <cell r="K266">
            <v>0</v>
          </cell>
          <cell r="L266">
            <v>0</v>
          </cell>
        </row>
        <row r="267">
          <cell r="F267">
            <v>2690</v>
          </cell>
          <cell r="G267">
            <v>0</v>
          </cell>
          <cell r="H267">
            <v>0</v>
          </cell>
          <cell r="J267">
            <v>2690</v>
          </cell>
          <cell r="K267">
            <v>0</v>
          </cell>
          <cell r="L267">
            <v>0</v>
          </cell>
        </row>
        <row r="268">
          <cell r="F268">
            <v>3830</v>
          </cell>
          <cell r="G268">
            <v>0</v>
          </cell>
          <cell r="H268">
            <v>0</v>
          </cell>
          <cell r="J268">
            <v>3830</v>
          </cell>
          <cell r="K268">
            <v>0</v>
          </cell>
          <cell r="L268">
            <v>0</v>
          </cell>
        </row>
        <row r="269">
          <cell r="F269">
            <v>6220</v>
          </cell>
          <cell r="G269">
            <v>0</v>
          </cell>
          <cell r="H269">
            <v>0</v>
          </cell>
          <cell r="J269">
            <v>6220</v>
          </cell>
          <cell r="K269">
            <v>0</v>
          </cell>
          <cell r="L269">
            <v>0</v>
          </cell>
        </row>
        <row r="270">
          <cell r="F270">
            <v>9330</v>
          </cell>
          <cell r="G270">
            <v>0</v>
          </cell>
          <cell r="H270">
            <v>0</v>
          </cell>
          <cell r="J270">
            <v>9330</v>
          </cell>
          <cell r="K270">
            <v>0</v>
          </cell>
          <cell r="L270">
            <v>0</v>
          </cell>
        </row>
        <row r="271">
          <cell r="F271">
            <v>17630</v>
          </cell>
          <cell r="G271">
            <v>0</v>
          </cell>
          <cell r="H271">
            <v>0</v>
          </cell>
          <cell r="J271">
            <v>17630</v>
          </cell>
          <cell r="K271">
            <v>0</v>
          </cell>
          <cell r="L271">
            <v>0</v>
          </cell>
        </row>
        <row r="272">
          <cell r="F272">
            <v>979</v>
          </cell>
          <cell r="G272">
            <v>0</v>
          </cell>
          <cell r="H272">
            <v>0</v>
          </cell>
          <cell r="J272">
            <v>979</v>
          </cell>
          <cell r="K272">
            <v>0</v>
          </cell>
          <cell r="L272">
            <v>0</v>
          </cell>
        </row>
        <row r="273">
          <cell r="F273">
            <v>1101</v>
          </cell>
          <cell r="G273">
            <v>0</v>
          </cell>
          <cell r="H273">
            <v>0</v>
          </cell>
          <cell r="J273">
            <v>1101</v>
          </cell>
          <cell r="K273">
            <v>0</v>
          </cell>
          <cell r="L273">
            <v>0</v>
          </cell>
        </row>
        <row r="274">
          <cell r="F274">
            <v>1468</v>
          </cell>
          <cell r="G274">
            <v>0</v>
          </cell>
          <cell r="H274">
            <v>0</v>
          </cell>
          <cell r="J274">
            <v>1468</v>
          </cell>
          <cell r="K274">
            <v>0</v>
          </cell>
          <cell r="L274">
            <v>0</v>
          </cell>
        </row>
        <row r="275">
          <cell r="F275">
            <v>1700</v>
          </cell>
          <cell r="G275">
            <v>0</v>
          </cell>
          <cell r="H275">
            <v>0</v>
          </cell>
          <cell r="J275">
            <v>1700</v>
          </cell>
          <cell r="K275">
            <v>0</v>
          </cell>
          <cell r="L275">
            <v>0</v>
          </cell>
        </row>
        <row r="276">
          <cell r="F276">
            <v>3780</v>
          </cell>
          <cell r="G276">
            <v>0</v>
          </cell>
          <cell r="H276">
            <v>0</v>
          </cell>
          <cell r="J276">
            <v>3780</v>
          </cell>
          <cell r="K276">
            <v>0</v>
          </cell>
          <cell r="L276">
            <v>0</v>
          </cell>
        </row>
        <row r="277">
          <cell r="F277">
            <v>5630</v>
          </cell>
          <cell r="G277">
            <v>0</v>
          </cell>
          <cell r="H277">
            <v>0</v>
          </cell>
          <cell r="J277">
            <v>5630</v>
          </cell>
          <cell r="K277">
            <v>0</v>
          </cell>
          <cell r="L277">
            <v>0</v>
          </cell>
        </row>
        <row r="278">
          <cell r="F278">
            <v>7560</v>
          </cell>
          <cell r="G278">
            <v>0</v>
          </cell>
          <cell r="H278">
            <v>0</v>
          </cell>
          <cell r="J278">
            <v>7560</v>
          </cell>
          <cell r="K278">
            <v>0</v>
          </cell>
          <cell r="L278">
            <v>0</v>
          </cell>
        </row>
        <row r="279">
          <cell r="F279">
            <v>1200</v>
          </cell>
          <cell r="G279">
            <v>0</v>
          </cell>
          <cell r="H279">
            <v>0</v>
          </cell>
          <cell r="J279">
            <v>1200</v>
          </cell>
          <cell r="K279">
            <v>0</v>
          </cell>
          <cell r="L279">
            <v>0</v>
          </cell>
        </row>
        <row r="280">
          <cell r="F280">
            <v>1120</v>
          </cell>
          <cell r="G280">
            <v>0</v>
          </cell>
          <cell r="H280">
            <v>0</v>
          </cell>
          <cell r="J280">
            <v>1120</v>
          </cell>
          <cell r="K280">
            <v>0</v>
          </cell>
          <cell r="L280">
            <v>0</v>
          </cell>
        </row>
        <row r="281">
          <cell r="F281">
            <v>1880</v>
          </cell>
          <cell r="G281">
            <v>0</v>
          </cell>
          <cell r="H281">
            <v>0</v>
          </cell>
          <cell r="J281">
            <v>1880</v>
          </cell>
          <cell r="K281">
            <v>0</v>
          </cell>
          <cell r="L281">
            <v>0</v>
          </cell>
        </row>
        <row r="282">
          <cell r="F282">
            <v>2450</v>
          </cell>
          <cell r="G282">
            <v>0</v>
          </cell>
          <cell r="H282">
            <v>0</v>
          </cell>
          <cell r="J282">
            <v>2450</v>
          </cell>
          <cell r="K282">
            <v>0</v>
          </cell>
          <cell r="L282">
            <v>0</v>
          </cell>
        </row>
        <row r="283">
          <cell r="F283">
            <v>2160</v>
          </cell>
          <cell r="G283">
            <v>0</v>
          </cell>
          <cell r="H283">
            <v>0</v>
          </cell>
          <cell r="J283">
            <v>2160</v>
          </cell>
          <cell r="K283">
            <v>0</v>
          </cell>
          <cell r="L283">
            <v>0</v>
          </cell>
        </row>
        <row r="284">
          <cell r="F284">
            <v>3600</v>
          </cell>
          <cell r="G284">
            <v>0</v>
          </cell>
          <cell r="H284">
            <v>0</v>
          </cell>
          <cell r="J284">
            <v>3600</v>
          </cell>
          <cell r="K284">
            <v>0</v>
          </cell>
          <cell r="L284">
            <v>0</v>
          </cell>
        </row>
        <row r="285">
          <cell r="F285">
            <v>7220</v>
          </cell>
          <cell r="G285">
            <v>0</v>
          </cell>
          <cell r="H285">
            <v>0</v>
          </cell>
          <cell r="J285">
            <v>7220</v>
          </cell>
          <cell r="K285">
            <v>0</v>
          </cell>
          <cell r="L285">
            <v>0</v>
          </cell>
        </row>
        <row r="286">
          <cell r="F286">
            <v>12900</v>
          </cell>
          <cell r="G286">
            <v>0</v>
          </cell>
          <cell r="H286">
            <v>0</v>
          </cell>
          <cell r="J286">
            <v>12900</v>
          </cell>
          <cell r="K286">
            <v>0</v>
          </cell>
          <cell r="L286">
            <v>0</v>
          </cell>
        </row>
        <row r="287">
          <cell r="F287">
            <v>28800</v>
          </cell>
          <cell r="G287">
            <v>0</v>
          </cell>
          <cell r="H287">
            <v>0</v>
          </cell>
          <cell r="J287">
            <v>28800</v>
          </cell>
          <cell r="K287">
            <v>0</v>
          </cell>
          <cell r="L287">
            <v>0</v>
          </cell>
        </row>
        <row r="288">
          <cell r="F288">
            <v>212</v>
          </cell>
          <cell r="G288">
            <v>0</v>
          </cell>
          <cell r="H288">
            <v>0</v>
          </cell>
          <cell r="J288">
            <v>212</v>
          </cell>
          <cell r="K288">
            <v>0</v>
          </cell>
          <cell r="L288">
            <v>0</v>
          </cell>
        </row>
        <row r="289">
          <cell r="F289">
            <v>255</v>
          </cell>
          <cell r="G289">
            <v>0</v>
          </cell>
          <cell r="H289">
            <v>0</v>
          </cell>
          <cell r="J289">
            <v>255</v>
          </cell>
          <cell r="K289">
            <v>0</v>
          </cell>
          <cell r="L289">
            <v>0</v>
          </cell>
        </row>
        <row r="290">
          <cell r="F290">
            <v>308</v>
          </cell>
          <cell r="G290">
            <v>0</v>
          </cell>
          <cell r="H290">
            <v>0</v>
          </cell>
          <cell r="J290">
            <v>308</v>
          </cell>
          <cell r="K290">
            <v>0</v>
          </cell>
          <cell r="L290">
            <v>0</v>
          </cell>
        </row>
        <row r="291">
          <cell r="F291">
            <v>361</v>
          </cell>
          <cell r="G291">
            <v>0</v>
          </cell>
          <cell r="H291">
            <v>0</v>
          </cell>
          <cell r="J291">
            <v>361</v>
          </cell>
          <cell r="K291">
            <v>0</v>
          </cell>
          <cell r="L291">
            <v>0</v>
          </cell>
        </row>
        <row r="292">
          <cell r="F292">
            <v>403</v>
          </cell>
          <cell r="G292">
            <v>0</v>
          </cell>
          <cell r="H292">
            <v>0</v>
          </cell>
          <cell r="J292">
            <v>403</v>
          </cell>
          <cell r="K292">
            <v>0</v>
          </cell>
          <cell r="L292">
            <v>0</v>
          </cell>
        </row>
        <row r="293">
          <cell r="F293">
            <v>0</v>
          </cell>
          <cell r="G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</row>
        <row r="294">
          <cell r="F294">
            <v>0</v>
          </cell>
          <cell r="G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F295">
            <v>832</v>
          </cell>
          <cell r="G295">
            <v>0</v>
          </cell>
          <cell r="H295">
            <v>0</v>
          </cell>
          <cell r="J295">
            <v>832</v>
          </cell>
          <cell r="K295">
            <v>0</v>
          </cell>
          <cell r="L295">
            <v>0</v>
          </cell>
        </row>
        <row r="296">
          <cell r="F296">
            <v>714</v>
          </cell>
          <cell r="G296">
            <v>0</v>
          </cell>
          <cell r="H296">
            <v>0</v>
          </cell>
          <cell r="J296">
            <v>714</v>
          </cell>
          <cell r="K296">
            <v>0</v>
          </cell>
          <cell r="L296">
            <v>0</v>
          </cell>
        </row>
        <row r="297">
          <cell r="F297">
            <v>530</v>
          </cell>
          <cell r="G297">
            <v>0</v>
          </cell>
          <cell r="H297">
            <v>0</v>
          </cell>
          <cell r="J297">
            <v>530</v>
          </cell>
          <cell r="K297">
            <v>0</v>
          </cell>
          <cell r="L297">
            <v>0</v>
          </cell>
        </row>
        <row r="298">
          <cell r="F298">
            <v>115</v>
          </cell>
          <cell r="G298">
            <v>0</v>
          </cell>
          <cell r="H298">
            <v>0</v>
          </cell>
          <cell r="J298">
            <v>115</v>
          </cell>
          <cell r="K298">
            <v>0</v>
          </cell>
          <cell r="L298">
            <v>0</v>
          </cell>
        </row>
        <row r="299">
          <cell r="F299">
            <v>115</v>
          </cell>
          <cell r="G299">
            <v>0</v>
          </cell>
          <cell r="H299">
            <v>0</v>
          </cell>
          <cell r="J299">
            <v>115</v>
          </cell>
          <cell r="K299">
            <v>0</v>
          </cell>
          <cell r="L299">
            <v>0</v>
          </cell>
        </row>
        <row r="300">
          <cell r="F300">
            <v>230</v>
          </cell>
          <cell r="G300">
            <v>0</v>
          </cell>
          <cell r="H300">
            <v>0</v>
          </cell>
          <cell r="J300">
            <v>230</v>
          </cell>
          <cell r="K300">
            <v>0</v>
          </cell>
          <cell r="L300">
            <v>0</v>
          </cell>
        </row>
        <row r="301">
          <cell r="F301">
            <v>1200</v>
          </cell>
          <cell r="G301">
            <v>0</v>
          </cell>
          <cell r="H301">
            <v>0</v>
          </cell>
          <cell r="J301">
            <v>1200</v>
          </cell>
          <cell r="K301">
            <v>0</v>
          </cell>
          <cell r="L301">
            <v>0</v>
          </cell>
        </row>
        <row r="302">
          <cell r="F302">
            <v>1530</v>
          </cell>
          <cell r="G302">
            <v>0</v>
          </cell>
          <cell r="H302">
            <v>0</v>
          </cell>
          <cell r="J302">
            <v>1530</v>
          </cell>
          <cell r="K302">
            <v>0</v>
          </cell>
          <cell r="L302">
            <v>0</v>
          </cell>
        </row>
        <row r="303">
          <cell r="F303">
            <v>1650</v>
          </cell>
          <cell r="G303">
            <v>0</v>
          </cell>
          <cell r="H303">
            <v>0</v>
          </cell>
          <cell r="J303">
            <v>1650</v>
          </cell>
          <cell r="K303">
            <v>0</v>
          </cell>
          <cell r="L303">
            <v>0</v>
          </cell>
        </row>
        <row r="304">
          <cell r="F304">
            <v>2330</v>
          </cell>
          <cell r="G304">
            <v>0</v>
          </cell>
          <cell r="H304">
            <v>0</v>
          </cell>
          <cell r="J304">
            <v>2330</v>
          </cell>
          <cell r="K304">
            <v>0</v>
          </cell>
          <cell r="L304">
            <v>0</v>
          </cell>
        </row>
        <row r="305">
          <cell r="F305">
            <v>2590</v>
          </cell>
          <cell r="G305">
            <v>0</v>
          </cell>
          <cell r="H305">
            <v>0</v>
          </cell>
          <cell r="J305">
            <v>2590</v>
          </cell>
          <cell r="K305">
            <v>0</v>
          </cell>
          <cell r="L305">
            <v>0</v>
          </cell>
        </row>
        <row r="306">
          <cell r="F306">
            <v>3820</v>
          </cell>
          <cell r="G306">
            <v>0</v>
          </cell>
          <cell r="H306">
            <v>0</v>
          </cell>
          <cell r="J306">
            <v>3820</v>
          </cell>
          <cell r="K306">
            <v>0</v>
          </cell>
          <cell r="L306">
            <v>0</v>
          </cell>
        </row>
        <row r="307">
          <cell r="F307">
            <v>3960</v>
          </cell>
          <cell r="G307">
            <v>0</v>
          </cell>
          <cell r="H307">
            <v>0</v>
          </cell>
          <cell r="J307">
            <v>3960</v>
          </cell>
          <cell r="K307">
            <v>0</v>
          </cell>
          <cell r="L307">
            <v>0</v>
          </cell>
        </row>
        <row r="308">
          <cell r="F308">
            <v>5850</v>
          </cell>
          <cell r="G308">
            <v>0</v>
          </cell>
          <cell r="H308">
            <v>0</v>
          </cell>
          <cell r="J308">
            <v>5850</v>
          </cell>
          <cell r="K308">
            <v>0</v>
          </cell>
          <cell r="L308">
            <v>0</v>
          </cell>
        </row>
        <row r="309">
          <cell r="F309">
            <v>7950</v>
          </cell>
          <cell r="G309">
            <v>0</v>
          </cell>
          <cell r="H309">
            <v>0</v>
          </cell>
          <cell r="J309">
            <v>7950</v>
          </cell>
          <cell r="K309">
            <v>0</v>
          </cell>
          <cell r="L309">
            <v>0</v>
          </cell>
        </row>
        <row r="310">
          <cell r="F310">
            <v>9180</v>
          </cell>
          <cell r="G310">
            <v>0</v>
          </cell>
          <cell r="H310">
            <v>0</v>
          </cell>
          <cell r="J310">
            <v>9180</v>
          </cell>
          <cell r="K310">
            <v>0</v>
          </cell>
          <cell r="L310">
            <v>0</v>
          </cell>
        </row>
        <row r="311">
          <cell r="F311">
            <v>12100</v>
          </cell>
          <cell r="G311">
            <v>0</v>
          </cell>
          <cell r="H311">
            <v>0</v>
          </cell>
          <cell r="J311">
            <v>12100</v>
          </cell>
          <cell r="K311">
            <v>0</v>
          </cell>
          <cell r="L311">
            <v>0</v>
          </cell>
        </row>
        <row r="312">
          <cell r="F312">
            <v>3900</v>
          </cell>
          <cell r="G312">
            <v>0</v>
          </cell>
          <cell r="H312">
            <v>0</v>
          </cell>
          <cell r="J312">
            <v>3900</v>
          </cell>
          <cell r="K312">
            <v>0</v>
          </cell>
          <cell r="L312">
            <v>0</v>
          </cell>
        </row>
        <row r="313">
          <cell r="F313">
            <v>0</v>
          </cell>
          <cell r="G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</row>
        <row r="314">
          <cell r="F314">
            <v>0</v>
          </cell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F315">
            <v>0</v>
          </cell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F316">
            <v>8500</v>
          </cell>
          <cell r="G316">
            <v>0</v>
          </cell>
          <cell r="H316">
            <v>0</v>
          </cell>
          <cell r="J316">
            <v>8500</v>
          </cell>
          <cell r="K316">
            <v>0</v>
          </cell>
          <cell r="L316">
            <v>0</v>
          </cell>
        </row>
        <row r="317">
          <cell r="F317">
            <v>0</v>
          </cell>
          <cell r="G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</row>
        <row r="318">
          <cell r="F318">
            <v>8800</v>
          </cell>
          <cell r="G318">
            <v>0</v>
          </cell>
          <cell r="H318">
            <v>0</v>
          </cell>
          <cell r="J318">
            <v>8800</v>
          </cell>
          <cell r="K318">
            <v>0</v>
          </cell>
          <cell r="L318">
            <v>0</v>
          </cell>
        </row>
        <row r="319">
          <cell r="F319">
            <v>9600</v>
          </cell>
          <cell r="G319">
            <v>0</v>
          </cell>
          <cell r="H319">
            <v>0</v>
          </cell>
          <cell r="J319">
            <v>9600</v>
          </cell>
          <cell r="K319">
            <v>0</v>
          </cell>
          <cell r="L319">
            <v>0</v>
          </cell>
        </row>
        <row r="320">
          <cell r="F320">
            <v>0</v>
          </cell>
          <cell r="G320">
            <v>0</v>
          </cell>
          <cell r="H320">
            <v>0</v>
          </cell>
          <cell r="J320">
            <v>0</v>
          </cell>
          <cell r="K320">
            <v>0</v>
          </cell>
          <cell r="L320">
            <v>0</v>
          </cell>
        </row>
        <row r="321">
          <cell r="F321">
            <v>13800</v>
          </cell>
          <cell r="G321">
            <v>0</v>
          </cell>
          <cell r="H321">
            <v>0</v>
          </cell>
          <cell r="J321">
            <v>13800</v>
          </cell>
          <cell r="K321">
            <v>0</v>
          </cell>
          <cell r="L321">
            <v>0</v>
          </cell>
        </row>
        <row r="322">
          <cell r="F322">
            <v>10300</v>
          </cell>
          <cell r="G322">
            <v>0</v>
          </cell>
          <cell r="H322">
            <v>0</v>
          </cell>
          <cell r="J322">
            <v>10300</v>
          </cell>
          <cell r="K322">
            <v>0</v>
          </cell>
          <cell r="L322">
            <v>0</v>
          </cell>
        </row>
        <row r="323">
          <cell r="F323">
            <v>0</v>
          </cell>
          <cell r="G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</row>
        <row r="324">
          <cell r="F324">
            <v>0</v>
          </cell>
          <cell r="G324">
            <v>0</v>
          </cell>
          <cell r="H324">
            <v>0</v>
          </cell>
          <cell r="J324">
            <v>0</v>
          </cell>
          <cell r="K324">
            <v>0</v>
          </cell>
          <cell r="L324">
            <v>0</v>
          </cell>
        </row>
        <row r="325">
          <cell r="F325">
            <v>5000</v>
          </cell>
          <cell r="G325">
            <v>0</v>
          </cell>
          <cell r="H325">
            <v>0</v>
          </cell>
          <cell r="J325">
            <v>5000</v>
          </cell>
          <cell r="K325">
            <v>0</v>
          </cell>
          <cell r="L325">
            <v>0</v>
          </cell>
        </row>
        <row r="326">
          <cell r="F326">
            <v>7100</v>
          </cell>
          <cell r="G326">
            <v>0</v>
          </cell>
          <cell r="H326">
            <v>0</v>
          </cell>
          <cell r="J326">
            <v>7100</v>
          </cell>
          <cell r="K326">
            <v>0</v>
          </cell>
          <cell r="L326">
            <v>0</v>
          </cell>
        </row>
        <row r="327">
          <cell r="F327">
            <v>11200</v>
          </cell>
          <cell r="G327">
            <v>0</v>
          </cell>
          <cell r="H327">
            <v>0</v>
          </cell>
          <cell r="J327">
            <v>11200</v>
          </cell>
          <cell r="K327">
            <v>0</v>
          </cell>
          <cell r="L327">
            <v>0</v>
          </cell>
        </row>
        <row r="328">
          <cell r="F328">
            <v>0</v>
          </cell>
          <cell r="G328">
            <v>0</v>
          </cell>
          <cell r="H328">
            <v>0</v>
          </cell>
          <cell r="J328">
            <v>0</v>
          </cell>
          <cell r="K328">
            <v>0</v>
          </cell>
          <cell r="L328">
            <v>0</v>
          </cell>
        </row>
        <row r="329">
          <cell r="F329">
            <v>23990</v>
          </cell>
          <cell r="G329">
            <v>0</v>
          </cell>
          <cell r="H329">
            <v>0</v>
          </cell>
          <cell r="J329">
            <v>23990</v>
          </cell>
          <cell r="K329">
            <v>0</v>
          </cell>
          <cell r="L329">
            <v>0</v>
          </cell>
        </row>
        <row r="330">
          <cell r="F330">
            <v>0</v>
          </cell>
          <cell r="G330">
            <v>0</v>
          </cell>
          <cell r="H330">
            <v>0</v>
          </cell>
          <cell r="J330">
            <v>0</v>
          </cell>
          <cell r="K330">
            <v>0</v>
          </cell>
          <cell r="L330">
            <v>0</v>
          </cell>
        </row>
        <row r="331">
          <cell r="F331">
            <v>4000</v>
          </cell>
          <cell r="G331">
            <v>0</v>
          </cell>
          <cell r="H331">
            <v>0</v>
          </cell>
          <cell r="J331">
            <v>4000</v>
          </cell>
          <cell r="K331">
            <v>0</v>
          </cell>
          <cell r="L331">
            <v>0</v>
          </cell>
        </row>
        <row r="332">
          <cell r="F332">
            <v>11200</v>
          </cell>
          <cell r="G332">
            <v>0</v>
          </cell>
          <cell r="H332">
            <v>0</v>
          </cell>
          <cell r="J332">
            <v>11200</v>
          </cell>
          <cell r="K332">
            <v>0</v>
          </cell>
          <cell r="L332">
            <v>0</v>
          </cell>
        </row>
        <row r="333">
          <cell r="F333">
            <v>15100</v>
          </cell>
          <cell r="G333">
            <v>0</v>
          </cell>
          <cell r="H333">
            <v>0</v>
          </cell>
          <cell r="J333">
            <v>15100</v>
          </cell>
          <cell r="K333">
            <v>0</v>
          </cell>
          <cell r="L333">
            <v>0</v>
          </cell>
        </row>
        <row r="334">
          <cell r="F334">
            <v>11200</v>
          </cell>
          <cell r="G334">
            <v>0</v>
          </cell>
          <cell r="H334">
            <v>0</v>
          </cell>
          <cell r="J334">
            <v>11200</v>
          </cell>
          <cell r="K334">
            <v>0</v>
          </cell>
          <cell r="L334">
            <v>0</v>
          </cell>
        </row>
        <row r="335">
          <cell r="F335">
            <v>14400</v>
          </cell>
          <cell r="G335">
            <v>0</v>
          </cell>
          <cell r="H335">
            <v>0</v>
          </cell>
          <cell r="J335">
            <v>14400</v>
          </cell>
          <cell r="K335">
            <v>0</v>
          </cell>
          <cell r="L335">
            <v>0</v>
          </cell>
        </row>
        <row r="336">
          <cell r="F336">
            <v>20800</v>
          </cell>
          <cell r="G336">
            <v>0</v>
          </cell>
          <cell r="H336">
            <v>0</v>
          </cell>
          <cell r="J336">
            <v>20800</v>
          </cell>
          <cell r="K336">
            <v>0</v>
          </cell>
          <cell r="L336">
            <v>0</v>
          </cell>
        </row>
        <row r="337">
          <cell r="F337">
            <v>31390</v>
          </cell>
          <cell r="G337">
            <v>0</v>
          </cell>
          <cell r="H337">
            <v>0</v>
          </cell>
          <cell r="J337">
            <v>31390</v>
          </cell>
          <cell r="K337">
            <v>0</v>
          </cell>
          <cell r="L337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F339">
            <v>26000</v>
          </cell>
          <cell r="G339">
            <v>0</v>
          </cell>
          <cell r="H339">
            <v>0</v>
          </cell>
          <cell r="J339">
            <v>26000</v>
          </cell>
          <cell r="K339">
            <v>0</v>
          </cell>
          <cell r="L339">
            <v>0</v>
          </cell>
        </row>
        <row r="340">
          <cell r="F340">
            <v>17600</v>
          </cell>
          <cell r="G340">
            <v>0</v>
          </cell>
          <cell r="H340">
            <v>0</v>
          </cell>
          <cell r="J340">
            <v>17600</v>
          </cell>
          <cell r="K340">
            <v>0</v>
          </cell>
          <cell r="L340">
            <v>0</v>
          </cell>
        </row>
        <row r="341">
          <cell r="F341">
            <v>17300</v>
          </cell>
          <cell r="G341">
            <v>0</v>
          </cell>
          <cell r="H341">
            <v>0</v>
          </cell>
          <cell r="J341">
            <v>17300</v>
          </cell>
          <cell r="K341">
            <v>0</v>
          </cell>
          <cell r="L341">
            <v>0</v>
          </cell>
        </row>
        <row r="342">
          <cell r="F342">
            <v>30800</v>
          </cell>
          <cell r="G342">
            <v>0</v>
          </cell>
          <cell r="H342">
            <v>0</v>
          </cell>
          <cell r="J342">
            <v>30800</v>
          </cell>
          <cell r="K342">
            <v>0</v>
          </cell>
          <cell r="L342">
            <v>0</v>
          </cell>
        </row>
        <row r="343">
          <cell r="F343">
            <v>42540</v>
          </cell>
          <cell r="G343">
            <v>0</v>
          </cell>
          <cell r="H343">
            <v>0</v>
          </cell>
          <cell r="J343">
            <v>42540</v>
          </cell>
          <cell r="K343">
            <v>0</v>
          </cell>
          <cell r="L343">
            <v>0</v>
          </cell>
        </row>
        <row r="344">
          <cell r="F344">
            <v>12900</v>
          </cell>
          <cell r="G344">
            <v>0</v>
          </cell>
          <cell r="H344">
            <v>0</v>
          </cell>
          <cell r="J344">
            <v>12900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36200</v>
          </cell>
          <cell r="G346">
            <v>0</v>
          </cell>
          <cell r="H346">
            <v>0</v>
          </cell>
          <cell r="J346">
            <v>36200</v>
          </cell>
          <cell r="K346">
            <v>0</v>
          </cell>
          <cell r="L346">
            <v>0</v>
          </cell>
        </row>
        <row r="347">
          <cell r="F347">
            <v>0</v>
          </cell>
          <cell r="G347">
            <v>0</v>
          </cell>
          <cell r="H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F350">
            <v>32820</v>
          </cell>
          <cell r="G350">
            <v>0</v>
          </cell>
          <cell r="H350">
            <v>0</v>
          </cell>
          <cell r="J350">
            <v>32820</v>
          </cell>
          <cell r="K350">
            <v>0</v>
          </cell>
          <cell r="L350">
            <v>0</v>
          </cell>
        </row>
        <row r="351">
          <cell r="F351">
            <v>1600</v>
          </cell>
          <cell r="G351">
            <v>0</v>
          </cell>
          <cell r="H351">
            <v>0</v>
          </cell>
          <cell r="J351">
            <v>1600</v>
          </cell>
          <cell r="K351">
            <v>0</v>
          </cell>
          <cell r="L351">
            <v>0</v>
          </cell>
        </row>
        <row r="352">
          <cell r="F352">
            <v>11010</v>
          </cell>
          <cell r="G352">
            <v>0</v>
          </cell>
          <cell r="H352">
            <v>0</v>
          </cell>
          <cell r="J352">
            <v>11010</v>
          </cell>
          <cell r="K352">
            <v>0</v>
          </cell>
          <cell r="L352">
            <v>0</v>
          </cell>
        </row>
        <row r="353">
          <cell r="F353">
            <v>18500</v>
          </cell>
          <cell r="G353">
            <v>0</v>
          </cell>
          <cell r="H353">
            <v>0</v>
          </cell>
          <cell r="J353">
            <v>18500</v>
          </cell>
          <cell r="K353">
            <v>0</v>
          </cell>
          <cell r="L353">
            <v>0</v>
          </cell>
        </row>
        <row r="354">
          <cell r="F354">
            <v>12370</v>
          </cell>
          <cell r="G354">
            <v>0</v>
          </cell>
          <cell r="H354">
            <v>0</v>
          </cell>
          <cell r="J354">
            <v>12370</v>
          </cell>
          <cell r="K354">
            <v>0</v>
          </cell>
          <cell r="L354">
            <v>0</v>
          </cell>
        </row>
        <row r="355">
          <cell r="F355">
            <v>0</v>
          </cell>
          <cell r="G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</row>
        <row r="356">
          <cell r="F356">
            <v>0</v>
          </cell>
          <cell r="G356">
            <v>0</v>
          </cell>
          <cell r="H356">
            <v>0</v>
          </cell>
          <cell r="J356">
            <v>0</v>
          </cell>
          <cell r="K356">
            <v>0</v>
          </cell>
          <cell r="L356">
            <v>0</v>
          </cell>
        </row>
        <row r="357">
          <cell r="F357">
            <v>0</v>
          </cell>
          <cell r="G357">
            <v>0</v>
          </cell>
          <cell r="H357">
            <v>0</v>
          </cell>
          <cell r="J357">
            <v>0</v>
          </cell>
          <cell r="K357">
            <v>0</v>
          </cell>
          <cell r="L357">
            <v>0</v>
          </cell>
        </row>
        <row r="358">
          <cell r="F358">
            <v>0</v>
          </cell>
          <cell r="G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</row>
        <row r="359">
          <cell r="F359">
            <v>0</v>
          </cell>
          <cell r="G359">
            <v>0</v>
          </cell>
          <cell r="H359">
            <v>0</v>
          </cell>
          <cell r="J359">
            <v>0</v>
          </cell>
          <cell r="K359">
            <v>0</v>
          </cell>
          <cell r="L359">
            <v>0</v>
          </cell>
        </row>
        <row r="360">
          <cell r="F360">
            <v>0</v>
          </cell>
          <cell r="G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</row>
        <row r="361">
          <cell r="F361">
            <v>0</v>
          </cell>
          <cell r="G361">
            <v>0</v>
          </cell>
          <cell r="H361">
            <v>0</v>
          </cell>
          <cell r="J361">
            <v>0</v>
          </cell>
          <cell r="K361">
            <v>0</v>
          </cell>
          <cell r="L361">
            <v>0</v>
          </cell>
        </row>
        <row r="362">
          <cell r="F362">
            <v>900</v>
          </cell>
          <cell r="G362">
            <v>0</v>
          </cell>
          <cell r="H362">
            <v>0</v>
          </cell>
          <cell r="J362">
            <v>900</v>
          </cell>
          <cell r="K362">
            <v>0</v>
          </cell>
          <cell r="L362">
            <v>0</v>
          </cell>
        </row>
        <row r="363">
          <cell r="F363">
            <v>120</v>
          </cell>
          <cell r="G363">
            <v>0</v>
          </cell>
          <cell r="H363">
            <v>0</v>
          </cell>
          <cell r="J363">
            <v>120</v>
          </cell>
          <cell r="K363">
            <v>0</v>
          </cell>
          <cell r="L363">
            <v>0</v>
          </cell>
        </row>
        <row r="364">
          <cell r="F364">
            <v>1300</v>
          </cell>
          <cell r="G364">
            <v>0</v>
          </cell>
          <cell r="H364">
            <v>0</v>
          </cell>
          <cell r="J364">
            <v>1300</v>
          </cell>
          <cell r="K364">
            <v>0</v>
          </cell>
          <cell r="L364">
            <v>0</v>
          </cell>
        </row>
        <row r="365">
          <cell r="F365">
            <v>150</v>
          </cell>
          <cell r="G365">
            <v>0</v>
          </cell>
          <cell r="H365">
            <v>0</v>
          </cell>
          <cell r="J365">
            <v>150</v>
          </cell>
          <cell r="K365">
            <v>0</v>
          </cell>
          <cell r="L365">
            <v>0</v>
          </cell>
        </row>
        <row r="366">
          <cell r="F366">
            <v>350</v>
          </cell>
          <cell r="G366">
            <v>0</v>
          </cell>
          <cell r="H366">
            <v>0</v>
          </cell>
          <cell r="J366">
            <v>350</v>
          </cell>
          <cell r="K366">
            <v>0</v>
          </cell>
          <cell r="L366">
            <v>0</v>
          </cell>
        </row>
        <row r="367">
          <cell r="F367">
            <v>600</v>
          </cell>
          <cell r="G367">
            <v>0</v>
          </cell>
          <cell r="H367">
            <v>0</v>
          </cell>
          <cell r="J367">
            <v>600</v>
          </cell>
          <cell r="K367">
            <v>0</v>
          </cell>
          <cell r="L367">
            <v>0</v>
          </cell>
        </row>
        <row r="368">
          <cell r="F368">
            <v>7200</v>
          </cell>
          <cell r="G368">
            <v>0</v>
          </cell>
          <cell r="H368">
            <v>0</v>
          </cell>
          <cell r="J368">
            <v>7200</v>
          </cell>
          <cell r="K368">
            <v>0</v>
          </cell>
          <cell r="L368">
            <v>0</v>
          </cell>
        </row>
        <row r="369">
          <cell r="F369">
            <v>6280</v>
          </cell>
          <cell r="G369">
            <v>0</v>
          </cell>
          <cell r="H369">
            <v>0</v>
          </cell>
          <cell r="J369">
            <v>6280</v>
          </cell>
          <cell r="K369">
            <v>0</v>
          </cell>
          <cell r="L369">
            <v>0</v>
          </cell>
        </row>
        <row r="370">
          <cell r="F370">
            <v>4500</v>
          </cell>
          <cell r="G370">
            <v>0</v>
          </cell>
          <cell r="H370">
            <v>0</v>
          </cell>
          <cell r="J370">
            <v>4500</v>
          </cell>
          <cell r="K370">
            <v>0</v>
          </cell>
          <cell r="L370">
            <v>0</v>
          </cell>
        </row>
        <row r="371">
          <cell r="F371">
            <v>7500</v>
          </cell>
          <cell r="G371">
            <v>0</v>
          </cell>
          <cell r="H371">
            <v>0</v>
          </cell>
          <cell r="J371">
            <v>7500</v>
          </cell>
          <cell r="K371">
            <v>0</v>
          </cell>
          <cell r="L371">
            <v>0</v>
          </cell>
        </row>
        <row r="372">
          <cell r="F372">
            <v>3780</v>
          </cell>
          <cell r="G372">
            <v>0</v>
          </cell>
          <cell r="H372">
            <v>0</v>
          </cell>
          <cell r="J372">
            <v>3780</v>
          </cell>
          <cell r="K372">
            <v>0</v>
          </cell>
          <cell r="L372">
            <v>0</v>
          </cell>
        </row>
        <row r="373">
          <cell r="F373">
            <v>13500</v>
          </cell>
          <cell r="G373">
            <v>0</v>
          </cell>
          <cell r="H373">
            <v>0</v>
          </cell>
          <cell r="J373">
            <v>13500</v>
          </cell>
          <cell r="K373">
            <v>0</v>
          </cell>
          <cell r="L373">
            <v>0</v>
          </cell>
        </row>
        <row r="374">
          <cell r="F374">
            <v>100</v>
          </cell>
          <cell r="G374">
            <v>0</v>
          </cell>
          <cell r="H374">
            <v>0</v>
          </cell>
          <cell r="J374">
            <v>100</v>
          </cell>
          <cell r="K374">
            <v>0</v>
          </cell>
          <cell r="L374">
            <v>0</v>
          </cell>
        </row>
        <row r="375">
          <cell r="F375">
            <v>350</v>
          </cell>
          <cell r="G375">
            <v>0</v>
          </cell>
          <cell r="H375">
            <v>0</v>
          </cell>
          <cell r="J375">
            <v>350</v>
          </cell>
          <cell r="K375">
            <v>0</v>
          </cell>
          <cell r="L375">
            <v>0</v>
          </cell>
        </row>
        <row r="376">
          <cell r="F376">
            <v>140</v>
          </cell>
          <cell r="G376">
            <v>0</v>
          </cell>
          <cell r="H376">
            <v>0</v>
          </cell>
          <cell r="J376">
            <v>140</v>
          </cell>
          <cell r="K376">
            <v>0</v>
          </cell>
          <cell r="L376">
            <v>0</v>
          </cell>
        </row>
        <row r="377">
          <cell r="F377">
            <v>2860</v>
          </cell>
          <cell r="G377">
            <v>0</v>
          </cell>
          <cell r="H377">
            <v>0</v>
          </cell>
          <cell r="J377">
            <v>2860</v>
          </cell>
          <cell r="K377">
            <v>0</v>
          </cell>
          <cell r="L377">
            <v>0</v>
          </cell>
        </row>
        <row r="378">
          <cell r="F378">
            <v>140</v>
          </cell>
          <cell r="G378">
            <v>0</v>
          </cell>
          <cell r="H378">
            <v>0</v>
          </cell>
          <cell r="J378">
            <v>140</v>
          </cell>
          <cell r="K378">
            <v>0</v>
          </cell>
          <cell r="L378">
            <v>0</v>
          </cell>
        </row>
        <row r="379">
          <cell r="F379">
            <v>7900</v>
          </cell>
          <cell r="G379">
            <v>0</v>
          </cell>
          <cell r="H379">
            <v>0</v>
          </cell>
          <cell r="J379">
            <v>7900</v>
          </cell>
          <cell r="K379">
            <v>0</v>
          </cell>
          <cell r="L379">
            <v>0</v>
          </cell>
        </row>
        <row r="380">
          <cell r="F380">
            <v>8100</v>
          </cell>
          <cell r="G380">
            <v>0</v>
          </cell>
          <cell r="H380">
            <v>0</v>
          </cell>
          <cell r="J380">
            <v>8100</v>
          </cell>
          <cell r="K380">
            <v>0</v>
          </cell>
          <cell r="L380">
            <v>0</v>
          </cell>
        </row>
        <row r="381">
          <cell r="F381">
            <v>8100</v>
          </cell>
          <cell r="G381">
            <v>0</v>
          </cell>
          <cell r="H381">
            <v>0</v>
          </cell>
          <cell r="J381">
            <v>8100</v>
          </cell>
          <cell r="K381">
            <v>0</v>
          </cell>
          <cell r="L381">
            <v>0</v>
          </cell>
        </row>
        <row r="382">
          <cell r="F382">
            <v>0</v>
          </cell>
          <cell r="G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</row>
        <row r="383">
          <cell r="F383">
            <v>66500</v>
          </cell>
          <cell r="G383">
            <v>0</v>
          </cell>
          <cell r="H383">
            <v>0</v>
          </cell>
          <cell r="J383">
            <v>66500</v>
          </cell>
          <cell r="K383">
            <v>0</v>
          </cell>
          <cell r="L383">
            <v>0</v>
          </cell>
        </row>
        <row r="384">
          <cell r="F384">
            <v>0</v>
          </cell>
          <cell r="G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</row>
        <row r="385">
          <cell r="F385">
            <v>2650</v>
          </cell>
          <cell r="G385">
            <v>0</v>
          </cell>
          <cell r="H385">
            <v>0</v>
          </cell>
          <cell r="J385">
            <v>2650</v>
          </cell>
          <cell r="K385">
            <v>0</v>
          </cell>
          <cell r="L385">
            <v>0</v>
          </cell>
        </row>
        <row r="386">
          <cell r="F386">
            <v>4500</v>
          </cell>
          <cell r="G386">
            <v>0</v>
          </cell>
          <cell r="H386">
            <v>0</v>
          </cell>
          <cell r="J386">
            <v>4500</v>
          </cell>
          <cell r="K386">
            <v>0</v>
          </cell>
          <cell r="L386">
            <v>0</v>
          </cell>
        </row>
        <row r="387">
          <cell r="F387">
            <v>6500</v>
          </cell>
          <cell r="G387">
            <v>0</v>
          </cell>
          <cell r="H387">
            <v>0</v>
          </cell>
          <cell r="J387">
            <v>6500</v>
          </cell>
          <cell r="K387">
            <v>0</v>
          </cell>
          <cell r="L387">
            <v>0</v>
          </cell>
        </row>
        <row r="388">
          <cell r="F388">
            <v>550</v>
          </cell>
          <cell r="G388">
            <v>0</v>
          </cell>
          <cell r="H388">
            <v>0</v>
          </cell>
          <cell r="J388">
            <v>550</v>
          </cell>
          <cell r="K388">
            <v>0</v>
          </cell>
          <cell r="L388">
            <v>0</v>
          </cell>
        </row>
        <row r="389">
          <cell r="F389">
            <v>700</v>
          </cell>
          <cell r="G389">
            <v>0</v>
          </cell>
          <cell r="H389">
            <v>0</v>
          </cell>
          <cell r="J389">
            <v>700</v>
          </cell>
          <cell r="K389">
            <v>0</v>
          </cell>
          <cell r="L389">
            <v>0</v>
          </cell>
        </row>
        <row r="390">
          <cell r="F390">
            <v>200000</v>
          </cell>
          <cell r="G390">
            <v>0</v>
          </cell>
          <cell r="H390">
            <v>0</v>
          </cell>
          <cell r="J390">
            <v>200000</v>
          </cell>
          <cell r="K390">
            <v>0</v>
          </cell>
          <cell r="L390">
            <v>0</v>
          </cell>
        </row>
        <row r="391">
          <cell r="F391">
            <v>25000</v>
          </cell>
          <cell r="G391">
            <v>0</v>
          </cell>
          <cell r="H391">
            <v>0</v>
          </cell>
          <cell r="J391">
            <v>25000</v>
          </cell>
          <cell r="K391">
            <v>0</v>
          </cell>
          <cell r="L391">
            <v>0</v>
          </cell>
        </row>
        <row r="392">
          <cell r="F392">
            <v>72000</v>
          </cell>
          <cell r="G392">
            <v>0</v>
          </cell>
          <cell r="H392">
            <v>0</v>
          </cell>
          <cell r="J392">
            <v>72000</v>
          </cell>
          <cell r="K392">
            <v>0</v>
          </cell>
          <cell r="L392">
            <v>0</v>
          </cell>
        </row>
        <row r="393">
          <cell r="F393">
            <v>90000</v>
          </cell>
          <cell r="G393">
            <v>0</v>
          </cell>
          <cell r="H393">
            <v>0</v>
          </cell>
          <cell r="J393">
            <v>90000</v>
          </cell>
          <cell r="K393">
            <v>0</v>
          </cell>
          <cell r="L393">
            <v>0</v>
          </cell>
        </row>
        <row r="394">
          <cell r="F394">
            <v>64000</v>
          </cell>
          <cell r="G394">
            <v>0</v>
          </cell>
          <cell r="H394">
            <v>0</v>
          </cell>
          <cell r="J394">
            <v>64000</v>
          </cell>
          <cell r="K394">
            <v>0</v>
          </cell>
          <cell r="L394">
            <v>0</v>
          </cell>
        </row>
        <row r="395">
          <cell r="F395">
            <v>68000</v>
          </cell>
          <cell r="G395">
            <v>0</v>
          </cell>
          <cell r="H395">
            <v>0</v>
          </cell>
          <cell r="J395">
            <v>68000</v>
          </cell>
          <cell r="K395">
            <v>0</v>
          </cell>
          <cell r="L395">
            <v>0</v>
          </cell>
        </row>
        <row r="396">
          <cell r="F396">
            <v>90000</v>
          </cell>
          <cell r="G396">
            <v>0</v>
          </cell>
          <cell r="H396">
            <v>0</v>
          </cell>
          <cell r="J396">
            <v>90000</v>
          </cell>
          <cell r="K396">
            <v>0</v>
          </cell>
          <cell r="L396">
            <v>0</v>
          </cell>
        </row>
        <row r="397">
          <cell r="F397">
            <v>3600</v>
          </cell>
          <cell r="G397">
            <v>0</v>
          </cell>
          <cell r="H397">
            <v>0</v>
          </cell>
          <cell r="J397">
            <v>3600</v>
          </cell>
          <cell r="K397">
            <v>0</v>
          </cell>
          <cell r="L397">
            <v>0</v>
          </cell>
        </row>
        <row r="398">
          <cell r="F398">
            <v>3857</v>
          </cell>
          <cell r="G398">
            <v>0</v>
          </cell>
          <cell r="H398">
            <v>0</v>
          </cell>
          <cell r="J398">
            <v>3857</v>
          </cell>
          <cell r="K398">
            <v>0</v>
          </cell>
          <cell r="L398">
            <v>0</v>
          </cell>
        </row>
        <row r="399">
          <cell r="F399">
            <v>5142</v>
          </cell>
          <cell r="G399">
            <v>0</v>
          </cell>
          <cell r="H399">
            <v>0</v>
          </cell>
          <cell r="J399">
            <v>5142</v>
          </cell>
          <cell r="K399">
            <v>0</v>
          </cell>
          <cell r="L399">
            <v>0</v>
          </cell>
        </row>
        <row r="400">
          <cell r="F400">
            <v>3960</v>
          </cell>
          <cell r="G400">
            <v>0</v>
          </cell>
          <cell r="H400">
            <v>0</v>
          </cell>
          <cell r="J400">
            <v>3960</v>
          </cell>
          <cell r="K400">
            <v>0</v>
          </cell>
          <cell r="L400">
            <v>0</v>
          </cell>
        </row>
        <row r="401">
          <cell r="F401">
            <v>4590</v>
          </cell>
          <cell r="G401">
            <v>0</v>
          </cell>
          <cell r="H401">
            <v>0</v>
          </cell>
          <cell r="J401">
            <v>4590</v>
          </cell>
          <cell r="K401">
            <v>0</v>
          </cell>
          <cell r="L401">
            <v>0</v>
          </cell>
        </row>
        <row r="402">
          <cell r="F402">
            <v>5400</v>
          </cell>
          <cell r="G402">
            <v>0</v>
          </cell>
          <cell r="H402">
            <v>0</v>
          </cell>
          <cell r="J402">
            <v>5400</v>
          </cell>
          <cell r="K402">
            <v>0</v>
          </cell>
          <cell r="L402">
            <v>0</v>
          </cell>
        </row>
        <row r="403">
          <cell r="F403">
            <v>2828</v>
          </cell>
          <cell r="G403">
            <v>0</v>
          </cell>
          <cell r="H403">
            <v>0</v>
          </cell>
          <cell r="J403">
            <v>2828</v>
          </cell>
          <cell r="K403">
            <v>0</v>
          </cell>
          <cell r="L403">
            <v>0</v>
          </cell>
        </row>
        <row r="404">
          <cell r="F404">
            <v>2074</v>
          </cell>
          <cell r="G404">
            <v>0</v>
          </cell>
          <cell r="H404">
            <v>0</v>
          </cell>
          <cell r="J404">
            <v>2074</v>
          </cell>
          <cell r="K404">
            <v>0</v>
          </cell>
          <cell r="L404">
            <v>0</v>
          </cell>
        </row>
        <row r="405">
          <cell r="F405">
            <v>2240</v>
          </cell>
          <cell r="G405">
            <v>0</v>
          </cell>
          <cell r="H405">
            <v>0</v>
          </cell>
          <cell r="J405">
            <v>2240</v>
          </cell>
          <cell r="K405">
            <v>0</v>
          </cell>
          <cell r="L405">
            <v>0</v>
          </cell>
        </row>
        <row r="406">
          <cell r="F406">
            <v>0</v>
          </cell>
          <cell r="G406">
            <v>0</v>
          </cell>
          <cell r="H406">
            <v>0</v>
          </cell>
          <cell r="J406">
            <v>0</v>
          </cell>
          <cell r="K406">
            <v>0</v>
          </cell>
          <cell r="L406">
            <v>0</v>
          </cell>
        </row>
        <row r="407">
          <cell r="F407">
            <v>410</v>
          </cell>
          <cell r="G407">
            <v>0</v>
          </cell>
          <cell r="H407">
            <v>0</v>
          </cell>
          <cell r="J407">
            <v>410</v>
          </cell>
          <cell r="K407">
            <v>0</v>
          </cell>
          <cell r="L407">
            <v>0</v>
          </cell>
        </row>
        <row r="408">
          <cell r="F408">
            <v>530</v>
          </cell>
          <cell r="G408">
            <v>0</v>
          </cell>
          <cell r="H408">
            <v>0</v>
          </cell>
          <cell r="J408">
            <v>530</v>
          </cell>
          <cell r="K408">
            <v>0</v>
          </cell>
          <cell r="L408">
            <v>0</v>
          </cell>
        </row>
        <row r="409">
          <cell r="F409">
            <v>1335</v>
          </cell>
          <cell r="G409">
            <v>0</v>
          </cell>
          <cell r="H409">
            <v>0</v>
          </cell>
          <cell r="J409">
            <v>1335</v>
          </cell>
          <cell r="K409">
            <v>0</v>
          </cell>
          <cell r="L409">
            <v>0</v>
          </cell>
        </row>
        <row r="410">
          <cell r="F410">
            <v>1080</v>
          </cell>
          <cell r="G410">
            <v>0</v>
          </cell>
          <cell r="H410">
            <v>0</v>
          </cell>
          <cell r="J410">
            <v>1080</v>
          </cell>
          <cell r="K410">
            <v>0</v>
          </cell>
          <cell r="L410">
            <v>0</v>
          </cell>
        </row>
        <row r="411">
          <cell r="F411">
            <v>1364</v>
          </cell>
          <cell r="G411">
            <v>0</v>
          </cell>
          <cell r="H411">
            <v>0</v>
          </cell>
          <cell r="J411">
            <v>1364</v>
          </cell>
          <cell r="K411">
            <v>0</v>
          </cell>
          <cell r="L411">
            <v>0</v>
          </cell>
        </row>
        <row r="412">
          <cell r="F412">
            <v>774</v>
          </cell>
          <cell r="G412">
            <v>0</v>
          </cell>
          <cell r="H412">
            <v>0</v>
          </cell>
          <cell r="J412">
            <v>774</v>
          </cell>
          <cell r="K412">
            <v>0</v>
          </cell>
          <cell r="L412">
            <v>0</v>
          </cell>
        </row>
        <row r="413">
          <cell r="F413">
            <v>65000</v>
          </cell>
          <cell r="G413">
            <v>0</v>
          </cell>
          <cell r="H413">
            <v>0</v>
          </cell>
          <cell r="J413">
            <v>65000</v>
          </cell>
          <cell r="K413">
            <v>0</v>
          </cell>
          <cell r="L413">
            <v>0</v>
          </cell>
        </row>
        <row r="414">
          <cell r="F414">
            <v>1166</v>
          </cell>
          <cell r="G414">
            <v>0</v>
          </cell>
          <cell r="H414">
            <v>0</v>
          </cell>
          <cell r="J414">
            <v>1166</v>
          </cell>
          <cell r="K414">
            <v>0</v>
          </cell>
          <cell r="L414">
            <v>0</v>
          </cell>
        </row>
        <row r="415">
          <cell r="F415">
            <v>2920</v>
          </cell>
          <cell r="G415">
            <v>0</v>
          </cell>
          <cell r="H415">
            <v>0</v>
          </cell>
          <cell r="J415">
            <v>2920</v>
          </cell>
          <cell r="K415">
            <v>0</v>
          </cell>
          <cell r="L415">
            <v>0</v>
          </cell>
        </row>
        <row r="416">
          <cell r="F416">
            <v>2500</v>
          </cell>
          <cell r="G416">
            <v>0</v>
          </cell>
          <cell r="H416">
            <v>0</v>
          </cell>
          <cell r="J416">
            <v>2500</v>
          </cell>
          <cell r="K416">
            <v>0</v>
          </cell>
          <cell r="L416">
            <v>0</v>
          </cell>
        </row>
        <row r="417">
          <cell r="F417">
            <v>0</v>
          </cell>
          <cell r="G417">
            <v>0</v>
          </cell>
          <cell r="H417">
            <v>0</v>
          </cell>
          <cell r="J417">
            <v>0</v>
          </cell>
          <cell r="K417">
            <v>0</v>
          </cell>
          <cell r="L417">
            <v>0</v>
          </cell>
        </row>
        <row r="418">
          <cell r="F418">
            <v>31600</v>
          </cell>
          <cell r="G418">
            <v>0</v>
          </cell>
          <cell r="H418">
            <v>0</v>
          </cell>
          <cell r="J418">
            <v>31600</v>
          </cell>
          <cell r="K418">
            <v>0</v>
          </cell>
          <cell r="L418">
            <v>0</v>
          </cell>
        </row>
        <row r="419">
          <cell r="F419">
            <v>820</v>
          </cell>
          <cell r="G419">
            <v>0</v>
          </cell>
          <cell r="H419">
            <v>0</v>
          </cell>
          <cell r="J419">
            <v>820</v>
          </cell>
          <cell r="K419">
            <v>0</v>
          </cell>
          <cell r="L419">
            <v>0</v>
          </cell>
        </row>
        <row r="420">
          <cell r="F420">
            <v>820</v>
          </cell>
          <cell r="G420">
            <v>0</v>
          </cell>
          <cell r="H420">
            <v>0</v>
          </cell>
          <cell r="J420">
            <v>820</v>
          </cell>
          <cell r="K420">
            <v>0</v>
          </cell>
          <cell r="L420">
            <v>0</v>
          </cell>
        </row>
        <row r="421"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K421">
            <v>0</v>
          </cell>
          <cell r="L421">
            <v>0</v>
          </cell>
        </row>
        <row r="422">
          <cell r="F422">
            <v>0</v>
          </cell>
          <cell r="G422">
            <v>0</v>
          </cell>
          <cell r="H422">
            <v>0</v>
          </cell>
          <cell r="J422">
            <v>0</v>
          </cell>
          <cell r="K422">
            <v>0</v>
          </cell>
          <cell r="L422">
            <v>0</v>
          </cell>
        </row>
        <row r="423">
          <cell r="F423">
            <v>58000</v>
          </cell>
          <cell r="G423">
            <v>0</v>
          </cell>
          <cell r="H423">
            <v>0</v>
          </cell>
          <cell r="J423">
            <v>58000</v>
          </cell>
          <cell r="K423">
            <v>0</v>
          </cell>
          <cell r="L423">
            <v>0</v>
          </cell>
        </row>
        <row r="424">
          <cell r="F424">
            <v>45000</v>
          </cell>
          <cell r="G424">
            <v>0</v>
          </cell>
          <cell r="H424">
            <v>0</v>
          </cell>
          <cell r="J424">
            <v>45000</v>
          </cell>
          <cell r="K424">
            <v>0</v>
          </cell>
          <cell r="L424">
            <v>0</v>
          </cell>
        </row>
        <row r="425">
          <cell r="F425">
            <v>52000</v>
          </cell>
          <cell r="G425">
            <v>0</v>
          </cell>
          <cell r="H425">
            <v>0</v>
          </cell>
          <cell r="J425">
            <v>52000</v>
          </cell>
          <cell r="K425">
            <v>0</v>
          </cell>
          <cell r="L425">
            <v>0</v>
          </cell>
        </row>
        <row r="426">
          <cell r="F426">
            <v>35000</v>
          </cell>
          <cell r="G426">
            <v>0</v>
          </cell>
          <cell r="H426">
            <v>0</v>
          </cell>
          <cell r="J426">
            <v>35000</v>
          </cell>
          <cell r="K426">
            <v>0</v>
          </cell>
          <cell r="L426">
            <v>0</v>
          </cell>
        </row>
        <row r="427">
          <cell r="F427">
            <v>53000</v>
          </cell>
          <cell r="G427">
            <v>0</v>
          </cell>
          <cell r="H427">
            <v>0</v>
          </cell>
          <cell r="J427">
            <v>53000</v>
          </cell>
          <cell r="K427">
            <v>0</v>
          </cell>
          <cell r="L427">
            <v>0</v>
          </cell>
        </row>
        <row r="428">
          <cell r="F428">
            <v>93000</v>
          </cell>
          <cell r="G428">
            <v>0</v>
          </cell>
          <cell r="H428">
            <v>0</v>
          </cell>
          <cell r="J428">
            <v>93000</v>
          </cell>
          <cell r="K428">
            <v>0</v>
          </cell>
          <cell r="L428">
            <v>0</v>
          </cell>
        </row>
        <row r="429">
          <cell r="F429">
            <v>5000</v>
          </cell>
          <cell r="G429">
            <v>0</v>
          </cell>
          <cell r="H429">
            <v>0</v>
          </cell>
          <cell r="J429">
            <v>5000</v>
          </cell>
          <cell r="K429">
            <v>0</v>
          </cell>
          <cell r="L429">
            <v>0</v>
          </cell>
        </row>
        <row r="430">
          <cell r="F430">
            <v>26000</v>
          </cell>
          <cell r="G430">
            <v>0</v>
          </cell>
          <cell r="H430">
            <v>0</v>
          </cell>
          <cell r="J430">
            <v>26000</v>
          </cell>
          <cell r="K430">
            <v>0</v>
          </cell>
          <cell r="L430">
            <v>0</v>
          </cell>
        </row>
        <row r="431">
          <cell r="F431">
            <v>12000</v>
          </cell>
          <cell r="G431">
            <v>0</v>
          </cell>
          <cell r="H431">
            <v>0</v>
          </cell>
          <cell r="J431">
            <v>12000</v>
          </cell>
          <cell r="K431">
            <v>0</v>
          </cell>
          <cell r="L431">
            <v>0</v>
          </cell>
        </row>
        <row r="432">
          <cell r="F432">
            <v>78000</v>
          </cell>
          <cell r="G432">
            <v>0</v>
          </cell>
          <cell r="H432">
            <v>0</v>
          </cell>
          <cell r="J432">
            <v>78000</v>
          </cell>
          <cell r="K432">
            <v>0</v>
          </cell>
          <cell r="L432">
            <v>0</v>
          </cell>
        </row>
        <row r="433">
          <cell r="F433">
            <v>0</v>
          </cell>
          <cell r="G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</row>
        <row r="434">
          <cell r="F434">
            <v>780330</v>
          </cell>
          <cell r="G434">
            <v>0</v>
          </cell>
          <cell r="H434">
            <v>0</v>
          </cell>
          <cell r="I434">
            <v>0</v>
          </cell>
          <cell r="J434">
            <v>780330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371701</v>
          </cell>
          <cell r="G435">
            <v>0</v>
          </cell>
          <cell r="H435">
            <v>0</v>
          </cell>
          <cell r="I435">
            <v>0</v>
          </cell>
          <cell r="J435">
            <v>371701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243799</v>
          </cell>
          <cell r="G436">
            <v>0</v>
          </cell>
          <cell r="H436">
            <v>0</v>
          </cell>
          <cell r="I436">
            <v>0</v>
          </cell>
          <cell r="J436">
            <v>243799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5300</v>
          </cell>
          <cell r="G438">
            <v>0</v>
          </cell>
          <cell r="H438">
            <v>0</v>
          </cell>
          <cell r="I438">
            <v>0</v>
          </cell>
          <cell r="J438">
            <v>5300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2350</v>
          </cell>
          <cell r="G439">
            <v>0</v>
          </cell>
          <cell r="H439">
            <v>0</v>
          </cell>
          <cell r="I439">
            <v>0</v>
          </cell>
          <cell r="J439">
            <v>2350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17000</v>
          </cell>
          <cell r="G440">
            <v>0</v>
          </cell>
          <cell r="H440">
            <v>0</v>
          </cell>
          <cell r="I440">
            <v>0</v>
          </cell>
          <cell r="J440">
            <v>17000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19000</v>
          </cell>
          <cell r="G441">
            <v>0</v>
          </cell>
          <cell r="H441">
            <v>0</v>
          </cell>
          <cell r="I441">
            <v>0</v>
          </cell>
          <cell r="J441">
            <v>19000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3700</v>
          </cell>
          <cell r="G442">
            <v>0</v>
          </cell>
          <cell r="H442">
            <v>0</v>
          </cell>
          <cell r="I442">
            <v>0</v>
          </cell>
          <cell r="J442">
            <v>3700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40000</v>
          </cell>
          <cell r="G443">
            <v>0</v>
          </cell>
          <cell r="H443">
            <v>0</v>
          </cell>
          <cell r="I443">
            <v>0</v>
          </cell>
          <cell r="J443">
            <v>40000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60000</v>
          </cell>
          <cell r="G444">
            <v>0</v>
          </cell>
          <cell r="H444">
            <v>0</v>
          </cell>
          <cell r="I444">
            <v>0</v>
          </cell>
          <cell r="J444">
            <v>60000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20000</v>
          </cell>
          <cell r="G445">
            <v>0</v>
          </cell>
          <cell r="H445">
            <v>0</v>
          </cell>
          <cell r="I445">
            <v>0</v>
          </cell>
          <cell r="J445">
            <v>20000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50000</v>
          </cell>
          <cell r="G446">
            <v>0</v>
          </cell>
          <cell r="H446">
            <v>0</v>
          </cell>
          <cell r="I446">
            <v>0</v>
          </cell>
          <cell r="J446">
            <v>50000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63000</v>
          </cell>
          <cell r="G447">
            <v>0</v>
          </cell>
          <cell r="H447">
            <v>0</v>
          </cell>
          <cell r="I447">
            <v>0</v>
          </cell>
          <cell r="J447">
            <v>63000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2143</v>
          </cell>
          <cell r="G448">
            <v>0</v>
          </cell>
          <cell r="H448">
            <v>0</v>
          </cell>
          <cell r="I448">
            <v>0</v>
          </cell>
          <cell r="J448">
            <v>2143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51000</v>
          </cell>
          <cell r="G449">
            <v>0</v>
          </cell>
          <cell r="H449">
            <v>0</v>
          </cell>
          <cell r="I449">
            <v>0</v>
          </cell>
          <cell r="J449">
            <v>51000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27000</v>
          </cell>
          <cell r="G450">
            <v>0</v>
          </cell>
          <cell r="H450">
            <v>0</v>
          </cell>
          <cell r="I450">
            <v>0</v>
          </cell>
          <cell r="J450">
            <v>27000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50000</v>
          </cell>
          <cell r="G451">
            <v>0</v>
          </cell>
          <cell r="H451">
            <v>0</v>
          </cell>
          <cell r="I451">
            <v>0</v>
          </cell>
          <cell r="J451">
            <v>50000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44000</v>
          </cell>
          <cell r="G452">
            <v>0</v>
          </cell>
          <cell r="H452">
            <v>0</v>
          </cell>
          <cell r="I452">
            <v>0</v>
          </cell>
          <cell r="J452">
            <v>44000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57400</v>
          </cell>
          <cell r="G453">
            <v>0</v>
          </cell>
          <cell r="H453">
            <v>0</v>
          </cell>
          <cell r="I453">
            <v>0</v>
          </cell>
          <cell r="J453">
            <v>57400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192000</v>
          </cell>
          <cell r="G454">
            <v>0</v>
          </cell>
          <cell r="H454">
            <v>0</v>
          </cell>
          <cell r="I454">
            <v>0</v>
          </cell>
          <cell r="J454">
            <v>192000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98100</v>
          </cell>
          <cell r="G455">
            <v>0</v>
          </cell>
          <cell r="H455">
            <v>0</v>
          </cell>
          <cell r="I455">
            <v>0</v>
          </cell>
          <cell r="J455">
            <v>98100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142000</v>
          </cell>
          <cell r="G456">
            <v>0</v>
          </cell>
          <cell r="H456">
            <v>0</v>
          </cell>
          <cell r="I456">
            <v>0</v>
          </cell>
          <cell r="J456">
            <v>142000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192000</v>
          </cell>
          <cell r="G457">
            <v>0</v>
          </cell>
          <cell r="H457">
            <v>0</v>
          </cell>
          <cell r="I457">
            <v>0</v>
          </cell>
          <cell r="J457">
            <v>192000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23000</v>
          </cell>
          <cell r="G458">
            <v>0</v>
          </cell>
          <cell r="H458">
            <v>0</v>
          </cell>
          <cell r="I458">
            <v>0</v>
          </cell>
          <cell r="J458">
            <v>23000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31600</v>
          </cell>
          <cell r="G459">
            <v>0</v>
          </cell>
          <cell r="H459">
            <v>0</v>
          </cell>
          <cell r="I459">
            <v>0</v>
          </cell>
          <cell r="J459">
            <v>31600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850000</v>
          </cell>
          <cell r="G461">
            <v>0</v>
          </cell>
          <cell r="H461">
            <v>0</v>
          </cell>
          <cell r="I461">
            <v>0</v>
          </cell>
          <cell r="J461">
            <v>850000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9450000</v>
          </cell>
          <cell r="G462">
            <v>0</v>
          </cell>
          <cell r="H462">
            <v>0</v>
          </cell>
          <cell r="I462">
            <v>0</v>
          </cell>
          <cell r="J462">
            <v>9450000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20000</v>
          </cell>
          <cell r="G463">
            <v>0</v>
          </cell>
          <cell r="H463">
            <v>0</v>
          </cell>
          <cell r="I463">
            <v>0</v>
          </cell>
          <cell r="J463">
            <v>20000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24800</v>
          </cell>
          <cell r="G464">
            <v>0</v>
          </cell>
          <cell r="H464">
            <v>0</v>
          </cell>
          <cell r="I464">
            <v>0</v>
          </cell>
          <cell r="J464">
            <v>24800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130000</v>
          </cell>
          <cell r="G465">
            <v>0</v>
          </cell>
          <cell r="H465">
            <v>0</v>
          </cell>
          <cell r="I465">
            <v>0</v>
          </cell>
          <cell r="J465">
            <v>130000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150000</v>
          </cell>
          <cell r="G466">
            <v>0</v>
          </cell>
          <cell r="H466">
            <v>0</v>
          </cell>
          <cell r="I466">
            <v>0</v>
          </cell>
          <cell r="J466">
            <v>150000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160000</v>
          </cell>
          <cell r="G467">
            <v>0</v>
          </cell>
          <cell r="H467">
            <v>0</v>
          </cell>
          <cell r="I467">
            <v>0</v>
          </cell>
          <cell r="J467">
            <v>160000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140000</v>
          </cell>
          <cell r="G468">
            <v>0</v>
          </cell>
          <cell r="H468">
            <v>0</v>
          </cell>
          <cell r="I468">
            <v>0</v>
          </cell>
          <cell r="J468">
            <v>140000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100000</v>
          </cell>
          <cell r="G469">
            <v>0</v>
          </cell>
          <cell r="H469">
            <v>0</v>
          </cell>
          <cell r="I469">
            <v>0</v>
          </cell>
          <cell r="J469">
            <v>100000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264</v>
          </cell>
          <cell r="G470">
            <v>0</v>
          </cell>
          <cell r="H470">
            <v>0</v>
          </cell>
          <cell r="I470">
            <v>0</v>
          </cell>
          <cell r="J470">
            <v>264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60000</v>
          </cell>
          <cell r="G471">
            <v>0</v>
          </cell>
          <cell r="H471">
            <v>0</v>
          </cell>
          <cell r="I471">
            <v>0</v>
          </cell>
          <cell r="J471">
            <v>60000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6000</v>
          </cell>
          <cell r="G472">
            <v>0</v>
          </cell>
          <cell r="H472">
            <v>0</v>
          </cell>
          <cell r="I472">
            <v>0</v>
          </cell>
          <cell r="J472">
            <v>6000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6000</v>
          </cell>
          <cell r="G473">
            <v>0</v>
          </cell>
          <cell r="H473">
            <v>0</v>
          </cell>
          <cell r="I473">
            <v>0</v>
          </cell>
          <cell r="J473">
            <v>6000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60000</v>
          </cell>
          <cell r="G474">
            <v>0</v>
          </cell>
          <cell r="H474">
            <v>0</v>
          </cell>
          <cell r="I474">
            <v>0</v>
          </cell>
          <cell r="J474">
            <v>60000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16000</v>
          </cell>
          <cell r="G475">
            <v>0</v>
          </cell>
          <cell r="H475">
            <v>0</v>
          </cell>
          <cell r="I475">
            <v>0</v>
          </cell>
          <cell r="J475">
            <v>16000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4500</v>
          </cell>
          <cell r="G476">
            <v>0</v>
          </cell>
          <cell r="H476">
            <v>0</v>
          </cell>
          <cell r="I476">
            <v>0</v>
          </cell>
          <cell r="J476">
            <v>4500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6000</v>
          </cell>
          <cell r="G477">
            <v>0</v>
          </cell>
          <cell r="H477">
            <v>0</v>
          </cell>
          <cell r="I477">
            <v>0</v>
          </cell>
          <cell r="J477">
            <v>6000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3300</v>
          </cell>
          <cell r="G478">
            <v>0</v>
          </cell>
          <cell r="H478">
            <v>0</v>
          </cell>
          <cell r="I478">
            <v>0</v>
          </cell>
          <cell r="J478">
            <v>3300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2200</v>
          </cell>
          <cell r="G479">
            <v>0</v>
          </cell>
          <cell r="H479">
            <v>0</v>
          </cell>
          <cell r="I479">
            <v>0</v>
          </cell>
          <cell r="J479">
            <v>2200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2700</v>
          </cell>
          <cell r="G480">
            <v>0</v>
          </cell>
          <cell r="H480">
            <v>0</v>
          </cell>
          <cell r="I480">
            <v>0</v>
          </cell>
          <cell r="J480">
            <v>2700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604</v>
          </cell>
          <cell r="G481">
            <v>0</v>
          </cell>
          <cell r="H481">
            <v>0</v>
          </cell>
          <cell r="I481">
            <v>0</v>
          </cell>
          <cell r="J481">
            <v>604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35000</v>
          </cell>
          <cell r="G485">
            <v>0</v>
          </cell>
          <cell r="H485">
            <v>0</v>
          </cell>
          <cell r="I485">
            <v>0</v>
          </cell>
          <cell r="J485">
            <v>35000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30000</v>
          </cell>
          <cell r="G486">
            <v>0</v>
          </cell>
          <cell r="H486">
            <v>0</v>
          </cell>
          <cell r="I486">
            <v>0</v>
          </cell>
          <cell r="J486">
            <v>30000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45000</v>
          </cell>
          <cell r="G487">
            <v>0</v>
          </cell>
          <cell r="H487">
            <v>0</v>
          </cell>
          <cell r="I487">
            <v>0</v>
          </cell>
          <cell r="J487">
            <v>45000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5000</v>
          </cell>
          <cell r="G488">
            <v>0</v>
          </cell>
          <cell r="H488">
            <v>0</v>
          </cell>
          <cell r="I488">
            <v>0</v>
          </cell>
          <cell r="J488">
            <v>5000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5000</v>
          </cell>
          <cell r="G489">
            <v>0</v>
          </cell>
          <cell r="H489">
            <v>0</v>
          </cell>
          <cell r="I489">
            <v>0</v>
          </cell>
          <cell r="J489">
            <v>5000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20000</v>
          </cell>
          <cell r="G490">
            <v>0</v>
          </cell>
          <cell r="H490">
            <v>0</v>
          </cell>
          <cell r="I490">
            <v>0</v>
          </cell>
          <cell r="J490">
            <v>20000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200000</v>
          </cell>
          <cell r="G491">
            <v>0</v>
          </cell>
          <cell r="H491">
            <v>0</v>
          </cell>
          <cell r="I491">
            <v>0</v>
          </cell>
          <cell r="J491">
            <v>200000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350000</v>
          </cell>
          <cell r="G492">
            <v>0</v>
          </cell>
          <cell r="H492">
            <v>0</v>
          </cell>
          <cell r="I492">
            <v>0</v>
          </cell>
          <cell r="J492">
            <v>350000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80000</v>
          </cell>
          <cell r="G494">
            <v>0</v>
          </cell>
          <cell r="H494">
            <v>0</v>
          </cell>
          <cell r="I494">
            <v>0</v>
          </cell>
          <cell r="J494">
            <v>80000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4543000</v>
          </cell>
          <cell r="G500">
            <v>0</v>
          </cell>
          <cell r="H500">
            <v>0</v>
          </cell>
          <cell r="I500">
            <v>0</v>
          </cell>
          <cell r="J500">
            <v>4543000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7490000</v>
          </cell>
          <cell r="G501">
            <v>0</v>
          </cell>
          <cell r="H501">
            <v>0</v>
          </cell>
          <cell r="I501">
            <v>0</v>
          </cell>
          <cell r="J501">
            <v>7490000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5558</v>
          </cell>
          <cell r="G506">
            <v>0</v>
          </cell>
          <cell r="H506">
            <v>5558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</row>
        <row r="510"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5211</v>
          </cell>
          <cell r="G512">
            <v>0</v>
          </cell>
          <cell r="H512">
            <v>5211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3926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3926</v>
          </cell>
          <cell r="M520">
            <v>0</v>
          </cell>
        </row>
        <row r="521">
          <cell r="F521">
            <v>585</v>
          </cell>
          <cell r="G521">
            <v>0</v>
          </cell>
          <cell r="H521">
            <v>0</v>
          </cell>
          <cell r="I521">
            <v>0</v>
          </cell>
          <cell r="J521">
            <v>585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1872</v>
          </cell>
          <cell r="G522">
            <v>0</v>
          </cell>
          <cell r="H522">
            <v>0</v>
          </cell>
          <cell r="I522">
            <v>0</v>
          </cell>
          <cell r="J522">
            <v>1872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1653000</v>
          </cell>
          <cell r="G532">
            <v>0</v>
          </cell>
          <cell r="H532">
            <v>0</v>
          </cell>
          <cell r="I532">
            <v>0</v>
          </cell>
          <cell r="J532">
            <v>1653000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177000</v>
          </cell>
          <cell r="G533">
            <v>0</v>
          </cell>
          <cell r="H533">
            <v>0</v>
          </cell>
          <cell r="I533">
            <v>0</v>
          </cell>
          <cell r="J533">
            <v>177000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170000</v>
          </cell>
          <cell r="G534">
            <v>0</v>
          </cell>
          <cell r="H534">
            <v>0</v>
          </cell>
          <cell r="I534">
            <v>0</v>
          </cell>
          <cell r="J534">
            <v>170000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53210</v>
          </cell>
          <cell r="G536">
            <v>0</v>
          </cell>
          <cell r="H536">
            <v>0</v>
          </cell>
          <cell r="I536">
            <v>0</v>
          </cell>
          <cell r="J536">
            <v>53210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16500</v>
          </cell>
          <cell r="G538">
            <v>0</v>
          </cell>
          <cell r="H538">
            <v>0</v>
          </cell>
          <cell r="I538">
            <v>0</v>
          </cell>
          <cell r="J538">
            <v>16500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17000</v>
          </cell>
          <cell r="G539">
            <v>0</v>
          </cell>
          <cell r="H539">
            <v>0</v>
          </cell>
          <cell r="I539">
            <v>0</v>
          </cell>
          <cell r="J539">
            <v>17000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20000</v>
          </cell>
          <cell r="G540">
            <v>0</v>
          </cell>
          <cell r="H540">
            <v>0</v>
          </cell>
          <cell r="I540">
            <v>0</v>
          </cell>
          <cell r="J540">
            <v>20000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15800</v>
          </cell>
          <cell r="G541">
            <v>0</v>
          </cell>
          <cell r="H541">
            <v>0</v>
          </cell>
          <cell r="I541">
            <v>0</v>
          </cell>
          <cell r="J541">
            <v>15800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21400</v>
          </cell>
          <cell r="G542">
            <v>0</v>
          </cell>
          <cell r="H542">
            <v>0</v>
          </cell>
          <cell r="I542">
            <v>0</v>
          </cell>
          <cell r="J542">
            <v>21400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20000</v>
          </cell>
          <cell r="G543">
            <v>0</v>
          </cell>
          <cell r="H543">
            <v>0</v>
          </cell>
          <cell r="I543">
            <v>0</v>
          </cell>
          <cell r="J543">
            <v>20000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17400</v>
          </cell>
          <cell r="G545">
            <v>0</v>
          </cell>
          <cell r="H545">
            <v>0</v>
          </cell>
          <cell r="I545">
            <v>0</v>
          </cell>
          <cell r="J545">
            <v>17400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17400</v>
          </cell>
          <cell r="G548">
            <v>0</v>
          </cell>
          <cell r="H548">
            <v>0</v>
          </cell>
          <cell r="I548">
            <v>0</v>
          </cell>
          <cell r="J548">
            <v>17400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53000</v>
          </cell>
          <cell r="G552">
            <v>0</v>
          </cell>
          <cell r="H552">
            <v>0</v>
          </cell>
          <cell r="I552">
            <v>0</v>
          </cell>
          <cell r="J552">
            <v>53000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260000</v>
          </cell>
          <cell r="G553">
            <v>0</v>
          </cell>
          <cell r="H553">
            <v>0</v>
          </cell>
          <cell r="I553">
            <v>0</v>
          </cell>
          <cell r="J553">
            <v>260000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175000</v>
          </cell>
          <cell r="G554">
            <v>0</v>
          </cell>
          <cell r="H554">
            <v>0</v>
          </cell>
          <cell r="I554">
            <v>0</v>
          </cell>
          <cell r="J554">
            <v>175000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175000</v>
          </cell>
          <cell r="G555">
            <v>0</v>
          </cell>
          <cell r="H555">
            <v>0</v>
          </cell>
          <cell r="I555">
            <v>0</v>
          </cell>
          <cell r="J555">
            <v>175000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1200</v>
          </cell>
          <cell r="G556">
            <v>0</v>
          </cell>
          <cell r="H556">
            <v>0</v>
          </cell>
          <cell r="I556">
            <v>0</v>
          </cell>
          <cell r="J556">
            <v>1200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4800</v>
          </cell>
          <cell r="G557">
            <v>0</v>
          </cell>
          <cell r="H557">
            <v>0</v>
          </cell>
          <cell r="I557">
            <v>0</v>
          </cell>
          <cell r="J557">
            <v>4800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318182</v>
          </cell>
          <cell r="G564">
            <v>0</v>
          </cell>
          <cell r="H564">
            <v>0</v>
          </cell>
          <cell r="I564">
            <v>0</v>
          </cell>
          <cell r="J564">
            <v>318182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56540</v>
          </cell>
          <cell r="G565">
            <v>0</v>
          </cell>
          <cell r="H565">
            <v>0</v>
          </cell>
          <cell r="I565">
            <v>0</v>
          </cell>
          <cell r="J565">
            <v>56540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94780</v>
          </cell>
          <cell r="G566">
            <v>0</v>
          </cell>
          <cell r="H566">
            <v>0</v>
          </cell>
          <cell r="I566">
            <v>0</v>
          </cell>
          <cell r="J566">
            <v>94780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179410</v>
          </cell>
          <cell r="G567">
            <v>0</v>
          </cell>
          <cell r="H567">
            <v>0</v>
          </cell>
          <cell r="I567">
            <v>0</v>
          </cell>
          <cell r="J567">
            <v>179410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5500000</v>
          </cell>
          <cell r="G569">
            <v>0</v>
          </cell>
          <cell r="H569">
            <v>0</v>
          </cell>
          <cell r="I569">
            <v>0</v>
          </cell>
          <cell r="J569">
            <v>5500000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3600</v>
          </cell>
          <cell r="G573">
            <v>0</v>
          </cell>
          <cell r="H573">
            <v>0</v>
          </cell>
          <cell r="I573">
            <v>0</v>
          </cell>
          <cell r="J573">
            <v>3600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4865</v>
          </cell>
          <cell r="G574">
            <v>0</v>
          </cell>
          <cell r="H574">
            <v>0</v>
          </cell>
          <cell r="I574">
            <v>0</v>
          </cell>
          <cell r="J574">
            <v>4865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4030</v>
          </cell>
          <cell r="G575">
            <v>0</v>
          </cell>
          <cell r="H575">
            <v>0</v>
          </cell>
          <cell r="I575">
            <v>0</v>
          </cell>
          <cell r="J575">
            <v>4030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1740</v>
          </cell>
          <cell r="G576">
            <v>0</v>
          </cell>
          <cell r="H576">
            <v>0</v>
          </cell>
          <cell r="I576">
            <v>0</v>
          </cell>
          <cell r="J576">
            <v>1740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897</v>
          </cell>
          <cell r="G577">
            <v>0</v>
          </cell>
          <cell r="H577">
            <v>0</v>
          </cell>
          <cell r="I577">
            <v>0</v>
          </cell>
          <cell r="J577">
            <v>897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540</v>
          </cell>
          <cell r="G578">
            <v>0</v>
          </cell>
          <cell r="H578">
            <v>0</v>
          </cell>
          <cell r="I578">
            <v>0</v>
          </cell>
          <cell r="J578">
            <v>540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15500</v>
          </cell>
          <cell r="G583">
            <v>0</v>
          </cell>
          <cell r="H583">
            <v>0</v>
          </cell>
          <cell r="I583">
            <v>0</v>
          </cell>
          <cell r="J583">
            <v>15500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17370</v>
          </cell>
          <cell r="G584">
            <v>0</v>
          </cell>
          <cell r="H584">
            <v>0</v>
          </cell>
          <cell r="I584">
            <v>0</v>
          </cell>
          <cell r="J584">
            <v>17370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7620</v>
          </cell>
          <cell r="G585">
            <v>0</v>
          </cell>
          <cell r="H585">
            <v>0</v>
          </cell>
          <cell r="I585">
            <v>0</v>
          </cell>
          <cell r="J585">
            <v>7620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4524</v>
          </cell>
          <cell r="G588">
            <v>0</v>
          </cell>
          <cell r="H588">
            <v>0</v>
          </cell>
          <cell r="I588">
            <v>0</v>
          </cell>
          <cell r="J588">
            <v>4524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600</v>
          </cell>
          <cell r="G589">
            <v>0</v>
          </cell>
          <cell r="H589">
            <v>0</v>
          </cell>
          <cell r="I589">
            <v>0</v>
          </cell>
          <cell r="J589">
            <v>600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3500</v>
          </cell>
          <cell r="G590">
            <v>0</v>
          </cell>
          <cell r="H590">
            <v>0</v>
          </cell>
          <cell r="I590">
            <v>0</v>
          </cell>
          <cell r="J590">
            <v>3500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5850</v>
          </cell>
          <cell r="G591">
            <v>0</v>
          </cell>
          <cell r="H591">
            <v>0</v>
          </cell>
          <cell r="I591">
            <v>0</v>
          </cell>
          <cell r="J591">
            <v>5850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19500</v>
          </cell>
          <cell r="G592">
            <v>0</v>
          </cell>
          <cell r="H592">
            <v>0</v>
          </cell>
          <cell r="I592">
            <v>0</v>
          </cell>
          <cell r="J592">
            <v>19500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13700</v>
          </cell>
          <cell r="G593">
            <v>0</v>
          </cell>
          <cell r="H593">
            <v>0</v>
          </cell>
          <cell r="I593">
            <v>0</v>
          </cell>
          <cell r="J593">
            <v>13700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423</v>
          </cell>
          <cell r="G594">
            <v>0</v>
          </cell>
          <cell r="H594">
            <v>0</v>
          </cell>
          <cell r="I594">
            <v>0</v>
          </cell>
          <cell r="J594">
            <v>423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574</v>
          </cell>
          <cell r="G595">
            <v>0</v>
          </cell>
          <cell r="H595">
            <v>0</v>
          </cell>
          <cell r="I595">
            <v>0</v>
          </cell>
          <cell r="J595">
            <v>574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440</v>
          </cell>
          <cell r="G596">
            <v>0</v>
          </cell>
          <cell r="H596">
            <v>0</v>
          </cell>
          <cell r="I596">
            <v>0</v>
          </cell>
          <cell r="J596">
            <v>440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2000</v>
          </cell>
          <cell r="G597">
            <v>0</v>
          </cell>
          <cell r="H597">
            <v>0</v>
          </cell>
          <cell r="I597">
            <v>0</v>
          </cell>
          <cell r="J597">
            <v>2000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2000</v>
          </cell>
          <cell r="G598">
            <v>0</v>
          </cell>
          <cell r="H598">
            <v>0</v>
          </cell>
          <cell r="I598">
            <v>0</v>
          </cell>
          <cell r="J598">
            <v>2000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2730</v>
          </cell>
          <cell r="G601">
            <v>0</v>
          </cell>
          <cell r="H601">
            <v>0</v>
          </cell>
          <cell r="I601">
            <v>0</v>
          </cell>
          <cell r="J601">
            <v>2730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7550</v>
          </cell>
          <cell r="G602">
            <v>0</v>
          </cell>
          <cell r="H602">
            <v>0</v>
          </cell>
          <cell r="I602">
            <v>0</v>
          </cell>
          <cell r="J602">
            <v>7550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2920</v>
          </cell>
          <cell r="G604">
            <v>0</v>
          </cell>
          <cell r="H604">
            <v>0</v>
          </cell>
          <cell r="I604">
            <v>0</v>
          </cell>
          <cell r="J604">
            <v>2920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3050</v>
          </cell>
          <cell r="G605">
            <v>0</v>
          </cell>
          <cell r="H605">
            <v>0</v>
          </cell>
          <cell r="I605">
            <v>0</v>
          </cell>
          <cell r="J605">
            <v>3050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3050</v>
          </cell>
          <cell r="G606">
            <v>0</v>
          </cell>
          <cell r="H606">
            <v>0</v>
          </cell>
          <cell r="I606">
            <v>0</v>
          </cell>
          <cell r="J606">
            <v>3050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3250</v>
          </cell>
          <cell r="G607">
            <v>0</v>
          </cell>
          <cell r="H607">
            <v>0</v>
          </cell>
          <cell r="I607">
            <v>0</v>
          </cell>
          <cell r="J607">
            <v>3250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5000</v>
          </cell>
          <cell r="G608">
            <v>0</v>
          </cell>
          <cell r="H608">
            <v>0</v>
          </cell>
          <cell r="I608">
            <v>0</v>
          </cell>
          <cell r="J608">
            <v>5000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23100</v>
          </cell>
          <cell r="G609">
            <v>0</v>
          </cell>
          <cell r="H609">
            <v>0</v>
          </cell>
          <cell r="I609">
            <v>0</v>
          </cell>
          <cell r="J609">
            <v>23100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1200</v>
          </cell>
          <cell r="G611">
            <v>0</v>
          </cell>
          <cell r="H611">
            <v>0</v>
          </cell>
          <cell r="I611">
            <v>0</v>
          </cell>
          <cell r="J611">
            <v>1200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5300</v>
          </cell>
          <cell r="G612">
            <v>0</v>
          </cell>
          <cell r="H612">
            <v>0</v>
          </cell>
          <cell r="I612">
            <v>0</v>
          </cell>
          <cell r="J612">
            <v>5300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65800</v>
          </cell>
          <cell r="G613">
            <v>0</v>
          </cell>
          <cell r="H613">
            <v>0</v>
          </cell>
          <cell r="I613">
            <v>0</v>
          </cell>
          <cell r="J613">
            <v>65800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36500</v>
          </cell>
          <cell r="G614">
            <v>0</v>
          </cell>
          <cell r="H614">
            <v>0</v>
          </cell>
          <cell r="I614">
            <v>0</v>
          </cell>
          <cell r="J614">
            <v>36500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67300</v>
          </cell>
          <cell r="G617">
            <v>0</v>
          </cell>
          <cell r="H617">
            <v>0</v>
          </cell>
          <cell r="I617">
            <v>0</v>
          </cell>
          <cell r="J617">
            <v>67300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86400</v>
          </cell>
          <cell r="G618">
            <v>0</v>
          </cell>
          <cell r="H618">
            <v>0</v>
          </cell>
          <cell r="I618">
            <v>0</v>
          </cell>
          <cell r="J618">
            <v>86400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231600</v>
          </cell>
          <cell r="G619">
            <v>0</v>
          </cell>
          <cell r="H619">
            <v>0</v>
          </cell>
          <cell r="I619">
            <v>0</v>
          </cell>
          <cell r="J619">
            <v>231600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231600</v>
          </cell>
          <cell r="G620">
            <v>0</v>
          </cell>
          <cell r="H620">
            <v>0</v>
          </cell>
          <cell r="I620">
            <v>0</v>
          </cell>
          <cell r="J620">
            <v>231600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294700</v>
          </cell>
          <cell r="G621">
            <v>0</v>
          </cell>
          <cell r="H621">
            <v>0</v>
          </cell>
          <cell r="I621">
            <v>0</v>
          </cell>
          <cell r="J621">
            <v>294700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12600</v>
          </cell>
          <cell r="G624">
            <v>0</v>
          </cell>
          <cell r="H624">
            <v>0</v>
          </cell>
          <cell r="I624">
            <v>0</v>
          </cell>
          <cell r="J624">
            <v>12600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2860</v>
          </cell>
          <cell r="G625">
            <v>0</v>
          </cell>
          <cell r="H625">
            <v>0</v>
          </cell>
          <cell r="I625">
            <v>0</v>
          </cell>
          <cell r="J625">
            <v>2860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1670</v>
          </cell>
          <cell r="G626">
            <v>0</v>
          </cell>
          <cell r="H626">
            <v>0</v>
          </cell>
          <cell r="I626">
            <v>0</v>
          </cell>
          <cell r="J626">
            <v>1670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22600</v>
          </cell>
          <cell r="G629">
            <v>0</v>
          </cell>
          <cell r="H629">
            <v>0</v>
          </cell>
          <cell r="I629">
            <v>0</v>
          </cell>
          <cell r="J629">
            <v>22600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1800</v>
          </cell>
          <cell r="G630">
            <v>0</v>
          </cell>
          <cell r="H630">
            <v>0</v>
          </cell>
          <cell r="I630">
            <v>0</v>
          </cell>
          <cell r="J630">
            <v>1800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2730</v>
          </cell>
          <cell r="G631">
            <v>0</v>
          </cell>
          <cell r="H631">
            <v>0</v>
          </cell>
          <cell r="I631">
            <v>0</v>
          </cell>
          <cell r="J631">
            <v>2730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1320</v>
          </cell>
          <cell r="G632">
            <v>0</v>
          </cell>
          <cell r="H632">
            <v>0</v>
          </cell>
          <cell r="I632">
            <v>0</v>
          </cell>
          <cell r="J632">
            <v>1320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1760</v>
          </cell>
          <cell r="G633">
            <v>0</v>
          </cell>
          <cell r="H633">
            <v>0</v>
          </cell>
          <cell r="I633">
            <v>0</v>
          </cell>
          <cell r="J633">
            <v>1760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12600</v>
          </cell>
          <cell r="G634">
            <v>0</v>
          </cell>
          <cell r="H634">
            <v>0</v>
          </cell>
          <cell r="I634">
            <v>0</v>
          </cell>
          <cell r="J634">
            <v>12600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4500</v>
          </cell>
          <cell r="G635">
            <v>0</v>
          </cell>
          <cell r="H635">
            <v>0</v>
          </cell>
          <cell r="I635">
            <v>0</v>
          </cell>
          <cell r="J635">
            <v>4500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3234</v>
          </cell>
          <cell r="G636">
            <v>0</v>
          </cell>
          <cell r="H636">
            <v>0</v>
          </cell>
          <cell r="I636">
            <v>0</v>
          </cell>
          <cell r="J636">
            <v>3234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450</v>
          </cell>
          <cell r="G637">
            <v>0</v>
          </cell>
          <cell r="H637">
            <v>0</v>
          </cell>
          <cell r="I637">
            <v>0</v>
          </cell>
          <cell r="J637">
            <v>450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9500</v>
          </cell>
          <cell r="G639">
            <v>0</v>
          </cell>
          <cell r="H639">
            <v>0</v>
          </cell>
          <cell r="I639">
            <v>0</v>
          </cell>
          <cell r="J639">
            <v>9500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16700</v>
          </cell>
          <cell r="G640">
            <v>0</v>
          </cell>
          <cell r="H640">
            <v>0</v>
          </cell>
          <cell r="I640">
            <v>0</v>
          </cell>
          <cell r="J640">
            <v>16700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5000</v>
          </cell>
          <cell r="G641">
            <v>0</v>
          </cell>
          <cell r="H641">
            <v>0</v>
          </cell>
          <cell r="I641">
            <v>0</v>
          </cell>
          <cell r="J641">
            <v>5000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370000</v>
          </cell>
          <cell r="G642">
            <v>0</v>
          </cell>
          <cell r="H642">
            <v>0</v>
          </cell>
          <cell r="I642">
            <v>0</v>
          </cell>
          <cell r="J642">
            <v>370000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70000</v>
          </cell>
          <cell r="G645">
            <v>0</v>
          </cell>
          <cell r="H645">
            <v>0</v>
          </cell>
          <cell r="I645">
            <v>0</v>
          </cell>
          <cell r="J645">
            <v>70000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71300</v>
          </cell>
          <cell r="G648">
            <v>0</v>
          </cell>
          <cell r="H648">
            <v>0</v>
          </cell>
          <cell r="I648">
            <v>0</v>
          </cell>
          <cell r="J648">
            <v>71300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150000</v>
          </cell>
          <cell r="G651">
            <v>0</v>
          </cell>
          <cell r="H651">
            <v>0</v>
          </cell>
          <cell r="I651">
            <v>0</v>
          </cell>
          <cell r="J651">
            <v>150000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66600</v>
          </cell>
          <cell r="G652">
            <v>0</v>
          </cell>
          <cell r="H652">
            <v>0</v>
          </cell>
          <cell r="I652">
            <v>0</v>
          </cell>
          <cell r="J652">
            <v>66600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20250</v>
          </cell>
          <cell r="G653">
            <v>0</v>
          </cell>
          <cell r="H653">
            <v>0</v>
          </cell>
          <cell r="I653">
            <v>0</v>
          </cell>
          <cell r="J653">
            <v>20250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41000000</v>
          </cell>
          <cell r="G655">
            <v>0</v>
          </cell>
          <cell r="H655">
            <v>0</v>
          </cell>
          <cell r="I655">
            <v>0</v>
          </cell>
          <cell r="J655">
            <v>41000000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135000</v>
          </cell>
          <cell r="G658">
            <v>0</v>
          </cell>
          <cell r="H658">
            <v>0</v>
          </cell>
          <cell r="I658">
            <v>0</v>
          </cell>
          <cell r="J658">
            <v>135000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22600</v>
          </cell>
          <cell r="G660">
            <v>0</v>
          </cell>
          <cell r="H660">
            <v>0</v>
          </cell>
          <cell r="I660">
            <v>0</v>
          </cell>
          <cell r="J660">
            <v>22600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50000</v>
          </cell>
          <cell r="G661">
            <v>0</v>
          </cell>
          <cell r="H661">
            <v>0</v>
          </cell>
          <cell r="I661">
            <v>0</v>
          </cell>
          <cell r="J661">
            <v>50000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1630</v>
          </cell>
          <cell r="G662">
            <v>0</v>
          </cell>
          <cell r="H662">
            <v>0</v>
          </cell>
          <cell r="I662">
            <v>0</v>
          </cell>
          <cell r="J662">
            <v>1630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132515</v>
          </cell>
          <cell r="G672">
            <v>0</v>
          </cell>
          <cell r="H672">
            <v>88699</v>
          </cell>
          <cell r="I672">
            <v>0</v>
          </cell>
          <cell r="J672">
            <v>43816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10000</v>
          </cell>
          <cell r="G673">
            <v>0</v>
          </cell>
          <cell r="H673">
            <v>0</v>
          </cell>
          <cell r="I673">
            <v>0</v>
          </cell>
          <cell r="J673">
            <v>10000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200000</v>
          </cell>
          <cell r="G674">
            <v>0</v>
          </cell>
          <cell r="H674">
            <v>0</v>
          </cell>
          <cell r="I674">
            <v>0</v>
          </cell>
          <cell r="J674">
            <v>200000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138000</v>
          </cell>
          <cell r="G681">
            <v>0</v>
          </cell>
          <cell r="H681">
            <v>0</v>
          </cell>
          <cell r="I681">
            <v>0</v>
          </cell>
          <cell r="J681">
            <v>138000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8565749</v>
          </cell>
          <cell r="G683">
            <v>0</v>
          </cell>
          <cell r="H683">
            <v>0</v>
          </cell>
          <cell r="I683">
            <v>0</v>
          </cell>
          <cell r="J683">
            <v>8565749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9850704</v>
          </cell>
          <cell r="G684">
            <v>0</v>
          </cell>
          <cell r="H684">
            <v>0</v>
          </cell>
          <cell r="I684">
            <v>0</v>
          </cell>
          <cell r="J684">
            <v>9850704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11011348</v>
          </cell>
          <cell r="G685">
            <v>0</v>
          </cell>
          <cell r="H685">
            <v>0</v>
          </cell>
          <cell r="I685">
            <v>0</v>
          </cell>
          <cell r="J685">
            <v>11011348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11011348</v>
          </cell>
          <cell r="G686">
            <v>0</v>
          </cell>
          <cell r="H686">
            <v>0</v>
          </cell>
          <cell r="I686">
            <v>0</v>
          </cell>
          <cell r="J686">
            <v>11011348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11187254</v>
          </cell>
          <cell r="G687">
            <v>0</v>
          </cell>
          <cell r="H687">
            <v>0</v>
          </cell>
          <cell r="I687">
            <v>0</v>
          </cell>
          <cell r="J687">
            <v>11187254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4116017</v>
          </cell>
          <cell r="G688">
            <v>0</v>
          </cell>
          <cell r="H688">
            <v>0</v>
          </cell>
          <cell r="I688">
            <v>0</v>
          </cell>
          <cell r="J688">
            <v>4116017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6615976</v>
          </cell>
          <cell r="G689">
            <v>0</v>
          </cell>
          <cell r="H689">
            <v>0</v>
          </cell>
          <cell r="I689">
            <v>0</v>
          </cell>
          <cell r="J689">
            <v>6615976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4310102</v>
          </cell>
          <cell r="G690">
            <v>0</v>
          </cell>
          <cell r="H690">
            <v>0</v>
          </cell>
          <cell r="I690">
            <v>0</v>
          </cell>
          <cell r="J690">
            <v>4310102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5736197</v>
          </cell>
          <cell r="G691">
            <v>0</v>
          </cell>
          <cell r="H691">
            <v>0</v>
          </cell>
          <cell r="I691">
            <v>0</v>
          </cell>
          <cell r="J691">
            <v>5736197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6900159</v>
          </cell>
          <cell r="G692">
            <v>0</v>
          </cell>
          <cell r="H692">
            <v>0</v>
          </cell>
          <cell r="I692">
            <v>0</v>
          </cell>
          <cell r="J692">
            <v>6900159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3863195</v>
          </cell>
          <cell r="G693">
            <v>0</v>
          </cell>
          <cell r="H693">
            <v>0</v>
          </cell>
          <cell r="I693">
            <v>0</v>
          </cell>
          <cell r="J693">
            <v>3863195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721590</v>
          </cell>
          <cell r="G694">
            <v>0</v>
          </cell>
          <cell r="H694">
            <v>0</v>
          </cell>
          <cell r="I694">
            <v>0</v>
          </cell>
          <cell r="J694">
            <v>721590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1212980</v>
          </cell>
          <cell r="G695">
            <v>0</v>
          </cell>
          <cell r="H695">
            <v>0</v>
          </cell>
          <cell r="I695">
            <v>0</v>
          </cell>
          <cell r="J695">
            <v>1212980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2316565</v>
          </cell>
          <cell r="G696">
            <v>0</v>
          </cell>
          <cell r="H696">
            <v>0</v>
          </cell>
          <cell r="I696">
            <v>0</v>
          </cell>
          <cell r="J696">
            <v>2316565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391564</v>
          </cell>
          <cell r="G697">
            <v>0</v>
          </cell>
          <cell r="H697">
            <v>0</v>
          </cell>
          <cell r="I697">
            <v>0</v>
          </cell>
          <cell r="J697">
            <v>391564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476895</v>
          </cell>
          <cell r="G698">
            <v>0</v>
          </cell>
          <cell r="H698">
            <v>0</v>
          </cell>
          <cell r="I698">
            <v>0</v>
          </cell>
          <cell r="J698">
            <v>476895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1346956</v>
          </cell>
          <cell r="G699">
            <v>0</v>
          </cell>
          <cell r="H699">
            <v>0</v>
          </cell>
          <cell r="I699">
            <v>0</v>
          </cell>
          <cell r="J699">
            <v>1346956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565000</v>
          </cell>
          <cell r="G700">
            <v>0</v>
          </cell>
          <cell r="H700">
            <v>0</v>
          </cell>
          <cell r="I700">
            <v>0</v>
          </cell>
          <cell r="J700">
            <v>565000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7322236</v>
          </cell>
          <cell r="G701">
            <v>0</v>
          </cell>
          <cell r="H701">
            <v>0</v>
          </cell>
          <cell r="I701">
            <v>0</v>
          </cell>
          <cell r="J701">
            <v>7322236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12742789</v>
          </cell>
          <cell r="G702">
            <v>0</v>
          </cell>
          <cell r="H702">
            <v>0</v>
          </cell>
          <cell r="I702">
            <v>0</v>
          </cell>
          <cell r="J702">
            <v>12742789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799717</v>
          </cell>
          <cell r="G703">
            <v>0</v>
          </cell>
          <cell r="H703">
            <v>0</v>
          </cell>
          <cell r="I703">
            <v>0</v>
          </cell>
          <cell r="J703">
            <v>799717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915867</v>
          </cell>
          <cell r="G704">
            <v>0</v>
          </cell>
          <cell r="H704">
            <v>0</v>
          </cell>
          <cell r="I704">
            <v>0</v>
          </cell>
          <cell r="J704">
            <v>915867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1032175</v>
          </cell>
          <cell r="G705">
            <v>0</v>
          </cell>
          <cell r="H705">
            <v>0</v>
          </cell>
          <cell r="I705">
            <v>0</v>
          </cell>
          <cell r="J705">
            <v>1032175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4110300</v>
          </cell>
          <cell r="G706">
            <v>0</v>
          </cell>
          <cell r="H706">
            <v>0</v>
          </cell>
          <cell r="I706">
            <v>0</v>
          </cell>
          <cell r="J706">
            <v>4110300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282186000</v>
          </cell>
          <cell r="G709">
            <v>0</v>
          </cell>
          <cell r="H709">
            <v>0</v>
          </cell>
          <cell r="I709">
            <v>0</v>
          </cell>
          <cell r="J709">
            <v>282186000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198000000</v>
          </cell>
          <cell r="G710">
            <v>0</v>
          </cell>
          <cell r="H710">
            <v>0</v>
          </cell>
          <cell r="I710">
            <v>0</v>
          </cell>
          <cell r="J710">
            <v>198000000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69398000</v>
          </cell>
          <cell r="G711">
            <v>0</v>
          </cell>
          <cell r="H711">
            <v>0</v>
          </cell>
          <cell r="I711">
            <v>0</v>
          </cell>
          <cell r="J711">
            <v>69398000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31299000</v>
          </cell>
          <cell r="G712">
            <v>0</v>
          </cell>
          <cell r="H712">
            <v>0</v>
          </cell>
          <cell r="I712">
            <v>0</v>
          </cell>
          <cell r="J712">
            <v>31299000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18663000</v>
          </cell>
          <cell r="G713">
            <v>0</v>
          </cell>
          <cell r="H713">
            <v>0</v>
          </cell>
          <cell r="I713">
            <v>0</v>
          </cell>
          <cell r="J713">
            <v>18663000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18663000</v>
          </cell>
          <cell r="G714">
            <v>0</v>
          </cell>
          <cell r="H714">
            <v>0</v>
          </cell>
          <cell r="I714">
            <v>0</v>
          </cell>
          <cell r="J714">
            <v>18663000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17535000</v>
          </cell>
          <cell r="G715">
            <v>0</v>
          </cell>
          <cell r="H715">
            <v>0</v>
          </cell>
          <cell r="I715">
            <v>0</v>
          </cell>
          <cell r="J715">
            <v>17535000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4000000</v>
          </cell>
          <cell r="G716">
            <v>0</v>
          </cell>
          <cell r="H716">
            <v>0</v>
          </cell>
          <cell r="I716">
            <v>0</v>
          </cell>
          <cell r="J716">
            <v>4000000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1000000</v>
          </cell>
          <cell r="G717">
            <v>0</v>
          </cell>
          <cell r="H717">
            <v>0</v>
          </cell>
          <cell r="I717">
            <v>0</v>
          </cell>
          <cell r="J717">
            <v>1000000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5000000</v>
          </cell>
          <cell r="G718">
            <v>0</v>
          </cell>
          <cell r="H718">
            <v>0</v>
          </cell>
          <cell r="I718">
            <v>0</v>
          </cell>
          <cell r="J718">
            <v>5000000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22500000</v>
          </cell>
          <cell r="G719">
            <v>0</v>
          </cell>
          <cell r="H719">
            <v>0</v>
          </cell>
          <cell r="I719">
            <v>0</v>
          </cell>
          <cell r="J719">
            <v>22500000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33041000</v>
          </cell>
          <cell r="G720">
            <v>0</v>
          </cell>
          <cell r="H720">
            <v>0</v>
          </cell>
          <cell r="I720">
            <v>0</v>
          </cell>
          <cell r="J720">
            <v>33041000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10625000</v>
          </cell>
          <cell r="G722">
            <v>0</v>
          </cell>
          <cell r="H722">
            <v>0</v>
          </cell>
          <cell r="I722">
            <v>0</v>
          </cell>
          <cell r="J722">
            <v>10625000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5000000</v>
          </cell>
          <cell r="G723">
            <v>0</v>
          </cell>
          <cell r="H723">
            <v>0</v>
          </cell>
          <cell r="I723">
            <v>0</v>
          </cell>
          <cell r="J723">
            <v>5000000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3750000</v>
          </cell>
          <cell r="G724">
            <v>0</v>
          </cell>
          <cell r="H724">
            <v>0</v>
          </cell>
          <cell r="I724">
            <v>0</v>
          </cell>
          <cell r="J724">
            <v>3750000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3375000</v>
          </cell>
          <cell r="G725">
            <v>0</v>
          </cell>
          <cell r="H725">
            <v>0</v>
          </cell>
          <cell r="I725">
            <v>0</v>
          </cell>
          <cell r="J725">
            <v>3375000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3125000</v>
          </cell>
          <cell r="G726">
            <v>0</v>
          </cell>
          <cell r="H726">
            <v>0</v>
          </cell>
          <cell r="I726">
            <v>0</v>
          </cell>
          <cell r="J726">
            <v>3125000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15000000</v>
          </cell>
          <cell r="G727">
            <v>0</v>
          </cell>
          <cell r="H727">
            <v>0</v>
          </cell>
          <cell r="I727">
            <v>0</v>
          </cell>
          <cell r="J727">
            <v>15000000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500000</v>
          </cell>
          <cell r="G728">
            <v>0</v>
          </cell>
          <cell r="H728">
            <v>0</v>
          </cell>
          <cell r="I728">
            <v>0</v>
          </cell>
          <cell r="J728">
            <v>500000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375000</v>
          </cell>
          <cell r="G729">
            <v>0</v>
          </cell>
          <cell r="H729">
            <v>0</v>
          </cell>
          <cell r="I729">
            <v>0</v>
          </cell>
          <cell r="J729">
            <v>375000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250000</v>
          </cell>
          <cell r="G730">
            <v>0</v>
          </cell>
          <cell r="H730">
            <v>0</v>
          </cell>
          <cell r="I730">
            <v>0</v>
          </cell>
          <cell r="J730">
            <v>250000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900000</v>
          </cell>
          <cell r="G732">
            <v>0</v>
          </cell>
          <cell r="H732">
            <v>0</v>
          </cell>
          <cell r="I732">
            <v>0</v>
          </cell>
          <cell r="J732">
            <v>900000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2500000</v>
          </cell>
          <cell r="G737">
            <v>0</v>
          </cell>
          <cell r="H737">
            <v>0</v>
          </cell>
          <cell r="I737">
            <v>0</v>
          </cell>
          <cell r="J737">
            <v>2500000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0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0</v>
          </cell>
          <cell r="G742">
            <v>0</v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0</v>
          </cell>
          <cell r="G743">
            <v>0</v>
          </cell>
          <cell r="H743">
            <v>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0</v>
          </cell>
          <cell r="G744">
            <v>0</v>
          </cell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3800000</v>
          </cell>
          <cell r="G752">
            <v>0</v>
          </cell>
          <cell r="H752">
            <v>0</v>
          </cell>
          <cell r="I752">
            <v>0</v>
          </cell>
          <cell r="J752">
            <v>3800000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2600000</v>
          </cell>
          <cell r="G753">
            <v>0</v>
          </cell>
          <cell r="H753">
            <v>0</v>
          </cell>
          <cell r="I753">
            <v>0</v>
          </cell>
          <cell r="J753">
            <v>2600000</v>
          </cell>
          <cell r="K753">
            <v>0</v>
          </cell>
          <cell r="L753">
            <v>0</v>
          </cell>
          <cell r="M753">
            <v>0</v>
          </cell>
        </row>
        <row r="754">
          <cell r="F754">
            <v>2400000</v>
          </cell>
          <cell r="G754">
            <v>0</v>
          </cell>
          <cell r="H754">
            <v>0</v>
          </cell>
          <cell r="I754">
            <v>0</v>
          </cell>
          <cell r="J754">
            <v>2400000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3100000</v>
          </cell>
          <cell r="G755">
            <v>0</v>
          </cell>
          <cell r="H755">
            <v>0</v>
          </cell>
          <cell r="I755">
            <v>0</v>
          </cell>
          <cell r="J755">
            <v>3100000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1800000</v>
          </cell>
          <cell r="G756">
            <v>0</v>
          </cell>
          <cell r="H756">
            <v>0</v>
          </cell>
          <cell r="I756">
            <v>0</v>
          </cell>
          <cell r="J756">
            <v>1800000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1100000</v>
          </cell>
          <cell r="G757">
            <v>0</v>
          </cell>
          <cell r="H757">
            <v>0</v>
          </cell>
          <cell r="I757">
            <v>0</v>
          </cell>
          <cell r="J757">
            <v>1100000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3600000</v>
          </cell>
          <cell r="G758">
            <v>0</v>
          </cell>
          <cell r="H758">
            <v>0</v>
          </cell>
          <cell r="I758">
            <v>0</v>
          </cell>
          <cell r="J758">
            <v>3600000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3400000</v>
          </cell>
          <cell r="G759">
            <v>0</v>
          </cell>
          <cell r="H759">
            <v>0</v>
          </cell>
          <cell r="I759">
            <v>0</v>
          </cell>
          <cell r="J759">
            <v>3400000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4100000</v>
          </cell>
          <cell r="G760">
            <v>0</v>
          </cell>
          <cell r="H760">
            <v>0</v>
          </cell>
          <cell r="I760">
            <v>0</v>
          </cell>
          <cell r="J760">
            <v>4100000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1542000</v>
          </cell>
          <cell r="G761">
            <v>0</v>
          </cell>
          <cell r="H761">
            <v>0</v>
          </cell>
          <cell r="I761">
            <v>0</v>
          </cell>
          <cell r="J761">
            <v>1542000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1600000</v>
          </cell>
          <cell r="G762">
            <v>0</v>
          </cell>
          <cell r="H762">
            <v>0</v>
          </cell>
          <cell r="I762">
            <v>0</v>
          </cell>
          <cell r="J762">
            <v>1600000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4800000</v>
          </cell>
          <cell r="G763">
            <v>0</v>
          </cell>
          <cell r="H763">
            <v>0</v>
          </cell>
          <cell r="I763">
            <v>0</v>
          </cell>
          <cell r="J763">
            <v>4800000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800000</v>
          </cell>
          <cell r="G764">
            <v>0</v>
          </cell>
          <cell r="H764">
            <v>0</v>
          </cell>
          <cell r="I764">
            <v>0</v>
          </cell>
          <cell r="J764">
            <v>800000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6400000</v>
          </cell>
          <cell r="G765">
            <v>0</v>
          </cell>
          <cell r="H765">
            <v>0</v>
          </cell>
          <cell r="I765">
            <v>0</v>
          </cell>
          <cell r="J765">
            <v>6400000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6600000</v>
          </cell>
          <cell r="G766">
            <v>0</v>
          </cell>
          <cell r="H766">
            <v>0</v>
          </cell>
          <cell r="I766">
            <v>0</v>
          </cell>
          <cell r="J766">
            <v>6600000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5616000</v>
          </cell>
          <cell r="G767">
            <v>0</v>
          </cell>
          <cell r="H767">
            <v>0</v>
          </cell>
          <cell r="I767">
            <v>0</v>
          </cell>
          <cell r="J767">
            <v>5616000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480000</v>
          </cell>
          <cell r="G768">
            <v>0</v>
          </cell>
          <cell r="H768">
            <v>0</v>
          </cell>
          <cell r="I768">
            <v>0</v>
          </cell>
          <cell r="J768">
            <v>480000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860000</v>
          </cell>
          <cell r="G769">
            <v>0</v>
          </cell>
          <cell r="H769">
            <v>0</v>
          </cell>
          <cell r="I769">
            <v>0</v>
          </cell>
          <cell r="J769">
            <v>860000</v>
          </cell>
          <cell r="K769">
            <v>0</v>
          </cell>
          <cell r="L769">
            <v>0</v>
          </cell>
          <cell r="M769">
            <v>0</v>
          </cell>
        </row>
        <row r="770">
          <cell r="F770">
            <v>1450000</v>
          </cell>
          <cell r="G770">
            <v>0</v>
          </cell>
          <cell r="H770">
            <v>0</v>
          </cell>
          <cell r="I770">
            <v>0</v>
          </cell>
          <cell r="J770">
            <v>1450000</v>
          </cell>
          <cell r="K770">
            <v>0</v>
          </cell>
          <cell r="L770">
            <v>0</v>
          </cell>
          <cell r="M770">
            <v>0</v>
          </cell>
        </row>
        <row r="771">
          <cell r="F771">
            <v>320000</v>
          </cell>
          <cell r="G771">
            <v>0</v>
          </cell>
          <cell r="H771">
            <v>0</v>
          </cell>
          <cell r="I771">
            <v>0</v>
          </cell>
          <cell r="J771">
            <v>320000</v>
          </cell>
          <cell r="K771">
            <v>0</v>
          </cell>
          <cell r="L771">
            <v>0</v>
          </cell>
          <cell r="M771">
            <v>0</v>
          </cell>
        </row>
        <row r="772">
          <cell r="F772">
            <v>730000</v>
          </cell>
          <cell r="G772">
            <v>0</v>
          </cell>
          <cell r="H772">
            <v>0</v>
          </cell>
          <cell r="I772">
            <v>0</v>
          </cell>
          <cell r="J772">
            <v>730000</v>
          </cell>
          <cell r="K772">
            <v>0</v>
          </cell>
          <cell r="L772">
            <v>0</v>
          </cell>
          <cell r="M772">
            <v>0</v>
          </cell>
        </row>
        <row r="773">
          <cell r="F773">
            <v>5285000</v>
          </cell>
          <cell r="G773">
            <v>0</v>
          </cell>
          <cell r="H773">
            <v>0</v>
          </cell>
          <cell r="I773">
            <v>0</v>
          </cell>
          <cell r="J773">
            <v>5285000</v>
          </cell>
          <cell r="K773">
            <v>0</v>
          </cell>
          <cell r="L773">
            <v>0</v>
          </cell>
          <cell r="M773">
            <v>0</v>
          </cell>
        </row>
        <row r="774">
          <cell r="F774">
            <v>867000</v>
          </cell>
          <cell r="G774">
            <v>0</v>
          </cell>
          <cell r="H774">
            <v>0</v>
          </cell>
          <cell r="I774">
            <v>0</v>
          </cell>
          <cell r="J774">
            <v>867000</v>
          </cell>
          <cell r="K774">
            <v>0</v>
          </cell>
          <cell r="L774">
            <v>0</v>
          </cell>
          <cell r="M774">
            <v>0</v>
          </cell>
        </row>
        <row r="775">
          <cell r="F775">
            <v>784000</v>
          </cell>
          <cell r="G775">
            <v>0</v>
          </cell>
          <cell r="H775">
            <v>0</v>
          </cell>
          <cell r="I775">
            <v>0</v>
          </cell>
          <cell r="J775">
            <v>784000</v>
          </cell>
          <cell r="K775">
            <v>0</v>
          </cell>
          <cell r="L775">
            <v>0</v>
          </cell>
          <cell r="M775">
            <v>0</v>
          </cell>
        </row>
        <row r="776">
          <cell r="F776">
            <v>1250000</v>
          </cell>
          <cell r="G776">
            <v>0</v>
          </cell>
          <cell r="H776">
            <v>0</v>
          </cell>
          <cell r="I776">
            <v>0</v>
          </cell>
          <cell r="J776">
            <v>1250000</v>
          </cell>
          <cell r="K776">
            <v>0</v>
          </cell>
          <cell r="L776">
            <v>0</v>
          </cell>
          <cell r="M776">
            <v>0</v>
          </cell>
        </row>
        <row r="777">
          <cell r="F777">
            <v>887000</v>
          </cell>
          <cell r="G777">
            <v>0</v>
          </cell>
          <cell r="H777">
            <v>0</v>
          </cell>
          <cell r="I777">
            <v>0</v>
          </cell>
          <cell r="J777">
            <v>887000</v>
          </cell>
          <cell r="K777">
            <v>0</v>
          </cell>
          <cell r="L777">
            <v>0</v>
          </cell>
          <cell r="M777">
            <v>0</v>
          </cell>
        </row>
        <row r="778">
          <cell r="F778">
            <v>1287000</v>
          </cell>
          <cell r="G778">
            <v>0</v>
          </cell>
          <cell r="H778">
            <v>0</v>
          </cell>
          <cell r="I778">
            <v>0</v>
          </cell>
          <cell r="J778">
            <v>1287000</v>
          </cell>
          <cell r="K778">
            <v>0</v>
          </cell>
          <cell r="L778">
            <v>0</v>
          </cell>
          <cell r="M778">
            <v>0</v>
          </cell>
        </row>
        <row r="779">
          <cell r="F779">
            <v>923000</v>
          </cell>
          <cell r="G779">
            <v>0</v>
          </cell>
          <cell r="H779">
            <v>0</v>
          </cell>
          <cell r="I779">
            <v>0</v>
          </cell>
          <cell r="J779">
            <v>923000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280000</v>
          </cell>
          <cell r="G780">
            <v>0</v>
          </cell>
          <cell r="H780">
            <v>0</v>
          </cell>
          <cell r="I780">
            <v>0</v>
          </cell>
          <cell r="J780">
            <v>280000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1996000</v>
          </cell>
          <cell r="G781">
            <v>0</v>
          </cell>
          <cell r="H781">
            <v>0</v>
          </cell>
          <cell r="I781">
            <v>0</v>
          </cell>
          <cell r="J781">
            <v>1996000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5875000</v>
          </cell>
          <cell r="G782">
            <v>0</v>
          </cell>
          <cell r="H782">
            <v>0</v>
          </cell>
          <cell r="I782">
            <v>0</v>
          </cell>
          <cell r="J782">
            <v>5875000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58785000</v>
          </cell>
          <cell r="G783">
            <v>0</v>
          </cell>
          <cell r="H783">
            <v>0</v>
          </cell>
          <cell r="I783">
            <v>0</v>
          </cell>
          <cell r="J783">
            <v>58785000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1890000</v>
          </cell>
          <cell r="G784">
            <v>0</v>
          </cell>
          <cell r="H784">
            <v>0</v>
          </cell>
          <cell r="I784">
            <v>0</v>
          </cell>
          <cell r="J784">
            <v>1890000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15763000</v>
          </cell>
          <cell r="G785">
            <v>0</v>
          </cell>
          <cell r="H785">
            <v>0</v>
          </cell>
          <cell r="I785">
            <v>0</v>
          </cell>
          <cell r="J785">
            <v>15763000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1945000</v>
          </cell>
          <cell r="G786">
            <v>0</v>
          </cell>
          <cell r="H786">
            <v>0</v>
          </cell>
          <cell r="I786">
            <v>0</v>
          </cell>
          <cell r="J786">
            <v>1945000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6100000</v>
          </cell>
          <cell r="G787">
            <v>0</v>
          </cell>
          <cell r="H787">
            <v>0</v>
          </cell>
          <cell r="I787">
            <v>0</v>
          </cell>
          <cell r="J787">
            <v>6100000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8943000</v>
          </cell>
          <cell r="G788">
            <v>0</v>
          </cell>
          <cell r="H788">
            <v>0</v>
          </cell>
          <cell r="I788">
            <v>0</v>
          </cell>
          <cell r="J788">
            <v>8943000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8456000</v>
          </cell>
          <cell r="G789">
            <v>0</v>
          </cell>
          <cell r="H789">
            <v>0</v>
          </cell>
          <cell r="I789">
            <v>0</v>
          </cell>
          <cell r="J789">
            <v>8456000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32300000</v>
          </cell>
          <cell r="G790">
            <v>0</v>
          </cell>
          <cell r="H790">
            <v>0</v>
          </cell>
          <cell r="I790">
            <v>0</v>
          </cell>
          <cell r="J790">
            <v>32300000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18500000</v>
          </cell>
          <cell r="G791">
            <v>0</v>
          </cell>
          <cell r="H791">
            <v>0</v>
          </cell>
          <cell r="I791">
            <v>0</v>
          </cell>
          <cell r="J791">
            <v>18500000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5500000</v>
          </cell>
          <cell r="G792">
            <v>0</v>
          </cell>
          <cell r="H792">
            <v>0</v>
          </cell>
          <cell r="I792">
            <v>0</v>
          </cell>
          <cell r="J792">
            <v>5500000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24800000</v>
          </cell>
          <cell r="G793">
            <v>0</v>
          </cell>
          <cell r="H793">
            <v>0</v>
          </cell>
          <cell r="I793">
            <v>0</v>
          </cell>
          <cell r="J793">
            <v>24800000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5582</v>
          </cell>
          <cell r="G796">
            <v>5582</v>
          </cell>
          <cell r="H796">
            <v>3814</v>
          </cell>
          <cell r="I796">
            <v>3814</v>
          </cell>
          <cell r="J796">
            <v>1572</v>
          </cell>
          <cell r="K796">
            <v>1572</v>
          </cell>
          <cell r="L796">
            <v>196</v>
          </cell>
          <cell r="M796">
            <v>196</v>
          </cell>
        </row>
        <row r="797">
          <cell r="F797">
            <v>11357</v>
          </cell>
          <cell r="G797">
            <v>0</v>
          </cell>
          <cell r="H797">
            <v>5998</v>
          </cell>
          <cell r="I797">
            <v>0</v>
          </cell>
          <cell r="J797">
            <v>4535</v>
          </cell>
          <cell r="K797">
            <v>0</v>
          </cell>
          <cell r="L797">
            <v>824</v>
          </cell>
          <cell r="M797">
            <v>0</v>
          </cell>
        </row>
        <row r="798">
          <cell r="F798">
            <v>1083260</v>
          </cell>
          <cell r="G798">
            <v>0</v>
          </cell>
          <cell r="H798">
            <v>637327</v>
          </cell>
          <cell r="I798">
            <v>0</v>
          </cell>
          <cell r="J798">
            <v>429838</v>
          </cell>
          <cell r="K798">
            <v>0</v>
          </cell>
          <cell r="L798">
            <v>16095</v>
          </cell>
          <cell r="M798">
            <v>0</v>
          </cell>
        </row>
        <row r="799">
          <cell r="F799">
            <v>296588</v>
          </cell>
          <cell r="G799">
            <v>0</v>
          </cell>
          <cell r="H799">
            <v>190340</v>
          </cell>
          <cell r="I799">
            <v>0</v>
          </cell>
          <cell r="J799">
            <v>103084</v>
          </cell>
          <cell r="K799">
            <v>0</v>
          </cell>
          <cell r="L799">
            <v>3164</v>
          </cell>
          <cell r="M799">
            <v>0</v>
          </cell>
        </row>
        <row r="800"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L800">
            <v>0</v>
          </cell>
          <cell r="M800">
            <v>0</v>
          </cell>
        </row>
        <row r="801"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</row>
        <row r="802">
          <cell r="F802">
            <v>353764</v>
          </cell>
          <cell r="G802">
            <v>0</v>
          </cell>
          <cell r="H802">
            <v>130839</v>
          </cell>
          <cell r="I802">
            <v>0</v>
          </cell>
          <cell r="J802">
            <v>219000</v>
          </cell>
          <cell r="K802">
            <v>0</v>
          </cell>
          <cell r="L802">
            <v>3925</v>
          </cell>
          <cell r="M802">
            <v>0</v>
          </cell>
        </row>
        <row r="803">
          <cell r="F803">
            <v>676184</v>
          </cell>
          <cell r="G803">
            <v>0</v>
          </cell>
          <cell r="H803">
            <v>116321</v>
          </cell>
          <cell r="I803">
            <v>0</v>
          </cell>
          <cell r="J803">
            <v>556555</v>
          </cell>
          <cell r="K803">
            <v>0</v>
          </cell>
          <cell r="L803">
            <v>3308</v>
          </cell>
          <cell r="M803">
            <v>0</v>
          </cell>
        </row>
        <row r="804">
          <cell r="F804">
            <v>385016</v>
          </cell>
          <cell r="G804">
            <v>0</v>
          </cell>
          <cell r="H804">
            <v>95770</v>
          </cell>
          <cell r="I804">
            <v>0</v>
          </cell>
          <cell r="J804">
            <v>286555</v>
          </cell>
          <cell r="K804">
            <v>0</v>
          </cell>
          <cell r="L804">
            <v>2691</v>
          </cell>
          <cell r="M804">
            <v>0</v>
          </cell>
        </row>
        <row r="805">
          <cell r="F805">
            <v>33252</v>
          </cell>
          <cell r="G805">
            <v>0</v>
          </cell>
          <cell r="H805">
            <v>25965</v>
          </cell>
          <cell r="I805">
            <v>0</v>
          </cell>
          <cell r="J805">
            <v>2583</v>
          </cell>
          <cell r="K805">
            <v>0</v>
          </cell>
          <cell r="L805">
            <v>4704</v>
          </cell>
          <cell r="M805">
            <v>0</v>
          </cell>
        </row>
        <row r="806">
          <cell r="F806">
            <v>144425</v>
          </cell>
          <cell r="G806">
            <v>0</v>
          </cell>
          <cell r="H806">
            <v>100165</v>
          </cell>
          <cell r="I806">
            <v>0</v>
          </cell>
          <cell r="J806">
            <v>41527</v>
          </cell>
          <cell r="K806">
            <v>0</v>
          </cell>
          <cell r="L806">
            <v>2733</v>
          </cell>
          <cell r="M806">
            <v>0</v>
          </cell>
        </row>
        <row r="807"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</row>
        <row r="808"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</row>
        <row r="809">
          <cell r="F809">
            <v>0</v>
          </cell>
          <cell r="G809">
            <v>0</v>
          </cell>
          <cell r="H809">
            <v>0</v>
          </cell>
          <cell r="I809">
            <v>0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</row>
        <row r="810"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</row>
        <row r="811"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</row>
        <row r="812"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</row>
        <row r="813">
          <cell r="F813">
            <v>0</v>
          </cell>
          <cell r="G813">
            <v>0</v>
          </cell>
          <cell r="H813">
            <v>0</v>
          </cell>
          <cell r="I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</row>
        <row r="814">
          <cell r="F814">
            <v>0</v>
          </cell>
          <cell r="G814">
            <v>0</v>
          </cell>
          <cell r="H814">
            <v>0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</row>
        <row r="815"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</row>
        <row r="816"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</row>
        <row r="818"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</row>
        <row r="819"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</row>
        <row r="820"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</row>
        <row r="822">
          <cell r="F822">
            <v>0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  <cell r="M823">
            <v>0</v>
          </cell>
        </row>
        <row r="824"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43852</v>
          </cell>
          <cell r="G827">
            <v>0</v>
          </cell>
          <cell r="H827">
            <v>42575</v>
          </cell>
          <cell r="I827">
            <v>0</v>
          </cell>
          <cell r="J827">
            <v>0</v>
          </cell>
          <cell r="K827">
            <v>0</v>
          </cell>
          <cell r="L827">
            <v>1277</v>
          </cell>
          <cell r="M827">
            <v>0</v>
          </cell>
        </row>
        <row r="828">
          <cell r="F828">
            <v>44034</v>
          </cell>
          <cell r="G828">
            <v>0</v>
          </cell>
          <cell r="H828">
            <v>42757</v>
          </cell>
          <cell r="I828">
            <v>0</v>
          </cell>
          <cell r="J828">
            <v>0</v>
          </cell>
          <cell r="K828">
            <v>0</v>
          </cell>
          <cell r="L828">
            <v>1277</v>
          </cell>
          <cell r="M828">
            <v>0</v>
          </cell>
        </row>
        <row r="829">
          <cell r="F829">
            <v>18793</v>
          </cell>
          <cell r="G829">
            <v>0</v>
          </cell>
          <cell r="H829">
            <v>18246</v>
          </cell>
          <cell r="I829">
            <v>0</v>
          </cell>
          <cell r="J829">
            <v>0</v>
          </cell>
          <cell r="K829">
            <v>0</v>
          </cell>
          <cell r="L829">
            <v>547</v>
          </cell>
          <cell r="M829">
            <v>0</v>
          </cell>
        </row>
        <row r="830">
          <cell r="F830">
            <v>371945</v>
          </cell>
          <cell r="G830">
            <v>0</v>
          </cell>
          <cell r="H830">
            <v>361112</v>
          </cell>
          <cell r="I830">
            <v>0</v>
          </cell>
          <cell r="J830">
            <v>0</v>
          </cell>
          <cell r="K830">
            <v>0</v>
          </cell>
          <cell r="L830">
            <v>10833</v>
          </cell>
          <cell r="M830">
            <v>0</v>
          </cell>
        </row>
        <row r="831">
          <cell r="F831">
            <v>50029</v>
          </cell>
          <cell r="G831">
            <v>0</v>
          </cell>
          <cell r="H831">
            <v>48572</v>
          </cell>
          <cell r="I831">
            <v>0</v>
          </cell>
          <cell r="J831">
            <v>0</v>
          </cell>
          <cell r="K831">
            <v>0</v>
          </cell>
          <cell r="L831">
            <v>1457</v>
          </cell>
          <cell r="M831">
            <v>0</v>
          </cell>
        </row>
        <row r="832">
          <cell r="F832">
            <v>956822</v>
          </cell>
          <cell r="G832">
            <v>0</v>
          </cell>
          <cell r="H832">
            <v>928954</v>
          </cell>
          <cell r="I832">
            <v>0</v>
          </cell>
          <cell r="J832">
            <v>0</v>
          </cell>
          <cell r="K832">
            <v>0</v>
          </cell>
          <cell r="L832">
            <v>27868</v>
          </cell>
          <cell r="M832">
            <v>0</v>
          </cell>
        </row>
        <row r="833">
          <cell r="F833">
            <v>50029</v>
          </cell>
          <cell r="G833">
            <v>0</v>
          </cell>
          <cell r="H833">
            <v>48572</v>
          </cell>
          <cell r="I833">
            <v>0</v>
          </cell>
          <cell r="J833">
            <v>0</v>
          </cell>
          <cell r="K833">
            <v>0</v>
          </cell>
          <cell r="L833">
            <v>1457</v>
          </cell>
          <cell r="M833">
            <v>0</v>
          </cell>
        </row>
        <row r="834"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768686</v>
          </cell>
          <cell r="G835">
            <v>0</v>
          </cell>
          <cell r="H835">
            <v>746298</v>
          </cell>
          <cell r="I835">
            <v>0</v>
          </cell>
          <cell r="J835">
            <v>0</v>
          </cell>
          <cell r="K835">
            <v>0</v>
          </cell>
          <cell r="L835">
            <v>22388</v>
          </cell>
          <cell r="M835">
            <v>0</v>
          </cell>
        </row>
        <row r="836">
          <cell r="F836">
            <v>408377</v>
          </cell>
          <cell r="G836">
            <v>0</v>
          </cell>
          <cell r="H836">
            <v>396483</v>
          </cell>
          <cell r="I836">
            <v>0</v>
          </cell>
          <cell r="J836">
            <v>0</v>
          </cell>
          <cell r="K836">
            <v>0</v>
          </cell>
          <cell r="L836">
            <v>11894</v>
          </cell>
          <cell r="M836">
            <v>0</v>
          </cell>
        </row>
        <row r="837">
          <cell r="F837">
            <v>860386</v>
          </cell>
          <cell r="G837">
            <v>0</v>
          </cell>
          <cell r="H837">
            <v>835327</v>
          </cell>
          <cell r="I837">
            <v>0</v>
          </cell>
          <cell r="J837">
            <v>0</v>
          </cell>
          <cell r="K837">
            <v>0</v>
          </cell>
          <cell r="L837">
            <v>25059</v>
          </cell>
          <cell r="M837">
            <v>0</v>
          </cell>
        </row>
        <row r="838">
          <cell r="F838">
            <v>44453</v>
          </cell>
          <cell r="G838">
            <v>0</v>
          </cell>
          <cell r="H838">
            <v>43159</v>
          </cell>
          <cell r="I838">
            <v>0</v>
          </cell>
          <cell r="J838">
            <v>0</v>
          </cell>
          <cell r="K838">
            <v>0</v>
          </cell>
          <cell r="L838">
            <v>1294</v>
          </cell>
          <cell r="M838">
            <v>0</v>
          </cell>
        </row>
        <row r="839">
          <cell r="F839">
            <v>35562</v>
          </cell>
          <cell r="G839">
            <v>0</v>
          </cell>
          <cell r="H839">
            <v>34527</v>
          </cell>
          <cell r="I839">
            <v>0</v>
          </cell>
          <cell r="J839">
            <v>0</v>
          </cell>
          <cell r="K839">
            <v>0</v>
          </cell>
          <cell r="L839">
            <v>1035</v>
          </cell>
          <cell r="M839">
            <v>0</v>
          </cell>
        </row>
        <row r="840"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0</v>
          </cell>
          <cell r="G852">
            <v>0</v>
          </cell>
          <cell r="H852">
            <v>0</v>
          </cell>
          <cell r="I852">
            <v>0</v>
          </cell>
          <cell r="J852">
            <v>0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0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0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0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2009</v>
          </cell>
          <cell r="G861">
            <v>0</v>
          </cell>
          <cell r="H861">
            <v>928</v>
          </cell>
          <cell r="I861">
            <v>0</v>
          </cell>
          <cell r="J861">
            <v>207</v>
          </cell>
          <cell r="K861">
            <v>0</v>
          </cell>
          <cell r="L861">
            <v>874</v>
          </cell>
          <cell r="M861">
            <v>0</v>
          </cell>
        </row>
        <row r="862">
          <cell r="F862">
            <v>17156</v>
          </cell>
          <cell r="G862">
            <v>0</v>
          </cell>
          <cell r="H862">
            <v>4075</v>
          </cell>
          <cell r="I862">
            <v>0</v>
          </cell>
          <cell r="J862">
            <v>13081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4880</v>
          </cell>
          <cell r="G863">
            <v>0</v>
          </cell>
          <cell r="H863">
            <v>2285</v>
          </cell>
          <cell r="I863">
            <v>0</v>
          </cell>
          <cell r="J863">
            <v>1225</v>
          </cell>
          <cell r="K863">
            <v>0</v>
          </cell>
          <cell r="L863">
            <v>1370</v>
          </cell>
          <cell r="M863">
            <v>0</v>
          </cell>
        </row>
        <row r="864">
          <cell r="F864">
            <v>7410</v>
          </cell>
          <cell r="G864">
            <v>0</v>
          </cell>
          <cell r="H864">
            <v>7410</v>
          </cell>
          <cell r="I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62905</v>
          </cell>
          <cell r="G865">
            <v>0</v>
          </cell>
          <cell r="H865">
            <v>20551</v>
          </cell>
          <cell r="I865">
            <v>0</v>
          </cell>
          <cell r="J865">
            <v>42354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58909</v>
          </cell>
          <cell r="G866">
            <v>0</v>
          </cell>
          <cell r="H866">
            <v>18619</v>
          </cell>
          <cell r="I866">
            <v>0</v>
          </cell>
          <cell r="J866">
            <v>40290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15722</v>
          </cell>
          <cell r="G867">
            <v>0</v>
          </cell>
          <cell r="H867">
            <v>3720</v>
          </cell>
          <cell r="I867">
            <v>0</v>
          </cell>
          <cell r="J867">
            <v>11369</v>
          </cell>
          <cell r="K867">
            <v>0</v>
          </cell>
          <cell r="L867">
            <v>633</v>
          </cell>
          <cell r="M867">
            <v>0</v>
          </cell>
        </row>
        <row r="868">
          <cell r="F868">
            <v>13997</v>
          </cell>
          <cell r="G868">
            <v>0</v>
          </cell>
          <cell r="H868">
            <v>10046</v>
          </cell>
          <cell r="I868">
            <v>0</v>
          </cell>
          <cell r="J868">
            <v>3951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16627</v>
          </cell>
          <cell r="G869">
            <v>0</v>
          </cell>
          <cell r="H869">
            <v>11427</v>
          </cell>
          <cell r="I869">
            <v>0</v>
          </cell>
          <cell r="J869">
            <v>5200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290377</v>
          </cell>
          <cell r="G870">
            <v>0</v>
          </cell>
          <cell r="H870">
            <v>281547</v>
          </cell>
          <cell r="I870">
            <v>0</v>
          </cell>
          <cell r="J870">
            <v>3200</v>
          </cell>
          <cell r="K870">
            <v>0</v>
          </cell>
          <cell r="L870">
            <v>5630</v>
          </cell>
          <cell r="M870">
            <v>0</v>
          </cell>
        </row>
        <row r="871">
          <cell r="F871">
            <v>2082454</v>
          </cell>
          <cell r="G871">
            <v>0</v>
          </cell>
          <cell r="H871">
            <v>1967460</v>
          </cell>
          <cell r="I871">
            <v>0</v>
          </cell>
          <cell r="J871">
            <v>45672</v>
          </cell>
          <cell r="K871">
            <v>0</v>
          </cell>
          <cell r="L871">
            <v>69322</v>
          </cell>
          <cell r="M871">
            <v>0</v>
          </cell>
        </row>
        <row r="872">
          <cell r="F872">
            <v>6100</v>
          </cell>
          <cell r="G872">
            <v>0</v>
          </cell>
          <cell r="H872">
            <v>5985</v>
          </cell>
          <cell r="I872">
            <v>0</v>
          </cell>
          <cell r="J872">
            <v>115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170</v>
          </cell>
          <cell r="G874">
            <v>0</v>
          </cell>
          <cell r="H874">
            <v>0</v>
          </cell>
          <cell r="I874">
            <v>0</v>
          </cell>
          <cell r="J874">
            <v>170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2700</v>
          </cell>
          <cell r="G877">
            <v>0</v>
          </cell>
          <cell r="H877">
            <v>0</v>
          </cell>
          <cell r="I877">
            <v>0</v>
          </cell>
          <cell r="J877">
            <v>2700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263</v>
          </cell>
          <cell r="G878">
            <v>0</v>
          </cell>
          <cell r="H878">
            <v>0</v>
          </cell>
          <cell r="I878">
            <v>0</v>
          </cell>
          <cell r="J878">
            <v>263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249</v>
          </cell>
          <cell r="G879">
            <v>0</v>
          </cell>
          <cell r="H879">
            <v>0</v>
          </cell>
          <cell r="I879">
            <v>0</v>
          </cell>
          <cell r="J879">
            <v>249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244</v>
          </cell>
          <cell r="G880">
            <v>0</v>
          </cell>
          <cell r="H880">
            <v>0</v>
          </cell>
          <cell r="I880">
            <v>0</v>
          </cell>
          <cell r="J880">
            <v>244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320</v>
          </cell>
          <cell r="G881">
            <v>0</v>
          </cell>
          <cell r="H881">
            <v>0</v>
          </cell>
          <cell r="I881">
            <v>0</v>
          </cell>
          <cell r="J881">
            <v>320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2431</v>
          </cell>
          <cell r="G882">
            <v>0</v>
          </cell>
          <cell r="H882">
            <v>0</v>
          </cell>
          <cell r="I882">
            <v>0</v>
          </cell>
          <cell r="J882">
            <v>2431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330</v>
          </cell>
          <cell r="G883">
            <v>0</v>
          </cell>
          <cell r="H883">
            <v>0</v>
          </cell>
          <cell r="I883">
            <v>0</v>
          </cell>
          <cell r="J883">
            <v>330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355</v>
          </cell>
          <cell r="G884">
            <v>0</v>
          </cell>
          <cell r="H884">
            <v>0</v>
          </cell>
          <cell r="I884">
            <v>0</v>
          </cell>
          <cell r="J884">
            <v>355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377</v>
          </cell>
          <cell r="G885">
            <v>0</v>
          </cell>
          <cell r="H885">
            <v>0</v>
          </cell>
          <cell r="I885">
            <v>0</v>
          </cell>
          <cell r="J885">
            <v>377</v>
          </cell>
          <cell r="K885">
            <v>0</v>
          </cell>
          <cell r="L885">
            <v>0</v>
          </cell>
          <cell r="M885">
            <v>0</v>
          </cell>
        </row>
        <row r="886">
          <cell r="F886">
            <v>2070</v>
          </cell>
          <cell r="G886">
            <v>0</v>
          </cell>
          <cell r="H886">
            <v>0</v>
          </cell>
          <cell r="I886">
            <v>0</v>
          </cell>
          <cell r="J886">
            <v>2070</v>
          </cell>
          <cell r="K886">
            <v>0</v>
          </cell>
          <cell r="L886">
            <v>0</v>
          </cell>
          <cell r="M886">
            <v>0</v>
          </cell>
        </row>
        <row r="887">
          <cell r="F887">
            <v>2680</v>
          </cell>
          <cell r="G887">
            <v>0</v>
          </cell>
          <cell r="H887">
            <v>0</v>
          </cell>
          <cell r="I887">
            <v>0</v>
          </cell>
          <cell r="J887">
            <v>2680</v>
          </cell>
          <cell r="K887">
            <v>0</v>
          </cell>
          <cell r="L887">
            <v>0</v>
          </cell>
          <cell r="M887">
            <v>0</v>
          </cell>
        </row>
        <row r="888">
          <cell r="F888">
            <v>3780</v>
          </cell>
          <cell r="G888">
            <v>0</v>
          </cell>
          <cell r="H888">
            <v>0</v>
          </cell>
          <cell r="I888">
            <v>0</v>
          </cell>
          <cell r="J888">
            <v>3780</v>
          </cell>
          <cell r="K888">
            <v>0</v>
          </cell>
          <cell r="L888">
            <v>0</v>
          </cell>
          <cell r="M888">
            <v>0</v>
          </cell>
        </row>
        <row r="889">
          <cell r="F889">
            <v>4190</v>
          </cell>
          <cell r="G889">
            <v>0</v>
          </cell>
          <cell r="H889">
            <v>0</v>
          </cell>
          <cell r="I889">
            <v>0</v>
          </cell>
          <cell r="J889">
            <v>4190</v>
          </cell>
          <cell r="K889">
            <v>0</v>
          </cell>
          <cell r="L889">
            <v>0</v>
          </cell>
          <cell r="M889">
            <v>0</v>
          </cell>
        </row>
        <row r="890">
          <cell r="F890">
            <v>4910</v>
          </cell>
          <cell r="G890">
            <v>0</v>
          </cell>
          <cell r="H890">
            <v>0</v>
          </cell>
          <cell r="I890">
            <v>0</v>
          </cell>
          <cell r="J890">
            <v>4910</v>
          </cell>
          <cell r="K890">
            <v>0</v>
          </cell>
          <cell r="L890">
            <v>0</v>
          </cell>
          <cell r="M890">
            <v>0</v>
          </cell>
        </row>
        <row r="891">
          <cell r="F891">
            <v>4190</v>
          </cell>
          <cell r="G891">
            <v>0</v>
          </cell>
          <cell r="H891">
            <v>0</v>
          </cell>
          <cell r="I891">
            <v>0</v>
          </cell>
          <cell r="J891">
            <v>4190</v>
          </cell>
          <cell r="K891">
            <v>0</v>
          </cell>
          <cell r="L891">
            <v>0</v>
          </cell>
          <cell r="M891">
            <v>0</v>
          </cell>
        </row>
        <row r="892">
          <cell r="F892">
            <v>4500</v>
          </cell>
          <cell r="G892">
            <v>0</v>
          </cell>
          <cell r="H892">
            <v>0</v>
          </cell>
          <cell r="I892">
            <v>0</v>
          </cell>
          <cell r="J892">
            <v>4500</v>
          </cell>
          <cell r="K892">
            <v>0</v>
          </cell>
          <cell r="L892">
            <v>0</v>
          </cell>
          <cell r="M892">
            <v>0</v>
          </cell>
        </row>
        <row r="893">
          <cell r="F893">
            <v>3780</v>
          </cell>
          <cell r="G893">
            <v>0</v>
          </cell>
          <cell r="H893">
            <v>0</v>
          </cell>
          <cell r="I893">
            <v>0</v>
          </cell>
          <cell r="J893">
            <v>3780</v>
          </cell>
          <cell r="K893">
            <v>0</v>
          </cell>
          <cell r="L893">
            <v>0</v>
          </cell>
          <cell r="M893">
            <v>0</v>
          </cell>
        </row>
        <row r="894">
          <cell r="F894">
            <v>3780</v>
          </cell>
          <cell r="G894">
            <v>0</v>
          </cell>
          <cell r="H894">
            <v>0</v>
          </cell>
          <cell r="I894">
            <v>0</v>
          </cell>
          <cell r="J894">
            <v>3780</v>
          </cell>
          <cell r="K894">
            <v>0</v>
          </cell>
          <cell r="L894">
            <v>0</v>
          </cell>
          <cell r="M894">
            <v>0</v>
          </cell>
        </row>
        <row r="895">
          <cell r="F895">
            <v>280000</v>
          </cell>
          <cell r="G895">
            <v>0</v>
          </cell>
          <cell r="H895">
            <v>0</v>
          </cell>
          <cell r="I895">
            <v>0</v>
          </cell>
          <cell r="J895">
            <v>280000</v>
          </cell>
          <cell r="K895">
            <v>0</v>
          </cell>
          <cell r="L895">
            <v>0</v>
          </cell>
          <cell r="M895">
            <v>0</v>
          </cell>
        </row>
        <row r="896">
          <cell r="F896">
            <v>250000</v>
          </cell>
          <cell r="G896">
            <v>0</v>
          </cell>
          <cell r="H896">
            <v>0</v>
          </cell>
          <cell r="I896">
            <v>0</v>
          </cell>
          <cell r="J896">
            <v>250000</v>
          </cell>
          <cell r="K896">
            <v>0</v>
          </cell>
          <cell r="L896">
            <v>0</v>
          </cell>
          <cell r="M896">
            <v>0</v>
          </cell>
        </row>
        <row r="897"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</row>
        <row r="898">
          <cell r="F898">
            <v>0</v>
          </cell>
          <cell r="G898">
            <v>0</v>
          </cell>
          <cell r="H898">
            <v>0</v>
          </cell>
          <cell r="I898">
            <v>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</row>
        <row r="899">
          <cell r="F899">
            <v>0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</row>
        <row r="900">
          <cell r="F900">
            <v>0</v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</row>
        <row r="901"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</row>
        <row r="902"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</row>
        <row r="903"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</row>
        <row r="904"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</row>
        <row r="905"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</row>
        <row r="906">
          <cell r="F906">
            <v>0</v>
          </cell>
          <cell r="G906">
            <v>0</v>
          </cell>
          <cell r="H906">
            <v>0</v>
          </cell>
          <cell r="I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</row>
        <row r="907"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  <cell r="L907">
            <v>0</v>
          </cell>
          <cell r="M907">
            <v>0</v>
          </cell>
        </row>
        <row r="917">
          <cell r="F917">
            <v>0</v>
          </cell>
          <cell r="G917">
            <v>0</v>
          </cell>
          <cell r="H917">
            <v>0</v>
          </cell>
          <cell r="K917">
            <v>0</v>
          </cell>
        </row>
        <row r="918">
          <cell r="F918">
            <v>0</v>
          </cell>
          <cell r="G918">
            <v>0</v>
          </cell>
          <cell r="H918">
            <v>0</v>
          </cell>
          <cell r="K918">
            <v>0</v>
          </cell>
        </row>
        <row r="919">
          <cell r="F919">
            <v>0</v>
          </cell>
          <cell r="G919">
            <v>0</v>
          </cell>
          <cell r="H919">
            <v>0</v>
          </cell>
        </row>
        <row r="920">
          <cell r="F920">
            <v>0</v>
          </cell>
          <cell r="G920">
            <v>0</v>
          </cell>
          <cell r="H920">
            <v>0</v>
          </cell>
        </row>
        <row r="921">
          <cell r="F921">
            <v>49969</v>
          </cell>
          <cell r="G921">
            <v>0</v>
          </cell>
          <cell r="H921">
            <v>49969</v>
          </cell>
          <cell r="I921">
            <v>0</v>
          </cell>
        </row>
        <row r="922">
          <cell r="F922">
            <v>67062</v>
          </cell>
          <cell r="G922">
            <v>0</v>
          </cell>
          <cell r="H922">
            <v>67062</v>
          </cell>
          <cell r="I922">
            <v>0</v>
          </cell>
        </row>
        <row r="923">
          <cell r="F923">
            <v>75996</v>
          </cell>
          <cell r="G923">
            <v>0</v>
          </cell>
          <cell r="H923">
            <v>75996</v>
          </cell>
          <cell r="I923">
            <v>0</v>
          </cell>
        </row>
        <row r="924">
          <cell r="F924">
            <v>105463</v>
          </cell>
          <cell r="G924">
            <v>0</v>
          </cell>
          <cell r="H924">
            <v>105463</v>
          </cell>
          <cell r="I924">
            <v>0</v>
          </cell>
        </row>
        <row r="925">
          <cell r="F925">
            <v>57299</v>
          </cell>
          <cell r="G925">
            <v>0</v>
          </cell>
          <cell r="H925">
            <v>57299</v>
          </cell>
          <cell r="I925">
            <v>0</v>
          </cell>
        </row>
        <row r="926">
          <cell r="F926">
            <v>184746</v>
          </cell>
          <cell r="G926">
            <v>0</v>
          </cell>
          <cell r="H926">
            <v>184746</v>
          </cell>
          <cell r="I926">
            <v>0</v>
          </cell>
        </row>
        <row r="927">
          <cell r="F927">
            <v>59029</v>
          </cell>
          <cell r="G927">
            <v>0</v>
          </cell>
          <cell r="H927">
            <v>59029</v>
          </cell>
          <cell r="I927">
            <v>0</v>
          </cell>
        </row>
        <row r="928">
          <cell r="F928">
            <v>37052</v>
          </cell>
          <cell r="G928">
            <v>0</v>
          </cell>
          <cell r="H928">
            <v>37052</v>
          </cell>
          <cell r="I928">
            <v>0</v>
          </cell>
        </row>
        <row r="929">
          <cell r="F929">
            <v>47926</v>
          </cell>
          <cell r="G929">
            <v>0</v>
          </cell>
          <cell r="H929">
            <v>47926</v>
          </cell>
          <cell r="I929">
            <v>0</v>
          </cell>
        </row>
        <row r="930">
          <cell r="F930">
            <v>57139</v>
          </cell>
          <cell r="G930">
            <v>0</v>
          </cell>
          <cell r="H930">
            <v>57139</v>
          </cell>
          <cell r="I930">
            <v>0</v>
          </cell>
        </row>
        <row r="931">
          <cell r="F931">
            <v>89004</v>
          </cell>
          <cell r="G931">
            <v>0</v>
          </cell>
          <cell r="H931">
            <v>89004</v>
          </cell>
          <cell r="I931">
            <v>0</v>
          </cell>
        </row>
        <row r="932">
          <cell r="F932">
            <v>91530</v>
          </cell>
          <cell r="G932">
            <v>0</v>
          </cell>
          <cell r="H932">
            <v>91530</v>
          </cell>
          <cell r="I932">
            <v>0</v>
          </cell>
        </row>
        <row r="933">
          <cell r="F933">
            <v>51490</v>
          </cell>
          <cell r="G933">
            <v>0</v>
          </cell>
          <cell r="H933">
            <v>51490</v>
          </cell>
          <cell r="I933">
            <v>0</v>
          </cell>
        </row>
        <row r="934">
          <cell r="F934">
            <v>71782</v>
          </cell>
          <cell r="G934">
            <v>0</v>
          </cell>
          <cell r="H934">
            <v>71782</v>
          </cell>
          <cell r="I934">
            <v>0</v>
          </cell>
        </row>
        <row r="935">
          <cell r="F935">
            <v>64247</v>
          </cell>
          <cell r="G935">
            <v>0</v>
          </cell>
          <cell r="H935">
            <v>64247</v>
          </cell>
          <cell r="I935">
            <v>0</v>
          </cell>
        </row>
        <row r="936">
          <cell r="F936">
            <v>67640</v>
          </cell>
          <cell r="G936">
            <v>0</v>
          </cell>
          <cell r="H936">
            <v>67640</v>
          </cell>
          <cell r="I936">
            <v>0</v>
          </cell>
        </row>
        <row r="937">
          <cell r="F937">
            <v>0</v>
          </cell>
          <cell r="G937">
            <v>0</v>
          </cell>
          <cell r="H937">
            <v>0</v>
          </cell>
          <cell r="I937">
            <v>0</v>
          </cell>
        </row>
        <row r="938">
          <cell r="F938">
            <v>0</v>
          </cell>
          <cell r="G938">
            <v>0</v>
          </cell>
          <cell r="H938">
            <v>0</v>
          </cell>
          <cell r="I938">
            <v>0</v>
          </cell>
        </row>
        <row r="939">
          <cell r="F939">
            <v>0</v>
          </cell>
          <cell r="G939">
            <v>0</v>
          </cell>
          <cell r="H939">
            <v>0</v>
          </cell>
          <cell r="I939">
            <v>0</v>
          </cell>
        </row>
        <row r="940">
          <cell r="F940">
            <v>56369</v>
          </cell>
          <cell r="G940">
            <v>0</v>
          </cell>
          <cell r="H940">
            <v>56369</v>
          </cell>
          <cell r="I940">
            <v>0</v>
          </cell>
        </row>
        <row r="941">
          <cell r="F941">
            <v>44521</v>
          </cell>
          <cell r="G941">
            <v>0</v>
          </cell>
          <cell r="H941">
            <v>44521</v>
          </cell>
          <cell r="I941">
            <v>0</v>
          </cell>
        </row>
        <row r="942">
          <cell r="F942">
            <v>49969</v>
          </cell>
          <cell r="G942">
            <v>0</v>
          </cell>
          <cell r="H942">
            <v>49969</v>
          </cell>
          <cell r="I942">
            <v>0</v>
          </cell>
        </row>
        <row r="943">
          <cell r="F943">
            <v>57299</v>
          </cell>
          <cell r="G943">
            <v>0</v>
          </cell>
          <cell r="H943">
            <v>57299</v>
          </cell>
          <cell r="I943">
            <v>0</v>
          </cell>
        </row>
        <row r="944">
          <cell r="F944">
            <v>67640</v>
          </cell>
          <cell r="G944">
            <v>0</v>
          </cell>
          <cell r="H944">
            <v>67640</v>
          </cell>
          <cell r="I944">
            <v>0</v>
          </cell>
        </row>
        <row r="945">
          <cell r="F945">
            <v>37052</v>
          </cell>
          <cell r="G945">
            <v>0</v>
          </cell>
          <cell r="H945">
            <v>37052</v>
          </cell>
          <cell r="I945">
            <v>0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MOTOR"/>
      <sheetName val="가격조사서"/>
      <sheetName val="70%"/>
    </sheetNames>
    <sheetDataSet>
      <sheetData sheetId="0" refreshError="1">
        <row r="3">
          <cell r="A3" t="str">
            <v>전라선(신리∼순천)제6공구 노반개량공사</v>
          </cell>
          <cell r="C3">
            <v>0</v>
          </cell>
          <cell r="E3">
            <v>0</v>
          </cell>
          <cell r="F3">
            <v>76000000000</v>
          </cell>
        </row>
        <row r="4">
          <cell r="A4" t="str">
            <v>Ⅰ.순 공 사 비</v>
          </cell>
          <cell r="C4">
            <v>0</v>
          </cell>
          <cell r="E4">
            <v>0</v>
          </cell>
          <cell r="F4">
            <v>61958160850</v>
          </cell>
        </row>
        <row r="5">
          <cell r="A5" t="str">
            <v>가.공 사 비</v>
          </cell>
          <cell r="C5">
            <v>0</v>
          </cell>
          <cell r="E5">
            <v>0</v>
          </cell>
          <cell r="F5">
            <v>61958160850</v>
          </cell>
        </row>
        <row r="6">
          <cell r="A6" t="str">
            <v>1.토    공</v>
          </cell>
          <cell r="C6">
            <v>0</v>
          </cell>
          <cell r="E6">
            <v>0</v>
          </cell>
          <cell r="F6">
            <v>4202909920</v>
          </cell>
        </row>
        <row r="7">
          <cell r="A7" t="str">
            <v>가) 본 선 토 공</v>
          </cell>
          <cell r="C7">
            <v>0</v>
          </cell>
          <cell r="E7">
            <v>0</v>
          </cell>
          <cell r="F7">
            <v>2478343120</v>
          </cell>
        </row>
        <row r="8">
          <cell r="A8" t="str">
            <v>깍    기</v>
          </cell>
          <cell r="B8" t="str">
            <v>토사</v>
          </cell>
          <cell r="C8">
            <v>108815</v>
          </cell>
          <cell r="D8" t="str">
            <v>㎥</v>
          </cell>
          <cell r="E8">
            <v>680</v>
          </cell>
          <cell r="F8">
            <v>73994200</v>
          </cell>
        </row>
        <row r="9">
          <cell r="A9" t="str">
            <v>깍    기</v>
          </cell>
          <cell r="B9" t="str">
            <v>풍화암</v>
          </cell>
          <cell r="C9">
            <v>50534</v>
          </cell>
          <cell r="D9" t="str">
            <v>㎥</v>
          </cell>
          <cell r="E9">
            <v>1400</v>
          </cell>
          <cell r="F9">
            <v>70747600</v>
          </cell>
        </row>
        <row r="10">
          <cell r="A10" t="str">
            <v>깍    기</v>
          </cell>
          <cell r="B10" t="str">
            <v>연암</v>
          </cell>
          <cell r="C10">
            <v>2507</v>
          </cell>
          <cell r="D10" t="str">
            <v>㎥</v>
          </cell>
          <cell r="E10">
            <v>10000</v>
          </cell>
          <cell r="F10">
            <v>25070000</v>
          </cell>
        </row>
        <row r="11">
          <cell r="A11" t="str">
            <v>돋    기</v>
          </cell>
          <cell r="B11" t="str">
            <v>유용토,L=1,470m</v>
          </cell>
          <cell r="C11">
            <v>147558</v>
          </cell>
          <cell r="D11" t="str">
            <v>㎥</v>
          </cell>
          <cell r="E11">
            <v>2000</v>
          </cell>
          <cell r="F11">
            <v>295116000</v>
          </cell>
        </row>
        <row r="12">
          <cell r="A12" t="str">
            <v>잔토처리</v>
          </cell>
          <cell r="B12" t="str">
            <v>자연상태,L=30,000m</v>
          </cell>
          <cell r="C12">
            <v>249819</v>
          </cell>
          <cell r="D12" t="str">
            <v>㎥</v>
          </cell>
          <cell r="E12">
            <v>7000</v>
          </cell>
          <cell r="F12">
            <v>1748733000</v>
          </cell>
        </row>
        <row r="13">
          <cell r="A13" t="str">
            <v>층 따 기</v>
          </cell>
          <cell r="B13" t="str">
            <v>H=50cm</v>
          </cell>
          <cell r="C13">
            <v>441</v>
          </cell>
          <cell r="D13" t="str">
            <v>㎥</v>
          </cell>
          <cell r="E13">
            <v>420</v>
          </cell>
          <cell r="F13">
            <v>185220</v>
          </cell>
        </row>
        <row r="14">
          <cell r="A14" t="str">
            <v>떼 입히기</v>
          </cell>
          <cell r="B14" t="str">
            <v>평떼</v>
          </cell>
          <cell r="C14">
            <v>7876</v>
          </cell>
          <cell r="D14" t="str">
            <v>㎡</v>
          </cell>
          <cell r="E14">
            <v>6800</v>
          </cell>
          <cell r="F14">
            <v>53556800</v>
          </cell>
        </row>
        <row r="15">
          <cell r="A15" t="str">
            <v>떼 입히기</v>
          </cell>
          <cell r="B15" t="str">
            <v>줄떼</v>
          </cell>
          <cell r="C15">
            <v>6204</v>
          </cell>
          <cell r="D15" t="str">
            <v>㎡</v>
          </cell>
          <cell r="E15">
            <v>4700</v>
          </cell>
          <cell r="F15">
            <v>29158800</v>
          </cell>
        </row>
        <row r="16">
          <cell r="A16" t="str">
            <v>비탈면 녹화공</v>
          </cell>
          <cell r="B16" t="str">
            <v>암절개면, t=4cm</v>
          </cell>
          <cell r="C16">
            <v>2167</v>
          </cell>
          <cell r="D16" t="str">
            <v>㎡</v>
          </cell>
          <cell r="E16">
            <v>25000</v>
          </cell>
          <cell r="F16">
            <v>54175000</v>
          </cell>
        </row>
        <row r="17">
          <cell r="A17" t="str">
            <v>비탈면 녹화공</v>
          </cell>
          <cell r="B17" t="str">
            <v>암절개면, t=8cm</v>
          </cell>
          <cell r="C17">
            <v>2861</v>
          </cell>
          <cell r="D17" t="str">
            <v>㎡</v>
          </cell>
          <cell r="E17">
            <v>30000</v>
          </cell>
          <cell r="F17">
            <v>85830000</v>
          </cell>
        </row>
        <row r="18">
          <cell r="A18" t="str">
            <v>측구 터파기</v>
          </cell>
          <cell r="B18" t="str">
            <v>토사,인력</v>
          </cell>
          <cell r="C18">
            <v>699</v>
          </cell>
          <cell r="D18" t="str">
            <v>㎥</v>
          </cell>
          <cell r="E18">
            <v>6000</v>
          </cell>
          <cell r="F18">
            <v>4194000</v>
          </cell>
        </row>
        <row r="19">
          <cell r="A19" t="str">
            <v>측구 둑쌓기</v>
          </cell>
          <cell r="B19" t="str">
            <v>토사,인력</v>
          </cell>
          <cell r="C19">
            <v>145</v>
          </cell>
          <cell r="D19" t="str">
            <v>㎥</v>
          </cell>
          <cell r="E19">
            <v>6000</v>
          </cell>
          <cell r="F19">
            <v>870000</v>
          </cell>
        </row>
        <row r="20">
          <cell r="A20" t="str">
            <v>깎기비탈면 고르기</v>
          </cell>
          <cell r="B20" t="str">
            <v>풍 화 암</v>
          </cell>
          <cell r="C20">
            <v>1957</v>
          </cell>
          <cell r="D20" t="str">
            <v>㎡</v>
          </cell>
          <cell r="E20">
            <v>1500</v>
          </cell>
          <cell r="F20">
            <v>2935500</v>
          </cell>
        </row>
        <row r="21">
          <cell r="A21" t="str">
            <v>깎기비탈면 고르기</v>
          </cell>
          <cell r="B21" t="str">
            <v>연    암</v>
          </cell>
          <cell r="C21">
            <v>252</v>
          </cell>
          <cell r="D21" t="str">
            <v>㎡</v>
          </cell>
          <cell r="E21">
            <v>2000</v>
          </cell>
          <cell r="F21">
            <v>504000</v>
          </cell>
        </row>
        <row r="22">
          <cell r="A22" t="str">
            <v>노면 고르기</v>
          </cell>
          <cell r="C22">
            <v>6708</v>
          </cell>
          <cell r="D22" t="str">
            <v>㎡</v>
          </cell>
          <cell r="E22">
            <v>1500</v>
          </cell>
          <cell r="F22">
            <v>10062000</v>
          </cell>
        </row>
        <row r="23">
          <cell r="A23" t="str">
            <v>돋기비탈면 돌붙임</v>
          </cell>
          <cell r="B23" t="str">
            <v>버럭유용,t=35cm</v>
          </cell>
          <cell r="C23">
            <v>709</v>
          </cell>
          <cell r="D23" t="str">
            <v>㎡</v>
          </cell>
          <cell r="E23">
            <v>20000</v>
          </cell>
          <cell r="F23">
            <v>14180000</v>
          </cell>
        </row>
        <row r="24">
          <cell r="A24" t="str">
            <v>표 토 제 거</v>
          </cell>
          <cell r="B24" t="str">
            <v>답구간,t=50cm</v>
          </cell>
          <cell r="C24">
            <v>22066</v>
          </cell>
          <cell r="D24" t="str">
            <v>㎡</v>
          </cell>
          <cell r="E24">
            <v>300</v>
          </cell>
          <cell r="F24">
            <v>6619800</v>
          </cell>
        </row>
        <row r="25">
          <cell r="A25" t="str">
            <v>표 토 제 거</v>
          </cell>
          <cell r="B25" t="str">
            <v>답외구간,t=15cm</v>
          </cell>
          <cell r="C25">
            <v>12056</v>
          </cell>
          <cell r="D25" t="str">
            <v>㎡</v>
          </cell>
          <cell r="E25">
            <v>200</v>
          </cell>
          <cell r="F25">
            <v>2411200</v>
          </cell>
        </row>
        <row r="26">
          <cell r="A26" t="str">
            <v>나) 본 선 부 속</v>
          </cell>
          <cell r="C26">
            <v>0</v>
          </cell>
          <cell r="E26">
            <v>0</v>
          </cell>
          <cell r="F26">
            <v>415217680</v>
          </cell>
        </row>
        <row r="27">
          <cell r="A27" t="str">
            <v>터 파 기</v>
          </cell>
          <cell r="B27" t="str">
            <v>토사</v>
          </cell>
          <cell r="C27">
            <v>2292</v>
          </cell>
          <cell r="D27" t="str">
            <v>㎥</v>
          </cell>
          <cell r="E27">
            <v>740</v>
          </cell>
          <cell r="F27">
            <v>1696080</v>
          </cell>
        </row>
        <row r="28">
          <cell r="A28" t="str">
            <v>터 파 기</v>
          </cell>
          <cell r="B28" t="str">
            <v>풍화암</v>
          </cell>
          <cell r="C28">
            <v>3133</v>
          </cell>
          <cell r="D28" t="str">
            <v>㎥</v>
          </cell>
          <cell r="E28">
            <v>22000</v>
          </cell>
          <cell r="F28">
            <v>68926000</v>
          </cell>
        </row>
        <row r="29">
          <cell r="A29" t="str">
            <v>터 파 기</v>
          </cell>
          <cell r="B29" t="str">
            <v>연암</v>
          </cell>
          <cell r="C29">
            <v>479</v>
          </cell>
          <cell r="D29" t="str">
            <v>㎥</v>
          </cell>
          <cell r="E29">
            <v>27000</v>
          </cell>
          <cell r="F29">
            <v>12933000</v>
          </cell>
        </row>
        <row r="30">
          <cell r="A30" t="str">
            <v>되메우기</v>
          </cell>
          <cell r="C30">
            <v>1354</v>
          </cell>
          <cell r="D30" t="str">
            <v>㎥</v>
          </cell>
          <cell r="E30">
            <v>900</v>
          </cell>
          <cell r="F30">
            <v>1218600</v>
          </cell>
        </row>
        <row r="31">
          <cell r="A31" t="str">
            <v>바닥 콘크리트</v>
          </cell>
          <cell r="B31" t="str">
            <v>σck=135kg/㎠</v>
          </cell>
          <cell r="C31">
            <v>31</v>
          </cell>
          <cell r="D31" t="str">
            <v>㎥</v>
          </cell>
          <cell r="E31">
            <v>54000</v>
          </cell>
          <cell r="F31">
            <v>1674000</v>
          </cell>
        </row>
        <row r="32">
          <cell r="A32" t="str">
            <v>수로 콘크리트</v>
          </cell>
          <cell r="B32" t="str">
            <v>σck=180kg/㎠</v>
          </cell>
          <cell r="C32">
            <v>2677</v>
          </cell>
          <cell r="D32" t="str">
            <v>㎥</v>
          </cell>
          <cell r="E32">
            <v>100000</v>
          </cell>
          <cell r="F32">
            <v>267700000</v>
          </cell>
        </row>
        <row r="33">
          <cell r="A33" t="str">
            <v>방음벽 기초 철근콘크리트</v>
          </cell>
          <cell r="B33" t="str">
            <v>σck=240kg/㎠</v>
          </cell>
          <cell r="C33">
            <v>237</v>
          </cell>
          <cell r="D33" t="str">
            <v>㎥</v>
          </cell>
          <cell r="E33">
            <v>110000</v>
          </cell>
          <cell r="F33">
            <v>26070000</v>
          </cell>
        </row>
        <row r="34">
          <cell r="A34" t="str">
            <v>방음벽 설치</v>
          </cell>
          <cell r="B34" t="str">
            <v>토공부,칼라,흡음형,H=3.0m,W=4.0m</v>
          </cell>
          <cell r="C34">
            <v>140</v>
          </cell>
          <cell r="D34" t="str">
            <v>m</v>
          </cell>
          <cell r="E34">
            <v>250000</v>
          </cell>
          <cell r="F34">
            <v>35000000</v>
          </cell>
        </row>
        <row r="35">
          <cell r="A35" t="str">
            <v>다) 개 천 내 기</v>
          </cell>
          <cell r="C35">
            <v>0</v>
          </cell>
          <cell r="E35">
            <v>0</v>
          </cell>
          <cell r="F35">
            <v>139780440</v>
          </cell>
        </row>
        <row r="36">
          <cell r="A36" t="str">
            <v>터 파 기</v>
          </cell>
          <cell r="B36" t="str">
            <v>육상,토사</v>
          </cell>
          <cell r="C36">
            <v>6861</v>
          </cell>
          <cell r="D36" t="str">
            <v>㎥</v>
          </cell>
          <cell r="E36">
            <v>740</v>
          </cell>
          <cell r="F36">
            <v>5077140</v>
          </cell>
        </row>
        <row r="37">
          <cell r="A37" t="str">
            <v>터 파 기</v>
          </cell>
          <cell r="B37" t="str">
            <v>육상,풍화암</v>
          </cell>
          <cell r="C37">
            <v>642</v>
          </cell>
          <cell r="D37" t="str">
            <v>㎥</v>
          </cell>
          <cell r="E37">
            <v>22000</v>
          </cell>
          <cell r="F37">
            <v>14124000</v>
          </cell>
        </row>
        <row r="38">
          <cell r="A38" t="str">
            <v>되메우기</v>
          </cell>
          <cell r="C38">
            <v>3002</v>
          </cell>
          <cell r="D38" t="str">
            <v>㎥</v>
          </cell>
          <cell r="E38">
            <v>900</v>
          </cell>
          <cell r="F38">
            <v>2701800</v>
          </cell>
        </row>
        <row r="39">
          <cell r="A39" t="str">
            <v>떼 입히기</v>
          </cell>
          <cell r="B39" t="str">
            <v>줄떼</v>
          </cell>
          <cell r="C39">
            <v>83</v>
          </cell>
          <cell r="D39" t="str">
            <v>㎡</v>
          </cell>
          <cell r="E39">
            <v>4700</v>
          </cell>
          <cell r="F39">
            <v>390100</v>
          </cell>
        </row>
        <row r="40">
          <cell r="A40" t="str">
            <v>떼 입히기</v>
          </cell>
          <cell r="B40" t="str">
            <v>평떼</v>
          </cell>
          <cell r="C40">
            <v>1288</v>
          </cell>
          <cell r="D40" t="str">
            <v>㎡</v>
          </cell>
          <cell r="E40">
            <v>6800</v>
          </cell>
          <cell r="F40">
            <v>8758400</v>
          </cell>
        </row>
        <row r="41">
          <cell r="A41" t="str">
            <v>측구 둑쌓기</v>
          </cell>
          <cell r="B41" t="str">
            <v>토사,인력</v>
          </cell>
          <cell r="C41">
            <v>34</v>
          </cell>
          <cell r="D41" t="str">
            <v>㎥</v>
          </cell>
          <cell r="E41">
            <v>6000</v>
          </cell>
          <cell r="F41">
            <v>204000</v>
          </cell>
        </row>
        <row r="42">
          <cell r="A42" t="str">
            <v>바닥 콘크리트</v>
          </cell>
          <cell r="B42" t="str">
            <v>σck=135kg/㎠</v>
          </cell>
          <cell r="C42">
            <v>239</v>
          </cell>
          <cell r="D42" t="str">
            <v>㎥</v>
          </cell>
          <cell r="E42">
            <v>19000</v>
          </cell>
          <cell r="F42">
            <v>4541000</v>
          </cell>
        </row>
        <row r="43">
          <cell r="A43" t="str">
            <v>수로 철근콘크리트</v>
          </cell>
          <cell r="B43" t="str">
            <v>σck=240kg/㎠</v>
          </cell>
          <cell r="C43">
            <v>1552</v>
          </cell>
          <cell r="D43" t="str">
            <v>㎥</v>
          </cell>
          <cell r="E43">
            <v>67000</v>
          </cell>
          <cell r="F43">
            <v>103984000</v>
          </cell>
        </row>
        <row r="44">
          <cell r="A44" t="str">
            <v>라) 길 내 기</v>
          </cell>
          <cell r="C44">
            <v>0</v>
          </cell>
          <cell r="E44">
            <v>0</v>
          </cell>
          <cell r="F44">
            <v>387494880</v>
          </cell>
        </row>
        <row r="45">
          <cell r="A45" t="str">
            <v>깍    기</v>
          </cell>
          <cell r="B45" t="str">
            <v>토사</v>
          </cell>
          <cell r="C45">
            <v>15936</v>
          </cell>
          <cell r="D45" t="str">
            <v>㎥</v>
          </cell>
          <cell r="E45">
            <v>680</v>
          </cell>
          <cell r="F45">
            <v>10836480</v>
          </cell>
        </row>
        <row r="46">
          <cell r="A46" t="str">
            <v>깍    기</v>
          </cell>
          <cell r="B46" t="str">
            <v>풍화암</v>
          </cell>
          <cell r="C46">
            <v>130</v>
          </cell>
          <cell r="D46" t="str">
            <v>㎥</v>
          </cell>
          <cell r="E46">
            <v>1400</v>
          </cell>
          <cell r="F46">
            <v>182000</v>
          </cell>
        </row>
        <row r="47">
          <cell r="A47" t="str">
            <v>돋    기</v>
          </cell>
          <cell r="B47" t="str">
            <v>유용토,L=1,470m</v>
          </cell>
          <cell r="C47">
            <v>13804</v>
          </cell>
          <cell r="D47" t="str">
            <v>㎥</v>
          </cell>
          <cell r="E47">
            <v>2000</v>
          </cell>
          <cell r="F47">
            <v>27608000</v>
          </cell>
        </row>
        <row r="48">
          <cell r="A48" t="str">
            <v>측구 터파기</v>
          </cell>
          <cell r="B48" t="str">
            <v>인력</v>
          </cell>
          <cell r="C48">
            <v>1447</v>
          </cell>
          <cell r="D48" t="str">
            <v>㎥</v>
          </cell>
          <cell r="E48">
            <v>6000</v>
          </cell>
          <cell r="F48">
            <v>8682000</v>
          </cell>
        </row>
        <row r="49">
          <cell r="A49" t="str">
            <v>측구 둑쌓기</v>
          </cell>
          <cell r="B49" t="str">
            <v>인력</v>
          </cell>
          <cell r="C49">
            <v>167</v>
          </cell>
          <cell r="D49" t="str">
            <v>㎥</v>
          </cell>
          <cell r="E49">
            <v>6000</v>
          </cell>
          <cell r="F49">
            <v>1002000</v>
          </cell>
        </row>
        <row r="50">
          <cell r="A50" t="str">
            <v>떼 입히기</v>
          </cell>
          <cell r="B50" t="str">
            <v>평떼</v>
          </cell>
          <cell r="C50">
            <v>5351</v>
          </cell>
          <cell r="D50" t="str">
            <v>㎡</v>
          </cell>
          <cell r="E50">
            <v>6800</v>
          </cell>
          <cell r="F50">
            <v>36386800</v>
          </cell>
        </row>
        <row r="51">
          <cell r="A51" t="str">
            <v>떼 입히기</v>
          </cell>
          <cell r="B51" t="str">
            <v>줄떼</v>
          </cell>
          <cell r="C51">
            <v>5708</v>
          </cell>
          <cell r="D51" t="str">
            <v>㎡</v>
          </cell>
          <cell r="E51">
            <v>4700</v>
          </cell>
          <cell r="F51">
            <v>26827600</v>
          </cell>
        </row>
        <row r="52">
          <cell r="A52" t="str">
            <v>비탈면 보호 녹화공</v>
          </cell>
          <cell r="B52" t="str">
            <v>암절개면,t=4cm</v>
          </cell>
          <cell r="C52">
            <v>336</v>
          </cell>
          <cell r="D52" t="str">
            <v>㎡</v>
          </cell>
          <cell r="E52">
            <v>25000</v>
          </cell>
          <cell r="F52">
            <v>8400000</v>
          </cell>
        </row>
        <row r="53">
          <cell r="A53" t="str">
            <v>포장 콘크리트</v>
          </cell>
          <cell r="B53" t="str">
            <v>t=20cm,σbk=40kg/㎠</v>
          </cell>
          <cell r="C53">
            <v>1512</v>
          </cell>
          <cell r="D53" t="str">
            <v>㎥</v>
          </cell>
          <cell r="E53">
            <v>140000</v>
          </cell>
          <cell r="F53">
            <v>211680000</v>
          </cell>
        </row>
        <row r="54">
          <cell r="A54" t="str">
            <v>흄관 부설</v>
          </cell>
          <cell r="B54" t="str">
            <v>φ=100cm,칼라식</v>
          </cell>
          <cell r="C54">
            <v>96</v>
          </cell>
          <cell r="D54" t="str">
            <v>m</v>
          </cell>
          <cell r="E54">
            <v>210000</v>
          </cell>
          <cell r="F54">
            <v>20160000</v>
          </cell>
        </row>
        <row r="55">
          <cell r="A55" t="str">
            <v>울타리설치</v>
          </cell>
          <cell r="B55" t="str">
            <v>H=1.80m,용융아연도망</v>
          </cell>
          <cell r="C55">
            <v>397</v>
          </cell>
          <cell r="D55" t="str">
            <v>m</v>
          </cell>
          <cell r="E55">
            <v>90000</v>
          </cell>
          <cell r="F55">
            <v>35730000</v>
          </cell>
        </row>
        <row r="56">
          <cell r="A56" t="str">
            <v>마) 지    축</v>
          </cell>
          <cell r="C56">
            <v>0</v>
          </cell>
          <cell r="E56">
            <v>0</v>
          </cell>
          <cell r="F56">
            <v>782073800</v>
          </cell>
        </row>
        <row r="57">
          <cell r="A57" t="str">
            <v>깍    기</v>
          </cell>
          <cell r="B57" t="str">
            <v>토사</v>
          </cell>
          <cell r="C57">
            <v>34556</v>
          </cell>
          <cell r="D57" t="str">
            <v>㎥</v>
          </cell>
          <cell r="E57">
            <v>680</v>
          </cell>
          <cell r="F57">
            <v>23498080</v>
          </cell>
        </row>
        <row r="58">
          <cell r="A58" t="str">
            <v>깍    기</v>
          </cell>
          <cell r="B58" t="str">
            <v>풍화암</v>
          </cell>
          <cell r="C58">
            <v>10710</v>
          </cell>
          <cell r="D58" t="str">
            <v>㎥</v>
          </cell>
          <cell r="E58">
            <v>1400</v>
          </cell>
          <cell r="F58">
            <v>14994000</v>
          </cell>
        </row>
        <row r="59">
          <cell r="A59" t="str">
            <v>터 파 기</v>
          </cell>
          <cell r="B59" t="str">
            <v>토사</v>
          </cell>
          <cell r="C59">
            <v>2191</v>
          </cell>
          <cell r="D59" t="str">
            <v>㎥</v>
          </cell>
          <cell r="E59">
            <v>740</v>
          </cell>
          <cell r="F59">
            <v>1621340</v>
          </cell>
        </row>
        <row r="60">
          <cell r="A60" t="str">
            <v>터 파 기</v>
          </cell>
          <cell r="B60" t="str">
            <v>풍화암</v>
          </cell>
          <cell r="C60">
            <v>423</v>
          </cell>
          <cell r="D60" t="str">
            <v>㎥</v>
          </cell>
          <cell r="E60">
            <v>22000</v>
          </cell>
          <cell r="F60">
            <v>9306000</v>
          </cell>
        </row>
        <row r="61">
          <cell r="A61" t="str">
            <v>되메우기</v>
          </cell>
          <cell r="B61" t="str">
            <v>토사</v>
          </cell>
          <cell r="C61">
            <v>591</v>
          </cell>
          <cell r="D61" t="str">
            <v>㎥</v>
          </cell>
          <cell r="E61">
            <v>900</v>
          </cell>
          <cell r="F61">
            <v>531900</v>
          </cell>
        </row>
        <row r="62">
          <cell r="A62" t="str">
            <v>돋    기</v>
          </cell>
          <cell r="B62" t="str">
            <v>유용토,L=1470m</v>
          </cell>
          <cell r="C62">
            <v>210598</v>
          </cell>
          <cell r="D62" t="str">
            <v>㎥</v>
          </cell>
          <cell r="E62">
            <v>2000</v>
          </cell>
          <cell r="F62">
            <v>421196000</v>
          </cell>
        </row>
        <row r="63">
          <cell r="A63" t="str">
            <v>층 따 기</v>
          </cell>
          <cell r="B63" t="str">
            <v>H=50cm</v>
          </cell>
          <cell r="C63">
            <v>259</v>
          </cell>
          <cell r="D63" t="str">
            <v>㎥</v>
          </cell>
          <cell r="E63">
            <v>420</v>
          </cell>
          <cell r="F63">
            <v>108780</v>
          </cell>
        </row>
        <row r="64">
          <cell r="A64" t="str">
            <v>떼 입히기</v>
          </cell>
          <cell r="B64" t="str">
            <v>줄떼</v>
          </cell>
          <cell r="C64">
            <v>11678</v>
          </cell>
          <cell r="D64" t="str">
            <v>㎡</v>
          </cell>
          <cell r="E64">
            <v>4700</v>
          </cell>
          <cell r="F64">
            <v>54886600</v>
          </cell>
        </row>
        <row r="65">
          <cell r="A65" t="str">
            <v>떼 입히기</v>
          </cell>
          <cell r="B65" t="str">
            <v>평떼</v>
          </cell>
          <cell r="C65">
            <v>1213</v>
          </cell>
          <cell r="D65" t="str">
            <v>㎡</v>
          </cell>
          <cell r="E65">
            <v>6800</v>
          </cell>
          <cell r="F65">
            <v>8248400</v>
          </cell>
        </row>
        <row r="66">
          <cell r="A66" t="str">
            <v>측구 터파기</v>
          </cell>
          <cell r="B66" t="str">
            <v>토사,인력</v>
          </cell>
          <cell r="C66">
            <v>1491</v>
          </cell>
          <cell r="D66" t="str">
            <v>㎥</v>
          </cell>
          <cell r="E66">
            <v>6000</v>
          </cell>
          <cell r="F66">
            <v>8946000</v>
          </cell>
        </row>
        <row r="67">
          <cell r="A67" t="str">
            <v>측구 둑쌓기</v>
          </cell>
          <cell r="B67" t="str">
            <v>토사,인력</v>
          </cell>
          <cell r="C67">
            <v>214</v>
          </cell>
          <cell r="D67" t="str">
            <v>㎥</v>
          </cell>
          <cell r="E67">
            <v>6000</v>
          </cell>
          <cell r="F67">
            <v>1284000</v>
          </cell>
        </row>
        <row r="68">
          <cell r="A68" t="str">
            <v>깎기비탈면 고르기</v>
          </cell>
          <cell r="B68" t="str">
            <v>풍화암</v>
          </cell>
          <cell r="C68">
            <v>495</v>
          </cell>
          <cell r="D68" t="str">
            <v>㎡</v>
          </cell>
          <cell r="E68">
            <v>1500</v>
          </cell>
          <cell r="F68">
            <v>742500</v>
          </cell>
        </row>
        <row r="69">
          <cell r="A69" t="str">
            <v>노면 고르기</v>
          </cell>
          <cell r="C69">
            <v>3845</v>
          </cell>
          <cell r="D69" t="str">
            <v>㎡</v>
          </cell>
          <cell r="E69">
            <v>1500</v>
          </cell>
          <cell r="F69">
            <v>5767500</v>
          </cell>
        </row>
        <row r="70">
          <cell r="A70" t="str">
            <v>돋기비탈면 돌붙임</v>
          </cell>
          <cell r="B70" t="str">
            <v>버럭유용,t=35cm</v>
          </cell>
          <cell r="C70">
            <v>4791</v>
          </cell>
          <cell r="D70" t="str">
            <v>㎡</v>
          </cell>
          <cell r="E70">
            <v>20000</v>
          </cell>
          <cell r="F70">
            <v>95820000</v>
          </cell>
        </row>
        <row r="71">
          <cell r="A71" t="str">
            <v>표 토 제 거</v>
          </cell>
          <cell r="B71" t="str">
            <v>답구간,t=50cm</v>
          </cell>
          <cell r="C71">
            <v>20225</v>
          </cell>
          <cell r="D71" t="str">
            <v>㎡</v>
          </cell>
          <cell r="E71">
            <v>300</v>
          </cell>
          <cell r="F71">
            <v>6067500</v>
          </cell>
        </row>
        <row r="72">
          <cell r="A72" t="str">
            <v>표 토 제 거</v>
          </cell>
          <cell r="B72" t="str">
            <v>답외구간,t=15cm</v>
          </cell>
          <cell r="C72">
            <v>28396</v>
          </cell>
          <cell r="D72" t="str">
            <v>㎡</v>
          </cell>
          <cell r="E72">
            <v>200</v>
          </cell>
          <cell r="F72">
            <v>5679200</v>
          </cell>
        </row>
        <row r="73">
          <cell r="A73" t="str">
            <v>수로 콘크리트</v>
          </cell>
          <cell r="B73" t="str">
            <v>σck=180kg/㎠</v>
          </cell>
          <cell r="C73">
            <v>1402</v>
          </cell>
          <cell r="D73" t="str">
            <v>㎥</v>
          </cell>
          <cell r="E73">
            <v>88000</v>
          </cell>
          <cell r="F73">
            <v>123376000</v>
          </cell>
        </row>
        <row r="74">
          <cell r="A74" t="str">
            <v>2.교    량</v>
          </cell>
          <cell r="C74">
            <v>0</v>
          </cell>
          <cell r="E74">
            <v>0</v>
          </cell>
          <cell r="F74">
            <v>525399920</v>
          </cell>
        </row>
        <row r="75">
          <cell r="A75" t="str">
            <v>터 파 기</v>
          </cell>
          <cell r="B75" t="str">
            <v>육상,토사</v>
          </cell>
          <cell r="C75">
            <v>3628</v>
          </cell>
          <cell r="D75" t="str">
            <v>㎥</v>
          </cell>
          <cell r="E75">
            <v>740</v>
          </cell>
          <cell r="F75">
            <v>2684720</v>
          </cell>
        </row>
        <row r="76">
          <cell r="A76" t="str">
            <v>터 파 기</v>
          </cell>
          <cell r="B76" t="str">
            <v>수중,토사</v>
          </cell>
          <cell r="C76">
            <v>1199</v>
          </cell>
          <cell r="D76" t="str">
            <v>㎥</v>
          </cell>
          <cell r="E76">
            <v>1000</v>
          </cell>
          <cell r="F76">
            <v>1199000</v>
          </cell>
        </row>
        <row r="77">
          <cell r="A77" t="str">
            <v>되메우기</v>
          </cell>
          <cell r="B77" t="str">
            <v>토사</v>
          </cell>
          <cell r="C77">
            <v>990</v>
          </cell>
          <cell r="D77" t="str">
            <v>㎥</v>
          </cell>
          <cell r="E77">
            <v>900</v>
          </cell>
          <cell r="F77">
            <v>891000</v>
          </cell>
        </row>
        <row r="78">
          <cell r="A78" t="str">
            <v>기초 막돌 다짐</v>
          </cell>
          <cell r="B78" t="str">
            <v>버럭유용</v>
          </cell>
          <cell r="C78">
            <v>1786</v>
          </cell>
          <cell r="D78" t="str">
            <v>㎥</v>
          </cell>
          <cell r="E78">
            <v>20000</v>
          </cell>
          <cell r="F78">
            <v>35720000</v>
          </cell>
        </row>
        <row r="79">
          <cell r="A79" t="str">
            <v>구조물 뒷채움</v>
          </cell>
          <cell r="B79" t="str">
            <v>버럭유용</v>
          </cell>
          <cell r="C79">
            <v>1260</v>
          </cell>
          <cell r="D79" t="str">
            <v>㎥</v>
          </cell>
          <cell r="E79">
            <v>20000</v>
          </cell>
          <cell r="F79">
            <v>25200000</v>
          </cell>
        </row>
        <row r="80">
          <cell r="A80" t="str">
            <v>P.H.C 파일박기</v>
          </cell>
          <cell r="B80" t="str">
            <v>φ300mm,L=6m 직항</v>
          </cell>
          <cell r="C80">
            <v>68</v>
          </cell>
          <cell r="D80" t="str">
            <v>본</v>
          </cell>
          <cell r="E80">
            <v>200000</v>
          </cell>
          <cell r="F80">
            <v>13600000</v>
          </cell>
        </row>
        <row r="81">
          <cell r="A81" t="str">
            <v>P.H.C 파일박기</v>
          </cell>
          <cell r="B81" t="str">
            <v>φ400mm,L=6m 직항</v>
          </cell>
          <cell r="C81">
            <v>141</v>
          </cell>
          <cell r="D81" t="str">
            <v>본</v>
          </cell>
          <cell r="E81">
            <v>230000</v>
          </cell>
          <cell r="F81">
            <v>32430000</v>
          </cell>
        </row>
        <row r="82">
          <cell r="A82" t="str">
            <v>바닥 콘크리트</v>
          </cell>
          <cell r="B82" t="str">
            <v>σck=135kg/㎠</v>
          </cell>
          <cell r="C82">
            <v>68</v>
          </cell>
          <cell r="D82" t="str">
            <v>㎥</v>
          </cell>
          <cell r="E82">
            <v>19000</v>
          </cell>
          <cell r="F82">
            <v>1292000</v>
          </cell>
        </row>
        <row r="83">
          <cell r="A83" t="str">
            <v>교대 기초 철근콘크리트</v>
          </cell>
          <cell r="B83" t="str">
            <v>σck=240kg/㎠</v>
          </cell>
          <cell r="C83">
            <v>95</v>
          </cell>
          <cell r="D83" t="str">
            <v>㎥</v>
          </cell>
          <cell r="E83">
            <v>58000</v>
          </cell>
          <cell r="F83">
            <v>5510000</v>
          </cell>
        </row>
        <row r="84">
          <cell r="A84" t="str">
            <v>교대 구체 철근콘크리트</v>
          </cell>
          <cell r="B84" t="str">
            <v>σck=240kg/㎠</v>
          </cell>
          <cell r="C84">
            <v>161</v>
          </cell>
          <cell r="D84" t="str">
            <v>㎥</v>
          </cell>
          <cell r="E84">
            <v>147000</v>
          </cell>
          <cell r="F84">
            <v>23667000</v>
          </cell>
        </row>
        <row r="85">
          <cell r="A85" t="str">
            <v>교각 기초 철근콘크리트</v>
          </cell>
          <cell r="B85" t="str">
            <v>σck=240kg/㎠</v>
          </cell>
          <cell r="C85">
            <v>69</v>
          </cell>
          <cell r="D85" t="str">
            <v>㎥</v>
          </cell>
          <cell r="E85">
            <v>70000</v>
          </cell>
          <cell r="F85">
            <v>4830000</v>
          </cell>
        </row>
        <row r="86">
          <cell r="A86" t="str">
            <v>교각 구체 철근콘크리트</v>
          </cell>
          <cell r="B86" t="str">
            <v>σck=240kg/㎠</v>
          </cell>
          <cell r="C86">
            <v>99</v>
          </cell>
          <cell r="D86" t="str">
            <v>㎥</v>
          </cell>
          <cell r="E86">
            <v>250000</v>
          </cell>
          <cell r="F86">
            <v>24750000</v>
          </cell>
        </row>
        <row r="87">
          <cell r="A87" t="str">
            <v>네오프랜패드설치</v>
          </cell>
          <cell r="B87" t="str">
            <v>1620x450x16mm</v>
          </cell>
          <cell r="C87">
            <v>6</v>
          </cell>
          <cell r="D87" t="str">
            <v>개</v>
          </cell>
          <cell r="E87">
            <v>30000</v>
          </cell>
          <cell r="F87">
            <v>180000</v>
          </cell>
        </row>
        <row r="88">
          <cell r="A88" t="str">
            <v>R.C슬래브 철근콘크리트</v>
          </cell>
          <cell r="B88" t="str">
            <v>σck=240kg/㎠</v>
          </cell>
          <cell r="C88">
            <v>139</v>
          </cell>
          <cell r="D88" t="str">
            <v>㎥</v>
          </cell>
          <cell r="E88">
            <v>140000</v>
          </cell>
          <cell r="F88">
            <v>19460000</v>
          </cell>
        </row>
        <row r="89">
          <cell r="A89" t="str">
            <v>교면방수</v>
          </cell>
          <cell r="B89" t="str">
            <v>침투식액체,2회</v>
          </cell>
          <cell r="C89">
            <v>271</v>
          </cell>
          <cell r="D89" t="str">
            <v>㎡</v>
          </cell>
          <cell r="E89">
            <v>4200</v>
          </cell>
          <cell r="F89">
            <v>1138200</v>
          </cell>
        </row>
        <row r="90">
          <cell r="A90" t="str">
            <v>난간설치</v>
          </cell>
          <cell r="B90" t="str">
            <v>STS PIPE,H=1.0m</v>
          </cell>
          <cell r="C90">
            <v>30</v>
          </cell>
          <cell r="D90" t="str">
            <v>m</v>
          </cell>
          <cell r="E90">
            <v>85000</v>
          </cell>
          <cell r="F90">
            <v>2550000</v>
          </cell>
        </row>
        <row r="91">
          <cell r="A91" t="str">
            <v>함형 철근콘크리트</v>
          </cell>
          <cell r="B91" t="str">
            <v>σck=240kg/㎠</v>
          </cell>
          <cell r="C91">
            <v>535</v>
          </cell>
          <cell r="D91" t="str">
            <v>㎥</v>
          </cell>
          <cell r="E91">
            <v>140000</v>
          </cell>
          <cell r="F91">
            <v>74900000</v>
          </cell>
        </row>
        <row r="92">
          <cell r="A92" t="str">
            <v>램프 철근콘크리트</v>
          </cell>
          <cell r="B92" t="str">
            <v>σck=240kg/㎠</v>
          </cell>
          <cell r="C92">
            <v>290</v>
          </cell>
          <cell r="D92" t="str">
            <v>㎥</v>
          </cell>
          <cell r="E92">
            <v>54000</v>
          </cell>
          <cell r="F92">
            <v>15660000</v>
          </cell>
        </row>
        <row r="93">
          <cell r="A93" t="str">
            <v>집수정 철근콘크리트</v>
          </cell>
          <cell r="B93" t="str">
            <v>σck=240kg/㎠</v>
          </cell>
          <cell r="C93">
            <v>8</v>
          </cell>
          <cell r="D93" t="str">
            <v>㎥</v>
          </cell>
          <cell r="E93">
            <v>115000</v>
          </cell>
          <cell r="F93">
            <v>920000</v>
          </cell>
        </row>
        <row r="94">
          <cell r="A94" t="str">
            <v>중력식 옹벽 콘크리트</v>
          </cell>
          <cell r="B94" t="str">
            <v>σck=180kg/㎠</v>
          </cell>
          <cell r="C94">
            <v>211</v>
          </cell>
          <cell r="D94" t="str">
            <v>㎥</v>
          </cell>
          <cell r="E94">
            <v>60000</v>
          </cell>
          <cell r="F94">
            <v>12660000</v>
          </cell>
        </row>
        <row r="95">
          <cell r="A95" t="str">
            <v>철근콘크리트 깨기</v>
          </cell>
          <cell r="B95" t="str">
            <v>인력+기계</v>
          </cell>
          <cell r="C95">
            <v>1551</v>
          </cell>
          <cell r="D95" t="str">
            <v>㎥</v>
          </cell>
          <cell r="E95">
            <v>100000</v>
          </cell>
          <cell r="F95">
            <v>155100000</v>
          </cell>
        </row>
        <row r="96">
          <cell r="A96" t="str">
            <v>무근콘크리트 깨기</v>
          </cell>
          <cell r="B96" t="str">
            <v>T=30CM미만</v>
          </cell>
          <cell r="C96">
            <v>937</v>
          </cell>
          <cell r="D96" t="str">
            <v>㎥</v>
          </cell>
          <cell r="E96">
            <v>20000</v>
          </cell>
          <cell r="F96">
            <v>18740000</v>
          </cell>
        </row>
        <row r="97">
          <cell r="A97" t="str">
            <v>흄관 부설</v>
          </cell>
          <cell r="B97" t="str">
            <v>φ=60cm,칼라식</v>
          </cell>
          <cell r="C97">
            <v>596</v>
          </cell>
          <cell r="D97" t="str">
            <v>m</v>
          </cell>
          <cell r="E97">
            <v>87000</v>
          </cell>
          <cell r="F97">
            <v>51852000</v>
          </cell>
        </row>
        <row r="98">
          <cell r="A98" t="str">
            <v>물 푸 기</v>
          </cell>
          <cell r="B98" t="str">
            <v>φ100mm</v>
          </cell>
          <cell r="C98">
            <v>466</v>
          </cell>
          <cell r="D98" t="str">
            <v>시간</v>
          </cell>
          <cell r="E98">
            <v>1000</v>
          </cell>
          <cell r="F98">
            <v>466000</v>
          </cell>
        </row>
        <row r="99">
          <cell r="A99" t="str">
            <v>3.구    교</v>
          </cell>
          <cell r="C99">
            <v>0</v>
          </cell>
          <cell r="E99">
            <v>0</v>
          </cell>
          <cell r="F99">
            <v>419263120</v>
          </cell>
        </row>
        <row r="100">
          <cell r="A100" t="str">
            <v>터 파 기</v>
          </cell>
          <cell r="B100" t="str">
            <v>육상,토사</v>
          </cell>
          <cell r="C100">
            <v>7773</v>
          </cell>
          <cell r="D100" t="str">
            <v>㎥</v>
          </cell>
          <cell r="E100">
            <v>740</v>
          </cell>
          <cell r="F100">
            <v>5752020</v>
          </cell>
        </row>
        <row r="101">
          <cell r="A101" t="str">
            <v>되메우기</v>
          </cell>
          <cell r="B101" t="str">
            <v>토사</v>
          </cell>
          <cell r="C101">
            <v>539</v>
          </cell>
          <cell r="D101" t="str">
            <v>㎥</v>
          </cell>
          <cell r="E101">
            <v>900</v>
          </cell>
          <cell r="F101">
            <v>485100</v>
          </cell>
        </row>
        <row r="102">
          <cell r="A102" t="str">
            <v>기초 막돌 다짐</v>
          </cell>
          <cell r="B102" t="str">
            <v>버럭유용</v>
          </cell>
          <cell r="C102">
            <v>1216</v>
          </cell>
          <cell r="D102" t="str">
            <v>㎥</v>
          </cell>
          <cell r="E102">
            <v>20000</v>
          </cell>
          <cell r="F102">
            <v>24320000</v>
          </cell>
        </row>
        <row r="103">
          <cell r="A103" t="str">
            <v>구조물 뒷채움</v>
          </cell>
          <cell r="B103" t="str">
            <v>버럭유용</v>
          </cell>
          <cell r="C103">
            <v>4647</v>
          </cell>
          <cell r="D103" t="str">
            <v>㎥</v>
          </cell>
          <cell r="E103">
            <v>20000</v>
          </cell>
          <cell r="F103">
            <v>92940000</v>
          </cell>
        </row>
        <row r="104">
          <cell r="A104" t="str">
            <v>바닥 콘크리트</v>
          </cell>
          <cell r="B104" t="str">
            <v>σck=135kg/㎠</v>
          </cell>
          <cell r="C104">
            <v>124</v>
          </cell>
          <cell r="D104" t="str">
            <v>㎥</v>
          </cell>
          <cell r="E104">
            <v>28000</v>
          </cell>
          <cell r="F104">
            <v>3472000</v>
          </cell>
        </row>
        <row r="105">
          <cell r="A105" t="str">
            <v>함형 철근콘크리트</v>
          </cell>
          <cell r="B105" t="str">
            <v>σck=240kg/㎠</v>
          </cell>
          <cell r="C105">
            <v>1495</v>
          </cell>
          <cell r="D105" t="str">
            <v>㎥</v>
          </cell>
          <cell r="E105">
            <v>176000</v>
          </cell>
          <cell r="F105">
            <v>263120000</v>
          </cell>
        </row>
        <row r="106">
          <cell r="A106" t="str">
            <v>램프 철근콘크리트</v>
          </cell>
          <cell r="B106" t="str">
            <v>σck=240kg/㎠</v>
          </cell>
          <cell r="C106">
            <v>226</v>
          </cell>
          <cell r="D106" t="str">
            <v>㎥</v>
          </cell>
          <cell r="E106">
            <v>54000</v>
          </cell>
          <cell r="F106">
            <v>12204000</v>
          </cell>
        </row>
        <row r="107">
          <cell r="A107" t="str">
            <v>집수정 철근콘크리트</v>
          </cell>
          <cell r="B107" t="str">
            <v>σck=240kg/㎠</v>
          </cell>
          <cell r="C107">
            <v>138</v>
          </cell>
          <cell r="D107" t="str">
            <v>㎥</v>
          </cell>
          <cell r="E107">
            <v>115000</v>
          </cell>
          <cell r="F107">
            <v>15870000</v>
          </cell>
        </row>
        <row r="108">
          <cell r="A108" t="str">
            <v>집수정 뚜껑제작설치</v>
          </cell>
          <cell r="B108" t="str">
            <v>스틸그레팅</v>
          </cell>
          <cell r="C108">
            <v>8</v>
          </cell>
          <cell r="D108" t="str">
            <v>개</v>
          </cell>
          <cell r="E108">
            <v>100000</v>
          </cell>
          <cell r="F108">
            <v>800000</v>
          </cell>
        </row>
        <row r="109">
          <cell r="A109" t="str">
            <v>무근콘크리트 깨기</v>
          </cell>
          <cell r="B109" t="str">
            <v>t=30cm미만</v>
          </cell>
          <cell r="C109">
            <v>15</v>
          </cell>
          <cell r="D109" t="str">
            <v>㎥</v>
          </cell>
          <cell r="E109">
            <v>20000</v>
          </cell>
          <cell r="F109">
            <v>300000</v>
          </cell>
        </row>
        <row r="110">
          <cell r="A110" t="str">
            <v>4. 터    널</v>
          </cell>
          <cell r="C110">
            <v>0</v>
          </cell>
          <cell r="E110">
            <v>0</v>
          </cell>
          <cell r="F110">
            <v>33642335560</v>
          </cell>
        </row>
        <row r="111">
          <cell r="A111" t="str">
            <v>가)개 착 식 터 널</v>
          </cell>
          <cell r="C111">
            <v>0</v>
          </cell>
          <cell r="E111">
            <v>0</v>
          </cell>
          <cell r="F111">
            <v>11291935400</v>
          </cell>
        </row>
        <row r="112">
          <cell r="A112" t="str">
            <v>깍    기</v>
          </cell>
          <cell r="B112" t="str">
            <v>토사</v>
          </cell>
          <cell r="C112">
            <v>145185</v>
          </cell>
          <cell r="D112" t="str">
            <v>㎥</v>
          </cell>
          <cell r="E112">
            <v>680</v>
          </cell>
          <cell r="F112">
            <v>98725800</v>
          </cell>
        </row>
        <row r="113">
          <cell r="A113" t="str">
            <v>깍    기</v>
          </cell>
          <cell r="B113" t="str">
            <v>풍화암</v>
          </cell>
          <cell r="C113">
            <v>240495</v>
          </cell>
          <cell r="D113" t="str">
            <v>㎥</v>
          </cell>
          <cell r="E113">
            <v>1400</v>
          </cell>
          <cell r="F113">
            <v>336693000</v>
          </cell>
        </row>
        <row r="114">
          <cell r="A114" t="str">
            <v>깍    기</v>
          </cell>
          <cell r="B114" t="str">
            <v>연암</v>
          </cell>
          <cell r="C114">
            <v>41003</v>
          </cell>
          <cell r="D114" t="str">
            <v>㎥</v>
          </cell>
          <cell r="E114">
            <v>10000</v>
          </cell>
          <cell r="F114">
            <v>410030000</v>
          </cell>
        </row>
        <row r="115">
          <cell r="A115" t="str">
            <v>깍    기</v>
          </cell>
          <cell r="B115" t="str">
            <v>경암</v>
          </cell>
          <cell r="C115">
            <v>24641</v>
          </cell>
          <cell r="D115" t="str">
            <v>㎥</v>
          </cell>
          <cell r="E115">
            <v>18000</v>
          </cell>
          <cell r="F115">
            <v>443538000</v>
          </cell>
        </row>
        <row r="116">
          <cell r="A116" t="str">
            <v>되메우기</v>
          </cell>
          <cell r="C116">
            <v>294749</v>
          </cell>
          <cell r="D116" t="str">
            <v>㎥</v>
          </cell>
          <cell r="E116">
            <v>900</v>
          </cell>
          <cell r="F116">
            <v>265274100</v>
          </cell>
        </row>
        <row r="117">
          <cell r="A117" t="str">
            <v>돋    기</v>
          </cell>
          <cell r="B117" t="str">
            <v>유용토,L=1,470m</v>
          </cell>
          <cell r="C117">
            <v>10707</v>
          </cell>
          <cell r="D117" t="str">
            <v>㎥</v>
          </cell>
          <cell r="E117">
            <v>2000</v>
          </cell>
          <cell r="F117">
            <v>21414000</v>
          </cell>
        </row>
        <row r="118">
          <cell r="A118" t="str">
            <v>노면 고르기</v>
          </cell>
          <cell r="C118">
            <v>14017</v>
          </cell>
          <cell r="D118" t="str">
            <v>㎡</v>
          </cell>
          <cell r="E118">
            <v>1500</v>
          </cell>
          <cell r="F118">
            <v>21025500</v>
          </cell>
        </row>
        <row r="119">
          <cell r="A119" t="str">
            <v>산마루측구 터파기</v>
          </cell>
          <cell r="C119">
            <v>136</v>
          </cell>
          <cell r="D119" t="str">
            <v>㎥</v>
          </cell>
          <cell r="E119">
            <v>6000</v>
          </cell>
          <cell r="F119">
            <v>816000</v>
          </cell>
        </row>
        <row r="120">
          <cell r="A120" t="str">
            <v>무근 콘크리트채움</v>
          </cell>
          <cell r="B120" t="str">
            <v>σck=150Kg/㎠</v>
          </cell>
          <cell r="C120">
            <v>604</v>
          </cell>
          <cell r="D120" t="str">
            <v>㎥</v>
          </cell>
          <cell r="E120">
            <v>19000</v>
          </cell>
          <cell r="F120">
            <v>11476000</v>
          </cell>
        </row>
        <row r="121">
          <cell r="A121" t="str">
            <v>바닥 콘크리트</v>
          </cell>
          <cell r="B121" t="str">
            <v>σck=135Kg/㎠</v>
          </cell>
          <cell r="C121">
            <v>3082</v>
          </cell>
          <cell r="D121" t="str">
            <v>㎥</v>
          </cell>
          <cell r="E121">
            <v>19000</v>
          </cell>
          <cell r="F121">
            <v>58558000</v>
          </cell>
        </row>
        <row r="122">
          <cell r="A122" t="str">
            <v>라이닝철근콘크리트</v>
          </cell>
          <cell r="B122" t="str">
            <v>σck=240Kg/㎠</v>
          </cell>
          <cell r="C122">
            <v>23363</v>
          </cell>
          <cell r="D122" t="str">
            <v>㎥</v>
          </cell>
          <cell r="E122">
            <v>100000</v>
          </cell>
          <cell r="F122">
            <v>2336300000</v>
          </cell>
        </row>
        <row r="123">
          <cell r="A123" t="str">
            <v>라멘 철근콘크리트</v>
          </cell>
          <cell r="B123" t="str">
            <v>σck=240kg/㎠</v>
          </cell>
          <cell r="C123">
            <v>33412</v>
          </cell>
          <cell r="D123" t="str">
            <v>㎥</v>
          </cell>
          <cell r="E123">
            <v>170000</v>
          </cell>
          <cell r="F123">
            <v>5680040000</v>
          </cell>
        </row>
        <row r="124">
          <cell r="A124" t="str">
            <v>익벽 기초콘크리트</v>
          </cell>
          <cell r="B124" t="str">
            <v>σck=180Kg/㎠</v>
          </cell>
          <cell r="C124">
            <v>23</v>
          </cell>
          <cell r="D124" t="str">
            <v>㎥</v>
          </cell>
          <cell r="E124">
            <v>20000</v>
          </cell>
          <cell r="F124">
            <v>460000</v>
          </cell>
        </row>
        <row r="125">
          <cell r="A125" t="str">
            <v>익벽 구체철근콘크리트</v>
          </cell>
          <cell r="B125" t="str">
            <v>σck=240Kg/㎠</v>
          </cell>
          <cell r="C125">
            <v>313</v>
          </cell>
          <cell r="D125" t="str">
            <v>㎥</v>
          </cell>
          <cell r="E125">
            <v>190000</v>
          </cell>
          <cell r="F125">
            <v>59470000</v>
          </cell>
        </row>
        <row r="126">
          <cell r="A126" t="str">
            <v>접합부 철근콘크리트</v>
          </cell>
          <cell r="B126" t="str">
            <v>σck=240kg/㎠</v>
          </cell>
          <cell r="C126">
            <v>175</v>
          </cell>
          <cell r="D126" t="str">
            <v>㎥</v>
          </cell>
          <cell r="E126">
            <v>200000</v>
          </cell>
          <cell r="F126">
            <v>35000000</v>
          </cell>
        </row>
        <row r="127">
          <cell r="A127" t="str">
            <v>방  수  공</v>
          </cell>
          <cell r="B127" t="str">
            <v>쉬트방수,t=2mm 함형부</v>
          </cell>
          <cell r="C127">
            <v>34732</v>
          </cell>
          <cell r="D127" t="str">
            <v>㎡</v>
          </cell>
          <cell r="E127">
            <v>20000</v>
          </cell>
          <cell r="F127">
            <v>694640000</v>
          </cell>
        </row>
        <row r="128">
          <cell r="A128" t="str">
            <v>방  수  공</v>
          </cell>
          <cell r="B128" t="str">
            <v>쉬트방수,t=2mm 아치부</v>
          </cell>
          <cell r="C128">
            <v>18118</v>
          </cell>
          <cell r="D128" t="str">
            <v>㎡</v>
          </cell>
          <cell r="E128">
            <v>20000</v>
          </cell>
          <cell r="F128">
            <v>362360000</v>
          </cell>
        </row>
        <row r="129">
          <cell r="A129" t="str">
            <v>배수관 부설</v>
          </cell>
          <cell r="B129" t="str">
            <v>THP유공관,φ100mm</v>
          </cell>
          <cell r="C129">
            <v>1524</v>
          </cell>
          <cell r="D129" t="str">
            <v>m</v>
          </cell>
          <cell r="E129">
            <v>20000</v>
          </cell>
          <cell r="F129">
            <v>30480000</v>
          </cell>
        </row>
        <row r="130">
          <cell r="A130" t="str">
            <v>배수로뚜껑제작 설치</v>
          </cell>
          <cell r="B130" t="str">
            <v>50cmX49.5cmX10cm</v>
          </cell>
          <cell r="C130">
            <v>6203</v>
          </cell>
          <cell r="D130" t="str">
            <v>개</v>
          </cell>
          <cell r="E130">
            <v>15000</v>
          </cell>
          <cell r="F130">
            <v>93045000</v>
          </cell>
        </row>
        <row r="131">
          <cell r="A131" t="str">
            <v>열차대피손잡이</v>
          </cell>
          <cell r="B131" t="str">
            <v>스텐레스, φ50.8mmx3mm</v>
          </cell>
          <cell r="C131">
            <v>153</v>
          </cell>
          <cell r="D131" t="str">
            <v>m</v>
          </cell>
          <cell r="E131">
            <v>30000</v>
          </cell>
          <cell r="F131">
            <v>4590000</v>
          </cell>
        </row>
        <row r="132">
          <cell r="A132" t="str">
            <v>공사용 갱문설치</v>
          </cell>
          <cell r="C132">
            <v>8</v>
          </cell>
          <cell r="D132" t="str">
            <v>개소</v>
          </cell>
          <cell r="E132">
            <v>10000000</v>
          </cell>
          <cell r="F132">
            <v>80000000</v>
          </cell>
        </row>
        <row r="133">
          <cell r="A133" t="str">
            <v>공사용 갱문철거</v>
          </cell>
          <cell r="C133">
            <v>8</v>
          </cell>
          <cell r="D133" t="str">
            <v>개소</v>
          </cell>
          <cell r="E133">
            <v>8000000</v>
          </cell>
          <cell r="F133">
            <v>64000000</v>
          </cell>
        </row>
        <row r="134">
          <cell r="A134" t="str">
            <v>갱구부보강</v>
          </cell>
          <cell r="C134">
            <v>8</v>
          </cell>
          <cell r="D134" t="str">
            <v>개소</v>
          </cell>
          <cell r="E134">
            <v>5000000</v>
          </cell>
          <cell r="F134">
            <v>40000000</v>
          </cell>
        </row>
        <row r="135">
          <cell r="A135" t="str">
            <v>갱문부임시방음막설치</v>
          </cell>
          <cell r="C135">
            <v>8</v>
          </cell>
          <cell r="D135" t="str">
            <v>개소</v>
          </cell>
          <cell r="E135">
            <v>10000000</v>
          </cell>
          <cell r="F135">
            <v>80000000</v>
          </cell>
        </row>
        <row r="136">
          <cell r="A136" t="str">
            <v>갱문부임시방음막철거</v>
          </cell>
          <cell r="C136">
            <v>8</v>
          </cell>
          <cell r="D136" t="str">
            <v>개소</v>
          </cell>
          <cell r="E136">
            <v>8000000</v>
          </cell>
          <cell r="F136">
            <v>64000000</v>
          </cell>
        </row>
        <row r="137">
          <cell r="A137" t="str">
            <v>나) NATM 부</v>
          </cell>
          <cell r="C137">
            <v>0</v>
          </cell>
          <cell r="E137">
            <v>0</v>
          </cell>
          <cell r="F137">
            <v>21703780000</v>
          </cell>
        </row>
        <row r="138">
          <cell r="A138" t="str">
            <v>상 반 굴 착</v>
          </cell>
          <cell r="B138" t="str">
            <v>PD-1</v>
          </cell>
          <cell r="C138">
            <v>25029</v>
          </cell>
          <cell r="D138" t="str">
            <v>㎥</v>
          </cell>
          <cell r="E138">
            <v>45000</v>
          </cell>
          <cell r="F138">
            <v>1126305000</v>
          </cell>
        </row>
        <row r="139">
          <cell r="A139" t="str">
            <v>상 반 굴 착</v>
          </cell>
          <cell r="B139" t="str">
            <v>PD-2</v>
          </cell>
          <cell r="C139">
            <v>23740</v>
          </cell>
          <cell r="D139" t="str">
            <v>㎥</v>
          </cell>
          <cell r="E139">
            <v>50000</v>
          </cell>
          <cell r="F139">
            <v>1187000000</v>
          </cell>
        </row>
        <row r="140">
          <cell r="A140" t="str">
            <v>상 반 굴 착</v>
          </cell>
          <cell r="B140" t="str">
            <v>PD-3</v>
          </cell>
          <cell r="C140">
            <v>42613</v>
          </cell>
          <cell r="D140" t="str">
            <v>㎥</v>
          </cell>
          <cell r="E140">
            <v>60000</v>
          </cell>
          <cell r="F140">
            <v>2556780000</v>
          </cell>
        </row>
        <row r="141">
          <cell r="A141" t="str">
            <v>상 반 굴 착</v>
          </cell>
          <cell r="B141" t="str">
            <v>PD-4</v>
          </cell>
          <cell r="C141">
            <v>18635</v>
          </cell>
          <cell r="D141" t="str">
            <v>㎥</v>
          </cell>
          <cell r="E141">
            <v>60000</v>
          </cell>
          <cell r="F141">
            <v>1118100000</v>
          </cell>
        </row>
        <row r="142">
          <cell r="A142" t="str">
            <v>상 반 굴 착</v>
          </cell>
          <cell r="B142" t="str">
            <v>PD-5</v>
          </cell>
          <cell r="C142">
            <v>14958</v>
          </cell>
          <cell r="D142" t="str">
            <v>㎥</v>
          </cell>
          <cell r="E142">
            <v>45000</v>
          </cell>
          <cell r="F142">
            <v>673110000</v>
          </cell>
        </row>
        <row r="143">
          <cell r="A143" t="str">
            <v>하 반 굴 착</v>
          </cell>
          <cell r="B143" t="str">
            <v>PD-1</v>
          </cell>
          <cell r="C143">
            <v>19305</v>
          </cell>
          <cell r="D143" t="str">
            <v>㎥</v>
          </cell>
          <cell r="E143">
            <v>25000</v>
          </cell>
          <cell r="F143">
            <v>482625000</v>
          </cell>
        </row>
        <row r="144">
          <cell r="A144" t="str">
            <v>하 반 굴 착</v>
          </cell>
          <cell r="B144" t="str">
            <v>PD-2</v>
          </cell>
          <cell r="C144">
            <v>18474</v>
          </cell>
          <cell r="D144" t="str">
            <v>㎥</v>
          </cell>
          <cell r="E144">
            <v>30000</v>
          </cell>
          <cell r="F144">
            <v>554220000</v>
          </cell>
        </row>
        <row r="145">
          <cell r="A145" t="str">
            <v>하 반 굴 착</v>
          </cell>
          <cell r="B145" t="str">
            <v>PD-3</v>
          </cell>
          <cell r="C145">
            <v>32466</v>
          </cell>
          <cell r="D145" t="str">
            <v>㎥</v>
          </cell>
          <cell r="E145">
            <v>40000</v>
          </cell>
          <cell r="F145">
            <v>1298640000</v>
          </cell>
        </row>
        <row r="146">
          <cell r="A146" t="str">
            <v>하 반 굴 착</v>
          </cell>
          <cell r="B146" t="str">
            <v>PD-4</v>
          </cell>
          <cell r="C146">
            <v>14112</v>
          </cell>
          <cell r="D146" t="str">
            <v>㎥</v>
          </cell>
          <cell r="E146">
            <v>40000</v>
          </cell>
          <cell r="F146">
            <v>564480000</v>
          </cell>
        </row>
        <row r="147">
          <cell r="A147" t="str">
            <v>하 반 굴 착</v>
          </cell>
          <cell r="B147" t="str">
            <v>PD-5</v>
          </cell>
          <cell r="C147">
            <v>11218</v>
          </cell>
          <cell r="D147" t="str">
            <v>㎥</v>
          </cell>
          <cell r="E147">
            <v>30000</v>
          </cell>
          <cell r="F147">
            <v>336540000</v>
          </cell>
        </row>
        <row r="148">
          <cell r="A148" t="str">
            <v>버 럭 처 리</v>
          </cell>
          <cell r="B148" t="str">
            <v>모암상태,경암</v>
          </cell>
          <cell r="C148">
            <v>169759</v>
          </cell>
          <cell r="D148" t="str">
            <v>㎥</v>
          </cell>
          <cell r="E148">
            <v>5000</v>
          </cell>
          <cell r="F148">
            <v>848795000</v>
          </cell>
        </row>
        <row r="149">
          <cell r="A149" t="str">
            <v>버 럭 처 리</v>
          </cell>
          <cell r="B149" t="str">
            <v>모암상태,연암</v>
          </cell>
          <cell r="C149">
            <v>34271</v>
          </cell>
          <cell r="D149" t="str">
            <v>㎥</v>
          </cell>
          <cell r="E149">
            <v>5000</v>
          </cell>
          <cell r="F149">
            <v>171355000</v>
          </cell>
        </row>
        <row r="150">
          <cell r="A150" t="str">
            <v>버 럭 처 리</v>
          </cell>
          <cell r="B150" t="str">
            <v>모암상태,풍화암</v>
          </cell>
          <cell r="C150">
            <v>27449</v>
          </cell>
          <cell r="D150" t="str">
            <v>㎥</v>
          </cell>
          <cell r="E150">
            <v>5000</v>
          </cell>
          <cell r="F150">
            <v>137245000</v>
          </cell>
        </row>
        <row r="151">
          <cell r="A151" t="str">
            <v>강섬유보강 숏크리트</v>
          </cell>
          <cell r="B151" t="str">
            <v>PD-1</v>
          </cell>
          <cell r="C151">
            <v>2113</v>
          </cell>
          <cell r="D151" t="str">
            <v>㎥</v>
          </cell>
          <cell r="E151">
            <v>200000</v>
          </cell>
          <cell r="F151">
            <v>422600000</v>
          </cell>
        </row>
        <row r="152">
          <cell r="A152" t="str">
            <v>강섬유보강 숏크리트</v>
          </cell>
          <cell r="B152" t="str">
            <v>PD-2</v>
          </cell>
          <cell r="C152">
            <v>2269</v>
          </cell>
          <cell r="D152" t="str">
            <v>㎥</v>
          </cell>
          <cell r="E152">
            <v>200000</v>
          </cell>
          <cell r="F152">
            <v>453800000</v>
          </cell>
        </row>
        <row r="153">
          <cell r="A153" t="str">
            <v>강섬유보강 숏크리트</v>
          </cell>
          <cell r="B153" t="str">
            <v>PD-3</v>
          </cell>
          <cell r="C153">
            <v>5453</v>
          </cell>
          <cell r="D153" t="str">
            <v>㎥</v>
          </cell>
          <cell r="E153">
            <v>200000</v>
          </cell>
          <cell r="F153">
            <v>1090600000</v>
          </cell>
        </row>
        <row r="154">
          <cell r="A154" t="str">
            <v>강섬유보강 숏크리트</v>
          </cell>
          <cell r="B154" t="str">
            <v>PD-4</v>
          </cell>
          <cell r="C154">
            <v>2456</v>
          </cell>
          <cell r="D154" t="str">
            <v>㎥</v>
          </cell>
          <cell r="E154">
            <v>200000</v>
          </cell>
          <cell r="F154">
            <v>491200000</v>
          </cell>
        </row>
        <row r="155">
          <cell r="A155" t="str">
            <v>강섬유보강 숏크리트</v>
          </cell>
          <cell r="B155" t="str">
            <v>PD-5</v>
          </cell>
          <cell r="C155">
            <v>2250</v>
          </cell>
          <cell r="D155" t="str">
            <v>㎥</v>
          </cell>
          <cell r="E155">
            <v>200000</v>
          </cell>
          <cell r="F155">
            <v>450000000</v>
          </cell>
        </row>
        <row r="156">
          <cell r="A156" t="str">
            <v>숏크리트 반발재처리</v>
          </cell>
          <cell r="C156">
            <v>1653</v>
          </cell>
          <cell r="D156" t="str">
            <v>㎥</v>
          </cell>
          <cell r="E156">
            <v>5000</v>
          </cell>
          <cell r="F156">
            <v>8265000</v>
          </cell>
        </row>
        <row r="157">
          <cell r="A157" t="str">
            <v>격자지보 설치</v>
          </cell>
          <cell r="B157" t="str">
            <v>PD-3,상반,50mmX20mmX30mm</v>
          </cell>
          <cell r="C157">
            <v>690</v>
          </cell>
          <cell r="D157" t="str">
            <v>기</v>
          </cell>
          <cell r="E157">
            <v>500000</v>
          </cell>
          <cell r="F157">
            <v>345000000</v>
          </cell>
        </row>
        <row r="158">
          <cell r="A158" t="str">
            <v>격자지보 설치</v>
          </cell>
          <cell r="B158" t="str">
            <v>PD-3,하반,50mmX30mmX30mm</v>
          </cell>
          <cell r="C158">
            <v>690</v>
          </cell>
          <cell r="D158" t="str">
            <v>기</v>
          </cell>
          <cell r="E158">
            <v>500000</v>
          </cell>
          <cell r="F158">
            <v>345000000</v>
          </cell>
        </row>
        <row r="159">
          <cell r="A159" t="str">
            <v>격자지보 설치</v>
          </cell>
          <cell r="B159" t="str">
            <v>PD-4,상반,70mmX20mmX30mm</v>
          </cell>
          <cell r="C159">
            <v>367</v>
          </cell>
          <cell r="D159" t="str">
            <v>기</v>
          </cell>
          <cell r="E159">
            <v>500000</v>
          </cell>
          <cell r="F159">
            <v>183500000</v>
          </cell>
        </row>
        <row r="160">
          <cell r="A160" t="str">
            <v>격자지보 설치</v>
          </cell>
          <cell r="B160" t="str">
            <v>PD-4,하반,70mmX20mmX30mm</v>
          </cell>
          <cell r="C160">
            <v>367</v>
          </cell>
          <cell r="D160" t="str">
            <v>기</v>
          </cell>
          <cell r="E160">
            <v>500000</v>
          </cell>
          <cell r="F160">
            <v>183500000</v>
          </cell>
        </row>
        <row r="161">
          <cell r="A161" t="str">
            <v>격자지보 설치</v>
          </cell>
          <cell r="B161" t="str">
            <v>PD-5,상반,95mmX22mmX32mm</v>
          </cell>
          <cell r="C161">
            <v>350</v>
          </cell>
          <cell r="D161" t="str">
            <v>기</v>
          </cell>
          <cell r="E161">
            <v>550000</v>
          </cell>
          <cell r="F161">
            <v>192500000</v>
          </cell>
        </row>
        <row r="162">
          <cell r="A162" t="str">
            <v>격자지보 설치</v>
          </cell>
          <cell r="B162" t="str">
            <v>PD-5,하반,95mmX22mmX32mm</v>
          </cell>
          <cell r="C162">
            <v>350</v>
          </cell>
          <cell r="D162" t="str">
            <v>기</v>
          </cell>
          <cell r="E162">
            <v>550000</v>
          </cell>
          <cell r="F162">
            <v>192500000</v>
          </cell>
        </row>
        <row r="163">
          <cell r="A163" t="str">
            <v>격자지보 설치</v>
          </cell>
          <cell r="B163" t="str">
            <v>대형대피소 ,70mmX20mmX20mm</v>
          </cell>
          <cell r="C163">
            <v>20</v>
          </cell>
          <cell r="D163" t="str">
            <v>개</v>
          </cell>
          <cell r="E163">
            <v>550000</v>
          </cell>
          <cell r="F163">
            <v>11000000</v>
          </cell>
        </row>
        <row r="164">
          <cell r="A164" t="str">
            <v>락 볼 트</v>
          </cell>
          <cell r="B164" t="str">
            <v>PD-2 φ25x3.0m</v>
          </cell>
          <cell r="C164">
            <v>2070</v>
          </cell>
          <cell r="D164" t="str">
            <v>개</v>
          </cell>
          <cell r="E164">
            <v>40000</v>
          </cell>
          <cell r="F164">
            <v>82800000</v>
          </cell>
        </row>
        <row r="165">
          <cell r="A165" t="str">
            <v>락 볼 트</v>
          </cell>
          <cell r="B165" t="str">
            <v>PD-3 φ25x3.0m</v>
          </cell>
          <cell r="C165">
            <v>7572</v>
          </cell>
          <cell r="D165" t="str">
            <v>개</v>
          </cell>
          <cell r="E165">
            <v>40000</v>
          </cell>
          <cell r="F165">
            <v>302880000</v>
          </cell>
        </row>
        <row r="166">
          <cell r="A166" t="str">
            <v>락 볼 트</v>
          </cell>
          <cell r="B166" t="str">
            <v>PD-4 φ25x4.0m</v>
          </cell>
          <cell r="C166">
            <v>5500</v>
          </cell>
          <cell r="D166" t="str">
            <v>개</v>
          </cell>
          <cell r="E166">
            <v>40000</v>
          </cell>
          <cell r="F166">
            <v>220000000</v>
          </cell>
        </row>
        <row r="167">
          <cell r="A167" t="str">
            <v>락 볼 트</v>
          </cell>
          <cell r="B167" t="str">
            <v>PD-5 φ25x4.0m</v>
          </cell>
          <cell r="C167">
            <v>6650</v>
          </cell>
          <cell r="D167" t="str">
            <v>개</v>
          </cell>
          <cell r="E167">
            <v>32000</v>
          </cell>
          <cell r="F167">
            <v>212800000</v>
          </cell>
        </row>
        <row r="168">
          <cell r="A168" t="str">
            <v>락 볼 트</v>
          </cell>
          <cell r="B168" t="str">
            <v>대피소,φ25x2.0m</v>
          </cell>
          <cell r="C168">
            <v>211</v>
          </cell>
          <cell r="D168" t="str">
            <v>개</v>
          </cell>
          <cell r="E168">
            <v>32000</v>
          </cell>
          <cell r="F168">
            <v>6752000</v>
          </cell>
        </row>
        <row r="169">
          <cell r="A169" t="str">
            <v>락 볼 트</v>
          </cell>
          <cell r="B169" t="str">
            <v>대피소,φ25x3.0m</v>
          </cell>
          <cell r="C169">
            <v>30</v>
          </cell>
          <cell r="D169" t="str">
            <v>개</v>
          </cell>
          <cell r="E169">
            <v>32000</v>
          </cell>
          <cell r="F169">
            <v>960000</v>
          </cell>
        </row>
        <row r="170">
          <cell r="A170" t="str">
            <v>퍼플링 설치</v>
          </cell>
          <cell r="B170" t="str">
            <v>φ25x3.0m</v>
          </cell>
          <cell r="C170">
            <v>17856</v>
          </cell>
          <cell r="D170" t="str">
            <v>개</v>
          </cell>
          <cell r="E170">
            <v>31000</v>
          </cell>
          <cell r="F170">
            <v>553536000</v>
          </cell>
        </row>
        <row r="171">
          <cell r="A171" t="str">
            <v>면고르기</v>
          </cell>
          <cell r="B171" t="str">
            <v>NATM부</v>
          </cell>
          <cell r="C171">
            <v>37972</v>
          </cell>
          <cell r="D171" t="str">
            <v>㎡</v>
          </cell>
          <cell r="E171">
            <v>1000</v>
          </cell>
          <cell r="F171">
            <v>37972000</v>
          </cell>
        </row>
        <row r="172">
          <cell r="A172" t="str">
            <v>라이닝 콘크리트</v>
          </cell>
          <cell r="B172" t="str">
            <v>δck=240Kg/㎠</v>
          </cell>
          <cell r="C172">
            <v>21580</v>
          </cell>
          <cell r="D172" t="str">
            <v>㎥</v>
          </cell>
          <cell r="E172">
            <v>70000</v>
          </cell>
          <cell r="F172">
            <v>1510600000</v>
          </cell>
        </row>
        <row r="173">
          <cell r="A173" t="str">
            <v>라이닝 철근콘크리트</v>
          </cell>
          <cell r="B173" t="str">
            <v>δck=240Kg/㎠</v>
          </cell>
          <cell r="C173">
            <v>3439</v>
          </cell>
          <cell r="D173" t="str">
            <v>㎥</v>
          </cell>
          <cell r="E173">
            <v>70000</v>
          </cell>
          <cell r="F173">
            <v>240730000</v>
          </cell>
        </row>
        <row r="174">
          <cell r="A174" t="str">
            <v>방  수   공</v>
          </cell>
          <cell r="B174" t="str">
            <v>쉬트방수,t=2mm</v>
          </cell>
          <cell r="C174">
            <v>48702</v>
          </cell>
          <cell r="D174" t="str">
            <v>㎡</v>
          </cell>
          <cell r="E174">
            <v>20000</v>
          </cell>
          <cell r="F174">
            <v>974040000</v>
          </cell>
        </row>
        <row r="175">
          <cell r="A175" t="str">
            <v>배수 콘크리트</v>
          </cell>
          <cell r="B175" t="str">
            <v>δck=240Kg/㎠</v>
          </cell>
          <cell r="C175">
            <v>2553</v>
          </cell>
          <cell r="D175" t="str">
            <v>㎥</v>
          </cell>
          <cell r="E175">
            <v>60000</v>
          </cell>
          <cell r="F175">
            <v>153180000</v>
          </cell>
        </row>
        <row r="176">
          <cell r="A176" t="str">
            <v>배수로뚜껑제작 설치</v>
          </cell>
          <cell r="B176" t="str">
            <v>50cmX49.5cmX10cm</v>
          </cell>
          <cell r="C176">
            <v>12060</v>
          </cell>
          <cell r="D176" t="str">
            <v>개</v>
          </cell>
          <cell r="E176">
            <v>15000</v>
          </cell>
          <cell r="F176">
            <v>180900000</v>
          </cell>
        </row>
        <row r="177">
          <cell r="A177" t="str">
            <v>열차대피손잡이</v>
          </cell>
          <cell r="B177" t="str">
            <v>스텐레스 φ50.8mmx1.2mm</v>
          </cell>
          <cell r="C177">
            <v>3039</v>
          </cell>
          <cell r="D177" t="str">
            <v>m</v>
          </cell>
          <cell r="E177">
            <v>30000</v>
          </cell>
          <cell r="F177">
            <v>91170000</v>
          </cell>
        </row>
        <row r="178">
          <cell r="A178" t="str">
            <v>강관다단 그라우팅</v>
          </cell>
          <cell r="B178" t="str">
            <v>φ60.5mm'L=16 m</v>
          </cell>
          <cell r="C178">
            <v>435</v>
          </cell>
          <cell r="D178" t="str">
            <v>공</v>
          </cell>
          <cell r="E178">
            <v>800000</v>
          </cell>
          <cell r="F178">
            <v>348000000</v>
          </cell>
        </row>
        <row r="179">
          <cell r="A179" t="str">
            <v>프리 그라우팅</v>
          </cell>
          <cell r="B179" t="str">
            <v>L.W약액</v>
          </cell>
          <cell r="C179">
            <v>3110</v>
          </cell>
          <cell r="D179" t="str">
            <v>㎥</v>
          </cell>
          <cell r="E179">
            <v>280000</v>
          </cell>
          <cell r="F179">
            <v>870800000</v>
          </cell>
        </row>
        <row r="180">
          <cell r="A180" t="str">
            <v>수전설비 설치</v>
          </cell>
          <cell r="B180" t="str">
            <v>수전길이 L = 0.5km</v>
          </cell>
          <cell r="C180">
            <v>8</v>
          </cell>
          <cell r="D180" t="str">
            <v>개소</v>
          </cell>
          <cell r="E180">
            <v>20000000</v>
          </cell>
          <cell r="F180">
            <v>160000000</v>
          </cell>
        </row>
        <row r="181">
          <cell r="A181" t="str">
            <v>수전설비 철거</v>
          </cell>
          <cell r="B181" t="str">
            <v>수전길이 L = 0.5km</v>
          </cell>
          <cell r="C181">
            <v>8</v>
          </cell>
          <cell r="D181" t="str">
            <v>개소</v>
          </cell>
          <cell r="E181">
            <v>5000000</v>
          </cell>
          <cell r="F181">
            <v>40000000</v>
          </cell>
        </row>
        <row r="182">
          <cell r="A182" t="str">
            <v>배 수 설 비</v>
          </cell>
          <cell r="B182" t="str">
            <v>갱  내</v>
          </cell>
          <cell r="C182">
            <v>1</v>
          </cell>
          <cell r="D182" t="str">
            <v>식</v>
          </cell>
          <cell r="E182">
            <v>30000000</v>
          </cell>
          <cell r="F182">
            <v>30000000</v>
          </cell>
        </row>
        <row r="183">
          <cell r="A183" t="str">
            <v>환 기 설 비</v>
          </cell>
          <cell r="C183">
            <v>1</v>
          </cell>
          <cell r="D183" t="str">
            <v>식</v>
          </cell>
          <cell r="E183">
            <v>30000000</v>
          </cell>
          <cell r="F183">
            <v>30000000</v>
          </cell>
        </row>
        <row r="184">
          <cell r="A184" t="str">
            <v>폐수처리시설 설치</v>
          </cell>
          <cell r="C184">
            <v>6</v>
          </cell>
          <cell r="D184" t="str">
            <v>개소</v>
          </cell>
          <cell r="E184">
            <v>20000000</v>
          </cell>
          <cell r="F184">
            <v>120000000</v>
          </cell>
        </row>
        <row r="185">
          <cell r="A185" t="str">
            <v>폐수처리시설 철거</v>
          </cell>
          <cell r="C185">
            <v>6</v>
          </cell>
          <cell r="D185" t="str">
            <v>개소</v>
          </cell>
          <cell r="E185">
            <v>5000000</v>
          </cell>
          <cell r="F185">
            <v>30000000</v>
          </cell>
        </row>
        <row r="186">
          <cell r="A186" t="str">
            <v>폐수처리시설 유지관리</v>
          </cell>
          <cell r="C186">
            <v>54</v>
          </cell>
          <cell r="D186" t="str">
            <v>개월</v>
          </cell>
          <cell r="E186">
            <v>500000</v>
          </cell>
          <cell r="F186">
            <v>27000000</v>
          </cell>
        </row>
        <row r="187">
          <cell r="A187" t="str">
            <v>계    측</v>
          </cell>
          <cell r="C187">
            <v>1</v>
          </cell>
          <cell r="D187" t="str">
            <v>식</v>
          </cell>
          <cell r="E187">
            <v>50000000</v>
          </cell>
          <cell r="F187">
            <v>50000000</v>
          </cell>
        </row>
        <row r="188">
          <cell r="A188" t="str">
            <v>식 재 공</v>
          </cell>
          <cell r="B188" t="str">
            <v>개착터널부</v>
          </cell>
          <cell r="C188">
            <v>1</v>
          </cell>
          <cell r="D188" t="str">
            <v>식</v>
          </cell>
          <cell r="E188">
            <v>5000000</v>
          </cell>
          <cell r="F188">
            <v>5000000</v>
          </cell>
        </row>
        <row r="189">
          <cell r="A189" t="str">
            <v>다) 공사용 가도로</v>
          </cell>
          <cell r="C189">
            <v>0</v>
          </cell>
          <cell r="E189">
            <v>0</v>
          </cell>
          <cell r="F189">
            <v>646620160</v>
          </cell>
        </row>
        <row r="190">
          <cell r="A190" t="str">
            <v>깍    기</v>
          </cell>
          <cell r="B190" t="str">
            <v>토사</v>
          </cell>
          <cell r="C190">
            <v>9174</v>
          </cell>
          <cell r="D190" t="str">
            <v>㎥</v>
          </cell>
          <cell r="E190">
            <v>680</v>
          </cell>
          <cell r="F190">
            <v>6238320</v>
          </cell>
        </row>
        <row r="191">
          <cell r="A191" t="str">
            <v>돋    기</v>
          </cell>
          <cell r="B191" t="str">
            <v>유용토</v>
          </cell>
          <cell r="C191">
            <v>47258</v>
          </cell>
          <cell r="D191" t="str">
            <v>㎥</v>
          </cell>
          <cell r="E191">
            <v>2000</v>
          </cell>
          <cell r="F191">
            <v>94516000</v>
          </cell>
        </row>
        <row r="192">
          <cell r="A192" t="str">
            <v>터 파 기</v>
          </cell>
          <cell r="B192" t="str">
            <v>토사</v>
          </cell>
          <cell r="C192">
            <v>122</v>
          </cell>
          <cell r="D192" t="str">
            <v>㎥</v>
          </cell>
          <cell r="E192">
            <v>740</v>
          </cell>
          <cell r="F192">
            <v>90280</v>
          </cell>
        </row>
        <row r="193">
          <cell r="A193" t="str">
            <v>되메우기</v>
          </cell>
          <cell r="C193">
            <v>180</v>
          </cell>
          <cell r="D193" t="str">
            <v>㎥</v>
          </cell>
          <cell r="E193">
            <v>900</v>
          </cell>
          <cell r="F193">
            <v>162000</v>
          </cell>
        </row>
        <row r="194">
          <cell r="A194" t="str">
            <v>떼 입히기</v>
          </cell>
          <cell r="B194" t="str">
            <v>줄떼</v>
          </cell>
          <cell r="C194">
            <v>5860</v>
          </cell>
          <cell r="D194" t="str">
            <v>㎡</v>
          </cell>
          <cell r="E194">
            <v>4700</v>
          </cell>
          <cell r="F194">
            <v>27542000</v>
          </cell>
        </row>
        <row r="195">
          <cell r="A195" t="str">
            <v>떼 입히기</v>
          </cell>
          <cell r="B195" t="str">
            <v>평떼</v>
          </cell>
          <cell r="C195">
            <v>1523</v>
          </cell>
          <cell r="D195" t="str">
            <v>㎡</v>
          </cell>
          <cell r="E195">
            <v>6800</v>
          </cell>
          <cell r="F195">
            <v>10356400</v>
          </cell>
        </row>
        <row r="196">
          <cell r="A196" t="str">
            <v>층 따 기</v>
          </cell>
          <cell r="B196" t="str">
            <v>H=50cm</v>
          </cell>
          <cell r="C196">
            <v>1093</v>
          </cell>
          <cell r="D196" t="str">
            <v>㎥</v>
          </cell>
          <cell r="E196">
            <v>420</v>
          </cell>
          <cell r="F196">
            <v>459060</v>
          </cell>
        </row>
        <row r="197">
          <cell r="A197" t="str">
            <v>마대 쌓기</v>
          </cell>
          <cell r="B197" t="str">
            <v>PP,45cm×70cm</v>
          </cell>
          <cell r="C197">
            <v>1262</v>
          </cell>
          <cell r="D197" t="str">
            <v>㎡</v>
          </cell>
          <cell r="E197">
            <v>25000</v>
          </cell>
          <cell r="F197">
            <v>31550000</v>
          </cell>
        </row>
        <row r="198">
          <cell r="A198" t="str">
            <v>아스팔트 포장</v>
          </cell>
          <cell r="B198" t="str">
            <v>T=65cm</v>
          </cell>
          <cell r="C198">
            <v>5720</v>
          </cell>
          <cell r="D198" t="str">
            <v>㎡</v>
          </cell>
          <cell r="E198">
            <v>21000</v>
          </cell>
          <cell r="F198">
            <v>120120000</v>
          </cell>
        </row>
        <row r="199">
          <cell r="A199" t="str">
            <v>L 형측구 콘크리트</v>
          </cell>
          <cell r="B199" t="str">
            <v>σck=180kg/㎠</v>
          </cell>
          <cell r="C199">
            <v>233</v>
          </cell>
          <cell r="D199" t="str">
            <v>㎥</v>
          </cell>
          <cell r="E199">
            <v>65000</v>
          </cell>
          <cell r="F199">
            <v>15145000</v>
          </cell>
        </row>
        <row r="200">
          <cell r="A200" t="str">
            <v>아스팔트 복구포장</v>
          </cell>
          <cell r="B200" t="str">
            <v>T=65cm</v>
          </cell>
          <cell r="C200">
            <v>3620</v>
          </cell>
          <cell r="D200" t="str">
            <v>㎡</v>
          </cell>
          <cell r="E200">
            <v>21000</v>
          </cell>
          <cell r="F200">
            <v>76020000</v>
          </cell>
        </row>
        <row r="201">
          <cell r="A201" t="str">
            <v>포장 콘크리트깨기</v>
          </cell>
          <cell r="B201" t="str">
            <v>T=30cm</v>
          </cell>
          <cell r="C201">
            <v>1143</v>
          </cell>
          <cell r="D201" t="str">
            <v>㎥</v>
          </cell>
          <cell r="E201">
            <v>20000</v>
          </cell>
          <cell r="F201">
            <v>22860000</v>
          </cell>
        </row>
        <row r="202">
          <cell r="A202" t="str">
            <v>가도로 철거</v>
          </cell>
          <cell r="C202">
            <v>37984</v>
          </cell>
          <cell r="D202" t="str">
            <v>㎥</v>
          </cell>
          <cell r="E202">
            <v>2000</v>
          </cell>
          <cell r="F202">
            <v>75968000</v>
          </cell>
        </row>
        <row r="203">
          <cell r="A203" t="str">
            <v>천 공(토사)</v>
          </cell>
          <cell r="B203" t="str">
            <v>φ400mm (16")</v>
          </cell>
          <cell r="C203">
            <v>207</v>
          </cell>
          <cell r="D203" t="str">
            <v>m</v>
          </cell>
          <cell r="E203">
            <v>20000</v>
          </cell>
          <cell r="F203">
            <v>4140000</v>
          </cell>
        </row>
        <row r="204">
          <cell r="A204" t="str">
            <v>천 공(풍화암)</v>
          </cell>
          <cell r="B204" t="str">
            <v>φ400mm (16")</v>
          </cell>
          <cell r="C204">
            <v>504</v>
          </cell>
          <cell r="D204" t="str">
            <v>m</v>
          </cell>
          <cell r="E204">
            <v>45000</v>
          </cell>
          <cell r="F204">
            <v>22680000</v>
          </cell>
        </row>
        <row r="205">
          <cell r="A205" t="str">
            <v>H - PILE박기</v>
          </cell>
          <cell r="B205" t="str">
            <v>H-298X299X9X14mm</v>
          </cell>
          <cell r="C205">
            <v>735</v>
          </cell>
          <cell r="D205" t="str">
            <v>m</v>
          </cell>
          <cell r="E205">
            <v>5400</v>
          </cell>
          <cell r="F205">
            <v>3969000</v>
          </cell>
        </row>
        <row r="206">
          <cell r="A206" t="str">
            <v>H - PILE뽑기</v>
          </cell>
          <cell r="B206" t="str">
            <v>H-298X299X9X14mm</v>
          </cell>
          <cell r="C206">
            <v>735</v>
          </cell>
          <cell r="D206" t="str">
            <v>m</v>
          </cell>
          <cell r="E206">
            <v>3500</v>
          </cell>
          <cell r="F206">
            <v>2572500</v>
          </cell>
        </row>
        <row r="207">
          <cell r="A207" t="str">
            <v>띠장 설치</v>
          </cell>
          <cell r="B207" t="str">
            <v>H-298X298X9X14mm</v>
          </cell>
          <cell r="C207">
            <v>426</v>
          </cell>
          <cell r="D207" t="str">
            <v>m</v>
          </cell>
          <cell r="E207">
            <v>9700</v>
          </cell>
          <cell r="F207">
            <v>4132200</v>
          </cell>
        </row>
        <row r="208">
          <cell r="A208" t="str">
            <v>띠장 철거</v>
          </cell>
          <cell r="B208" t="str">
            <v>H-298X298X9X14mm</v>
          </cell>
          <cell r="C208">
            <v>426</v>
          </cell>
          <cell r="D208" t="str">
            <v>m</v>
          </cell>
          <cell r="E208">
            <v>6900</v>
          </cell>
          <cell r="F208">
            <v>2939400</v>
          </cell>
        </row>
        <row r="209">
          <cell r="A209" t="str">
            <v>토류판 설치</v>
          </cell>
          <cell r="B209" t="str">
            <v>T=10cm</v>
          </cell>
          <cell r="C209">
            <v>846</v>
          </cell>
          <cell r="D209" t="str">
            <v>㎡</v>
          </cell>
          <cell r="E209">
            <v>20000</v>
          </cell>
          <cell r="F209">
            <v>16920000</v>
          </cell>
        </row>
        <row r="210">
          <cell r="A210" t="str">
            <v>토류판 철거</v>
          </cell>
          <cell r="B210" t="str">
            <v>T=10cm</v>
          </cell>
          <cell r="C210">
            <v>846</v>
          </cell>
          <cell r="D210" t="str">
            <v>㎡</v>
          </cell>
          <cell r="E210">
            <v>15000</v>
          </cell>
          <cell r="F210">
            <v>12690000</v>
          </cell>
        </row>
        <row r="211">
          <cell r="A211" t="str">
            <v>어스 앵카공</v>
          </cell>
          <cell r="B211" t="str">
            <v>7연선 Φ12.7mm</v>
          </cell>
          <cell r="C211">
            <v>147</v>
          </cell>
          <cell r="D211" t="str">
            <v>공</v>
          </cell>
          <cell r="E211">
            <v>650000</v>
          </cell>
          <cell r="F211">
            <v>95550000</v>
          </cell>
        </row>
        <row r="212">
          <cell r="A212" t="str">
            <v>5.정 거 장</v>
          </cell>
          <cell r="C212">
            <v>0</v>
          </cell>
          <cell r="E212">
            <v>0</v>
          </cell>
          <cell r="F212">
            <v>2143288040</v>
          </cell>
        </row>
        <row r="213">
          <cell r="A213" t="str">
            <v>돋    기</v>
          </cell>
          <cell r="B213" t="str">
            <v>유용토,L=1,470m</v>
          </cell>
          <cell r="C213">
            <v>4598</v>
          </cell>
          <cell r="D213" t="str">
            <v>㎥</v>
          </cell>
          <cell r="E213">
            <v>2000</v>
          </cell>
          <cell r="F213">
            <v>9196000</v>
          </cell>
        </row>
        <row r="214">
          <cell r="A214" t="str">
            <v>터 파 기</v>
          </cell>
          <cell r="B214" t="str">
            <v>토사,육상</v>
          </cell>
          <cell r="C214">
            <v>10421</v>
          </cell>
          <cell r="D214" t="str">
            <v>㎥</v>
          </cell>
          <cell r="E214">
            <v>740</v>
          </cell>
          <cell r="F214">
            <v>7711540</v>
          </cell>
        </row>
        <row r="215">
          <cell r="A215" t="str">
            <v>되메우기</v>
          </cell>
          <cell r="C215">
            <v>5735</v>
          </cell>
          <cell r="D215" t="str">
            <v>㎥</v>
          </cell>
          <cell r="E215">
            <v>900</v>
          </cell>
          <cell r="F215">
            <v>5161500</v>
          </cell>
        </row>
        <row r="216">
          <cell r="A216" t="str">
            <v>구조물 뒷채움</v>
          </cell>
          <cell r="B216" t="str">
            <v>버럭유용</v>
          </cell>
          <cell r="C216">
            <v>1640</v>
          </cell>
          <cell r="D216" t="str">
            <v>㎥</v>
          </cell>
          <cell r="E216">
            <v>20000</v>
          </cell>
          <cell r="F216">
            <v>32800000</v>
          </cell>
        </row>
        <row r="217">
          <cell r="A217" t="str">
            <v>바닥 콘크리트</v>
          </cell>
          <cell r="B217" t="str">
            <v>σck=135kg/㎠</v>
          </cell>
          <cell r="C217">
            <v>1271</v>
          </cell>
          <cell r="D217" t="str">
            <v>㎥</v>
          </cell>
          <cell r="E217">
            <v>38000</v>
          </cell>
          <cell r="F217">
            <v>48298000</v>
          </cell>
        </row>
        <row r="218">
          <cell r="A218" t="str">
            <v>승강장 콘크리트</v>
          </cell>
          <cell r="B218" t="str">
            <v>σck=210kg/㎠</v>
          </cell>
          <cell r="C218">
            <v>1288</v>
          </cell>
          <cell r="D218" t="str">
            <v>㎥</v>
          </cell>
          <cell r="E218">
            <v>200000</v>
          </cell>
          <cell r="F218">
            <v>257600000</v>
          </cell>
        </row>
        <row r="219">
          <cell r="A219" t="str">
            <v>소형고압블럭설치</v>
          </cell>
          <cell r="B219" t="str">
            <v>199mmX99mmX60mm</v>
          </cell>
          <cell r="C219">
            <v>4221</v>
          </cell>
          <cell r="D219" t="str">
            <v>㎡</v>
          </cell>
          <cell r="E219">
            <v>10000</v>
          </cell>
          <cell r="F219">
            <v>42210000</v>
          </cell>
        </row>
        <row r="220">
          <cell r="A220" t="str">
            <v>안전 유도 블럭</v>
          </cell>
          <cell r="B220" t="str">
            <v>300mmX300mmX60mm</v>
          </cell>
          <cell r="C220">
            <v>571</v>
          </cell>
          <cell r="D220" t="str">
            <v>㎡</v>
          </cell>
          <cell r="E220">
            <v>10000</v>
          </cell>
          <cell r="F220">
            <v>5710000</v>
          </cell>
        </row>
        <row r="221">
          <cell r="A221" t="str">
            <v>수로 콘크리트</v>
          </cell>
          <cell r="B221" t="str">
            <v>σck=210kg/㎠</v>
          </cell>
          <cell r="C221">
            <v>1700</v>
          </cell>
          <cell r="D221" t="str">
            <v>㎥</v>
          </cell>
          <cell r="E221">
            <v>80000</v>
          </cell>
          <cell r="F221">
            <v>136000000</v>
          </cell>
        </row>
        <row r="222">
          <cell r="A222" t="str">
            <v>수로뚜껑제작 설치</v>
          </cell>
          <cell r="C222">
            <v>12625</v>
          </cell>
          <cell r="D222" t="str">
            <v>개</v>
          </cell>
          <cell r="E222">
            <v>6000</v>
          </cell>
          <cell r="F222">
            <v>75750000</v>
          </cell>
        </row>
        <row r="223">
          <cell r="A223" t="str">
            <v>집수정 철근콘크리트</v>
          </cell>
          <cell r="B223" t="str">
            <v>σck=210kg/㎠</v>
          </cell>
          <cell r="C223">
            <v>50</v>
          </cell>
          <cell r="D223" t="str">
            <v>㎥</v>
          </cell>
          <cell r="E223">
            <v>115000</v>
          </cell>
          <cell r="F223">
            <v>5750000</v>
          </cell>
        </row>
        <row r="224">
          <cell r="A224" t="str">
            <v>아스팔트 포장</v>
          </cell>
          <cell r="B224" t="str">
            <v>광장부,t=65cm</v>
          </cell>
          <cell r="C224">
            <v>14848</v>
          </cell>
          <cell r="D224" t="str">
            <v>㎡</v>
          </cell>
          <cell r="E224">
            <v>21000</v>
          </cell>
          <cell r="F224">
            <v>311808000</v>
          </cell>
        </row>
        <row r="225">
          <cell r="A225" t="str">
            <v>콘크리트 포장</v>
          </cell>
          <cell r="B225" t="str">
            <v>광장부,t=20cm</v>
          </cell>
          <cell r="C225">
            <v>4485</v>
          </cell>
          <cell r="D225" t="str">
            <v>㎡</v>
          </cell>
          <cell r="E225">
            <v>13800</v>
          </cell>
          <cell r="F225">
            <v>61893000</v>
          </cell>
        </row>
        <row r="226">
          <cell r="A226" t="str">
            <v>콘크리트 포장</v>
          </cell>
          <cell r="B226" t="str">
            <v>야적장,t=20cm</v>
          </cell>
          <cell r="C226">
            <v>2250</v>
          </cell>
          <cell r="D226" t="str">
            <v>㎡</v>
          </cell>
          <cell r="E226">
            <v>13800</v>
          </cell>
          <cell r="F226">
            <v>31050000</v>
          </cell>
        </row>
        <row r="227">
          <cell r="A227" t="str">
            <v>방음벽 기초 콘크리트</v>
          </cell>
          <cell r="B227" t="str">
            <v>σck=240kg/㎠</v>
          </cell>
          <cell r="C227">
            <v>710</v>
          </cell>
          <cell r="D227" t="str">
            <v>㎥</v>
          </cell>
          <cell r="E227">
            <v>100000</v>
          </cell>
          <cell r="F227">
            <v>71000000</v>
          </cell>
        </row>
        <row r="228">
          <cell r="A228" t="str">
            <v>방음벽 설치</v>
          </cell>
          <cell r="B228" t="str">
            <v>칼라,흡음형,H=3.0m,W=4.0m</v>
          </cell>
          <cell r="C228">
            <v>1420</v>
          </cell>
          <cell r="D228" t="str">
            <v>m</v>
          </cell>
          <cell r="E228">
            <v>350000</v>
          </cell>
          <cell r="F228">
            <v>497000000</v>
          </cell>
        </row>
        <row r="229">
          <cell r="A229" t="str">
            <v>지하보도설치</v>
          </cell>
          <cell r="B229" t="str">
            <v>역구내</v>
          </cell>
          <cell r="C229">
            <v>1476</v>
          </cell>
          <cell r="D229" t="str">
            <v>㎥</v>
          </cell>
          <cell r="E229">
            <v>200000</v>
          </cell>
          <cell r="F229">
            <v>295200000</v>
          </cell>
        </row>
        <row r="230">
          <cell r="A230" t="str">
            <v>울타리 철거</v>
          </cell>
          <cell r="B230" t="str">
            <v>37Kg레일</v>
          </cell>
          <cell r="C230">
            <v>260</v>
          </cell>
          <cell r="D230" t="str">
            <v>m</v>
          </cell>
          <cell r="E230">
            <v>50000</v>
          </cell>
          <cell r="F230">
            <v>13000000</v>
          </cell>
        </row>
        <row r="231">
          <cell r="A231" t="str">
            <v>가이즈향나무 식재</v>
          </cell>
          <cell r="B231" t="str">
            <v>H3.0xW1.0</v>
          </cell>
          <cell r="C231">
            <v>220</v>
          </cell>
          <cell r="D231" t="str">
            <v>주</v>
          </cell>
          <cell r="E231">
            <v>300000</v>
          </cell>
          <cell r="F231">
            <v>66000000</v>
          </cell>
        </row>
        <row r="232">
          <cell r="A232" t="str">
            <v>은행나무 식재</v>
          </cell>
          <cell r="B232" t="str">
            <v>H4.0xW15</v>
          </cell>
          <cell r="C232">
            <v>221</v>
          </cell>
          <cell r="D232" t="str">
            <v>주</v>
          </cell>
          <cell r="E232">
            <v>450000</v>
          </cell>
          <cell r="F232">
            <v>99450000</v>
          </cell>
        </row>
        <row r="233">
          <cell r="A233" t="str">
            <v>측백나무 식재</v>
          </cell>
          <cell r="B233" t="str">
            <v>H2.0xW4.0</v>
          </cell>
          <cell r="C233">
            <v>4508</v>
          </cell>
          <cell r="D233" t="str">
            <v>주</v>
          </cell>
          <cell r="E233">
            <v>10000</v>
          </cell>
          <cell r="F233">
            <v>45080000</v>
          </cell>
        </row>
        <row r="234">
          <cell r="A234" t="str">
            <v>흄관 부설</v>
          </cell>
          <cell r="B234" t="str">
            <v>φ=1000mm,칼라식</v>
          </cell>
          <cell r="C234">
            <v>122</v>
          </cell>
          <cell r="D234" t="str">
            <v>m</v>
          </cell>
          <cell r="E234">
            <v>210000</v>
          </cell>
          <cell r="F234">
            <v>25620000</v>
          </cell>
        </row>
        <row r="235">
          <cell r="A235" t="str">
            <v>6. 지하차도공</v>
          </cell>
          <cell r="C235">
            <v>0</v>
          </cell>
          <cell r="E235">
            <v>0</v>
          </cell>
          <cell r="F235">
            <v>3112792800</v>
          </cell>
        </row>
        <row r="236">
          <cell r="A236" t="str">
            <v>터 파 기</v>
          </cell>
          <cell r="B236" t="str">
            <v>토사</v>
          </cell>
          <cell r="C236">
            <v>4365</v>
          </cell>
          <cell r="D236" t="str">
            <v>㎥</v>
          </cell>
          <cell r="E236">
            <v>740</v>
          </cell>
          <cell r="F236">
            <v>3230100</v>
          </cell>
        </row>
        <row r="237">
          <cell r="A237" t="str">
            <v>되메우기</v>
          </cell>
          <cell r="C237">
            <v>43</v>
          </cell>
          <cell r="D237" t="str">
            <v>㎥</v>
          </cell>
          <cell r="E237">
            <v>900</v>
          </cell>
          <cell r="F237">
            <v>38700</v>
          </cell>
        </row>
        <row r="238">
          <cell r="A238" t="str">
            <v>구조물 뒷채움</v>
          </cell>
          <cell r="B238" t="str">
            <v>버럭유용</v>
          </cell>
          <cell r="C238">
            <v>4316</v>
          </cell>
          <cell r="D238" t="str">
            <v>㎥</v>
          </cell>
          <cell r="E238">
            <v>20000</v>
          </cell>
          <cell r="F238">
            <v>86320000</v>
          </cell>
        </row>
        <row r="239">
          <cell r="A239" t="str">
            <v>바닥 콘크리트</v>
          </cell>
          <cell r="B239" t="str">
            <v>σck=135kg/㎠</v>
          </cell>
          <cell r="C239">
            <v>868</v>
          </cell>
          <cell r="D239" t="str">
            <v>㎥</v>
          </cell>
          <cell r="E239">
            <v>38000</v>
          </cell>
          <cell r="F239">
            <v>32984000</v>
          </cell>
        </row>
        <row r="240">
          <cell r="A240" t="str">
            <v>구체 철근콘크리트</v>
          </cell>
          <cell r="B240" t="str">
            <v>σck=240kg/㎠</v>
          </cell>
          <cell r="C240">
            <v>16456</v>
          </cell>
          <cell r="D240" t="str">
            <v>㎥</v>
          </cell>
          <cell r="E240">
            <v>180000</v>
          </cell>
          <cell r="F240">
            <v>2962080000</v>
          </cell>
        </row>
        <row r="241">
          <cell r="A241" t="str">
            <v>난 간 설 치</v>
          </cell>
          <cell r="B241" t="str">
            <v>STS PIPE,H=1.0m</v>
          </cell>
          <cell r="C241">
            <v>111</v>
          </cell>
          <cell r="D241" t="str">
            <v>m</v>
          </cell>
          <cell r="E241">
            <v>40000</v>
          </cell>
          <cell r="F241">
            <v>4440000</v>
          </cell>
        </row>
        <row r="242">
          <cell r="A242" t="str">
            <v>조 명 설 비</v>
          </cell>
          <cell r="C242">
            <v>176</v>
          </cell>
          <cell r="D242" t="str">
            <v>개소</v>
          </cell>
          <cell r="E242">
            <v>100000</v>
          </cell>
          <cell r="F242">
            <v>17600000</v>
          </cell>
        </row>
        <row r="243">
          <cell r="A243" t="str">
            <v>신호,통신,전력관 설치</v>
          </cell>
          <cell r="B243" t="str">
            <v>Φ100mm</v>
          </cell>
          <cell r="C243">
            <v>98</v>
          </cell>
          <cell r="D243" t="str">
            <v>m</v>
          </cell>
          <cell r="E243">
            <v>50000</v>
          </cell>
          <cell r="F243">
            <v>4900000</v>
          </cell>
        </row>
        <row r="244">
          <cell r="A244" t="str">
            <v>사 다 리 설 치</v>
          </cell>
          <cell r="B244" t="str">
            <v>STS PIPE</v>
          </cell>
          <cell r="C244">
            <v>4</v>
          </cell>
          <cell r="D244" t="str">
            <v>개소</v>
          </cell>
          <cell r="E244">
            <v>100000</v>
          </cell>
          <cell r="F244">
            <v>400000</v>
          </cell>
        </row>
        <row r="245">
          <cell r="A245" t="str">
            <v>뚜껑제작설치</v>
          </cell>
          <cell r="B245" t="str">
            <v>강판,218.6cmx109.3cmx11cm</v>
          </cell>
          <cell r="C245">
            <v>4</v>
          </cell>
          <cell r="D245" t="str">
            <v>개소</v>
          </cell>
          <cell r="E245">
            <v>200000</v>
          </cell>
          <cell r="F245">
            <v>800000</v>
          </cell>
        </row>
        <row r="246">
          <cell r="A246" t="str">
            <v>7. 부 대 공</v>
          </cell>
          <cell r="C246">
            <v>0</v>
          </cell>
          <cell r="E246">
            <v>0</v>
          </cell>
          <cell r="F246">
            <v>892945400</v>
          </cell>
        </row>
        <row r="247">
          <cell r="A247" t="str">
            <v>감리실 및 상황실</v>
          </cell>
          <cell r="B247" t="str">
            <v>1년이상 조립식</v>
          </cell>
          <cell r="C247">
            <v>120</v>
          </cell>
          <cell r="D247" t="str">
            <v>㎡</v>
          </cell>
          <cell r="E247">
            <v>80000</v>
          </cell>
          <cell r="F247">
            <v>9600000</v>
          </cell>
        </row>
        <row r="248">
          <cell r="A248" t="str">
            <v>현장 사무실</v>
          </cell>
          <cell r="B248" t="str">
            <v>1년이상 조립식</v>
          </cell>
          <cell r="C248">
            <v>240</v>
          </cell>
          <cell r="D248" t="str">
            <v>㎡</v>
          </cell>
          <cell r="E248">
            <v>80000</v>
          </cell>
          <cell r="F248">
            <v>19200000</v>
          </cell>
        </row>
        <row r="249">
          <cell r="A249" t="str">
            <v>창    고</v>
          </cell>
          <cell r="B249" t="str">
            <v>1년이상 조립식</v>
          </cell>
          <cell r="C249">
            <v>120</v>
          </cell>
          <cell r="D249" t="str">
            <v>㎡</v>
          </cell>
          <cell r="E249">
            <v>55000</v>
          </cell>
          <cell r="F249">
            <v>6600000</v>
          </cell>
        </row>
        <row r="250">
          <cell r="A250" t="str">
            <v>합 숙 소</v>
          </cell>
          <cell r="B250" t="str">
            <v>1년이상 조립식</v>
          </cell>
          <cell r="C250">
            <v>240</v>
          </cell>
          <cell r="D250" t="str">
            <v>㎡</v>
          </cell>
          <cell r="E250">
            <v>80000</v>
          </cell>
          <cell r="F250">
            <v>19200000</v>
          </cell>
        </row>
        <row r="251">
          <cell r="A251" t="str">
            <v>작 업 소</v>
          </cell>
          <cell r="B251" t="str">
            <v>1년이상 목재</v>
          </cell>
          <cell r="C251">
            <v>240</v>
          </cell>
          <cell r="D251" t="str">
            <v>㎡</v>
          </cell>
          <cell r="E251">
            <v>55000</v>
          </cell>
          <cell r="F251">
            <v>13200000</v>
          </cell>
        </row>
        <row r="252">
          <cell r="A252" t="str">
            <v>시 험 실</v>
          </cell>
          <cell r="B252" t="str">
            <v>1년이상 조립식</v>
          </cell>
          <cell r="C252">
            <v>100</v>
          </cell>
          <cell r="D252" t="str">
            <v>㎡</v>
          </cell>
          <cell r="E252">
            <v>80000</v>
          </cell>
          <cell r="F252">
            <v>8000000</v>
          </cell>
        </row>
        <row r="253">
          <cell r="A253" t="str">
            <v>품질관리비</v>
          </cell>
          <cell r="C253">
            <v>1</v>
          </cell>
          <cell r="D253" t="str">
            <v>식</v>
          </cell>
          <cell r="E253">
            <v>30000000</v>
          </cell>
          <cell r="F253">
            <v>30000000</v>
          </cell>
        </row>
        <row r="254">
          <cell r="A254" t="str">
            <v>아스팔트 포장</v>
          </cell>
          <cell r="B254" t="str">
            <v>t =35cm</v>
          </cell>
          <cell r="C254">
            <v>1620</v>
          </cell>
          <cell r="D254" t="str">
            <v>㎡</v>
          </cell>
          <cell r="E254">
            <v>21000</v>
          </cell>
          <cell r="F254">
            <v>34020000</v>
          </cell>
        </row>
        <row r="255">
          <cell r="A255" t="str">
            <v>시멘트 운반비</v>
          </cell>
          <cell r="C255">
            <v>90351</v>
          </cell>
          <cell r="D255" t="str">
            <v>포</v>
          </cell>
          <cell r="E255">
            <v>400</v>
          </cell>
          <cell r="F255">
            <v>36140400</v>
          </cell>
        </row>
        <row r="256">
          <cell r="A256" t="str">
            <v>시멘트 운반비</v>
          </cell>
          <cell r="B256" t="str">
            <v>벌크</v>
          </cell>
          <cell r="C256">
            <v>7279</v>
          </cell>
          <cell r="D256" t="str">
            <v>톤</v>
          </cell>
          <cell r="E256">
            <v>10000</v>
          </cell>
          <cell r="F256">
            <v>72790000</v>
          </cell>
        </row>
        <row r="257">
          <cell r="A257" t="str">
            <v>철근 운반비</v>
          </cell>
          <cell r="C257">
            <v>19203</v>
          </cell>
          <cell r="D257" t="str">
            <v>톤</v>
          </cell>
          <cell r="E257">
            <v>20000</v>
          </cell>
          <cell r="F257">
            <v>384060000</v>
          </cell>
        </row>
        <row r="258">
          <cell r="A258" t="str">
            <v>PC강연선 운반비</v>
          </cell>
          <cell r="C258">
            <v>20</v>
          </cell>
          <cell r="D258" t="str">
            <v>톤</v>
          </cell>
          <cell r="E258">
            <v>20000</v>
          </cell>
          <cell r="F258">
            <v>400000</v>
          </cell>
        </row>
        <row r="259">
          <cell r="A259" t="str">
            <v>사용고재 공제</v>
          </cell>
          <cell r="B259" t="str">
            <v>철근, 강연선</v>
          </cell>
          <cell r="C259">
            <v>437</v>
          </cell>
          <cell r="D259" t="str">
            <v>톤</v>
          </cell>
          <cell r="E259">
            <v>-100000</v>
          </cell>
          <cell r="F259">
            <v>-43700000</v>
          </cell>
        </row>
        <row r="260">
          <cell r="A260" t="str">
            <v>안전 울타리</v>
          </cell>
          <cell r="B260" t="str">
            <v>1.82mmX1.40mm</v>
          </cell>
          <cell r="C260">
            <v>500</v>
          </cell>
          <cell r="D260" t="str">
            <v>m</v>
          </cell>
          <cell r="E260">
            <v>3000</v>
          </cell>
          <cell r="F260">
            <v>1500000</v>
          </cell>
        </row>
        <row r="261">
          <cell r="A261" t="str">
            <v>가설 울타리(칼라철판)</v>
          </cell>
          <cell r="B261" t="str">
            <v>750mmX1800mmX5mm</v>
          </cell>
          <cell r="C261">
            <v>240</v>
          </cell>
          <cell r="D261" t="str">
            <v>m</v>
          </cell>
          <cell r="E261">
            <v>28000</v>
          </cell>
          <cell r="F261">
            <v>6720000</v>
          </cell>
        </row>
        <row r="262">
          <cell r="A262" t="str">
            <v>용지 경계표 설치</v>
          </cell>
          <cell r="B262" t="str">
            <v>H=1.0m</v>
          </cell>
          <cell r="C262">
            <v>450</v>
          </cell>
          <cell r="D262" t="str">
            <v>개</v>
          </cell>
          <cell r="E262">
            <v>14000</v>
          </cell>
          <cell r="F262">
            <v>6300000</v>
          </cell>
        </row>
        <row r="263">
          <cell r="A263" t="str">
            <v>보안등 설치</v>
          </cell>
          <cell r="C263">
            <v>1000</v>
          </cell>
          <cell r="D263" t="str">
            <v>m</v>
          </cell>
          <cell r="E263">
            <v>3000</v>
          </cell>
          <cell r="F263">
            <v>3000000</v>
          </cell>
        </row>
        <row r="264">
          <cell r="A264" t="str">
            <v>시공상세 도면 작성비</v>
          </cell>
          <cell r="B264" t="str">
            <v>A1</v>
          </cell>
          <cell r="C264">
            <v>1000</v>
          </cell>
          <cell r="D264" t="str">
            <v>장</v>
          </cell>
          <cell r="E264">
            <v>17000</v>
          </cell>
          <cell r="F264">
            <v>17000000</v>
          </cell>
        </row>
        <row r="265">
          <cell r="A265" t="str">
            <v>크럇샤 설치</v>
          </cell>
          <cell r="B265" t="str">
            <v>150 TON</v>
          </cell>
          <cell r="C265">
            <v>1</v>
          </cell>
          <cell r="D265" t="str">
            <v>개소</v>
          </cell>
          <cell r="E265">
            <v>30000000</v>
          </cell>
          <cell r="F265">
            <v>30000000</v>
          </cell>
        </row>
        <row r="266">
          <cell r="A266" t="str">
            <v>크랏샤 철거</v>
          </cell>
          <cell r="B266" t="str">
            <v>150 TON</v>
          </cell>
          <cell r="C266">
            <v>1</v>
          </cell>
          <cell r="D266" t="str">
            <v>개소</v>
          </cell>
          <cell r="E266">
            <v>10000000</v>
          </cell>
          <cell r="F266">
            <v>10000000</v>
          </cell>
        </row>
        <row r="267">
          <cell r="A267" t="str">
            <v>세륜세차시설 설치</v>
          </cell>
          <cell r="C267">
            <v>6</v>
          </cell>
          <cell r="D267" t="str">
            <v>개소</v>
          </cell>
          <cell r="E267">
            <v>20000000</v>
          </cell>
          <cell r="F267">
            <v>120000000</v>
          </cell>
        </row>
        <row r="268">
          <cell r="A268" t="str">
            <v>세륜세차시설 철거</v>
          </cell>
          <cell r="C268">
            <v>6</v>
          </cell>
          <cell r="D268" t="str">
            <v>개소</v>
          </cell>
          <cell r="E268">
            <v>4000000</v>
          </cell>
          <cell r="F268">
            <v>24000000</v>
          </cell>
        </row>
        <row r="269">
          <cell r="A269" t="str">
            <v>부지임대료</v>
          </cell>
          <cell r="C269">
            <v>56610</v>
          </cell>
          <cell r="D269" t="str">
            <v>㎡</v>
          </cell>
          <cell r="E269">
            <v>1500</v>
          </cell>
          <cell r="F269">
            <v>84915000</v>
          </cell>
        </row>
        <row r="270">
          <cell r="A270" t="str">
            <v>8. 사급자재비</v>
          </cell>
          <cell r="C270">
            <v>0</v>
          </cell>
          <cell r="E270">
            <v>0</v>
          </cell>
          <cell r="F270">
            <v>17019226090</v>
          </cell>
        </row>
        <row r="271">
          <cell r="A271" t="str">
            <v>철      근</v>
          </cell>
          <cell r="B271" t="str">
            <v>D13mm</v>
          </cell>
          <cell r="C271">
            <v>326074</v>
          </cell>
          <cell r="D271" t="str">
            <v>Kg</v>
          </cell>
          <cell r="E271">
            <v>295</v>
          </cell>
          <cell r="F271">
            <v>96191830</v>
          </cell>
        </row>
        <row r="272">
          <cell r="A272" t="str">
            <v>철      근</v>
          </cell>
          <cell r="B272" t="str">
            <v>D16mm-D32mm</v>
          </cell>
          <cell r="C272">
            <v>4524512</v>
          </cell>
          <cell r="D272" t="str">
            <v>Kg</v>
          </cell>
          <cell r="E272">
            <v>295</v>
          </cell>
          <cell r="F272">
            <v>1334731040</v>
          </cell>
        </row>
        <row r="273">
          <cell r="A273" t="str">
            <v>철      근</v>
          </cell>
          <cell r="B273" t="str">
            <v>H13mm</v>
          </cell>
          <cell r="C273">
            <v>60714</v>
          </cell>
          <cell r="D273" t="str">
            <v>Kg</v>
          </cell>
          <cell r="E273">
            <v>305</v>
          </cell>
          <cell r="F273">
            <v>18517770</v>
          </cell>
        </row>
        <row r="274">
          <cell r="A274" t="str">
            <v>철      근</v>
          </cell>
          <cell r="B274" t="str">
            <v>H16mm-H32mm</v>
          </cell>
          <cell r="C274">
            <v>14291599</v>
          </cell>
          <cell r="D274" t="str">
            <v>Kg</v>
          </cell>
          <cell r="E274">
            <v>300</v>
          </cell>
          <cell r="F274">
            <v>4287479700</v>
          </cell>
        </row>
        <row r="275">
          <cell r="A275" t="str">
            <v>PC 강연선</v>
          </cell>
          <cell r="B275" t="str">
            <v>7연선,φ12.7mm</v>
          </cell>
          <cell r="C275">
            <v>20157</v>
          </cell>
          <cell r="D275" t="str">
            <v>Kg</v>
          </cell>
          <cell r="E275">
            <v>850</v>
          </cell>
          <cell r="F275">
            <v>17133450</v>
          </cell>
        </row>
        <row r="276">
          <cell r="A276" t="str">
            <v>시  멘  트</v>
          </cell>
          <cell r="B276" t="str">
            <v>40kg</v>
          </cell>
          <cell r="C276">
            <v>90351</v>
          </cell>
          <cell r="D276" t="str">
            <v>포</v>
          </cell>
          <cell r="E276">
            <v>2300</v>
          </cell>
          <cell r="F276">
            <v>207807300</v>
          </cell>
        </row>
        <row r="277">
          <cell r="A277" t="str">
            <v>시  멘  트</v>
          </cell>
          <cell r="B277" t="str">
            <v>BULK</v>
          </cell>
          <cell r="C277">
            <v>7279</v>
          </cell>
          <cell r="D277" t="str">
            <v>톤</v>
          </cell>
          <cell r="E277">
            <v>55000</v>
          </cell>
          <cell r="F277">
            <v>400345000</v>
          </cell>
        </row>
        <row r="278">
          <cell r="A278" t="str">
            <v>레  미  콘</v>
          </cell>
          <cell r="B278" t="str">
            <v>40-135-8</v>
          </cell>
          <cell r="C278">
            <v>5728</v>
          </cell>
          <cell r="D278" t="str">
            <v>㎥</v>
          </cell>
          <cell r="E278">
            <v>40000</v>
          </cell>
          <cell r="F278">
            <v>229120000</v>
          </cell>
        </row>
        <row r="279">
          <cell r="A279" t="str">
            <v>레  미  콘</v>
          </cell>
          <cell r="B279" t="str">
            <v>40-150-8</v>
          </cell>
          <cell r="C279">
            <v>616</v>
          </cell>
          <cell r="D279" t="str">
            <v>㎥</v>
          </cell>
          <cell r="E279">
            <v>41000</v>
          </cell>
          <cell r="F279">
            <v>25256000</v>
          </cell>
        </row>
        <row r="280">
          <cell r="A280" t="str">
            <v>레  미  콘</v>
          </cell>
          <cell r="B280" t="str">
            <v>40-180-8</v>
          </cell>
          <cell r="C280">
            <v>5089</v>
          </cell>
          <cell r="D280" t="str">
            <v>㎥</v>
          </cell>
          <cell r="E280">
            <v>42000</v>
          </cell>
          <cell r="F280">
            <v>213738000</v>
          </cell>
        </row>
        <row r="281">
          <cell r="A281" t="str">
            <v>레  미  콘</v>
          </cell>
          <cell r="B281" t="str">
            <v>25-210-12</v>
          </cell>
          <cell r="C281">
            <v>8547</v>
          </cell>
          <cell r="D281" t="str">
            <v>㎥</v>
          </cell>
          <cell r="E281">
            <v>48000</v>
          </cell>
          <cell r="F281">
            <v>410256000</v>
          </cell>
        </row>
        <row r="282">
          <cell r="A282" t="str">
            <v>레  미  콘</v>
          </cell>
          <cell r="B282" t="str">
            <v>25-240-12</v>
          </cell>
          <cell r="C282">
            <v>195573</v>
          </cell>
          <cell r="D282" t="str">
            <v>㎥</v>
          </cell>
          <cell r="E282">
            <v>50000</v>
          </cell>
          <cell r="F282">
            <v>9778650000</v>
          </cell>
        </row>
        <row r="283">
          <cell r="A283" t="str">
            <v>나. 간 접 노 무 비</v>
          </cell>
          <cell r="C283">
            <v>1</v>
          </cell>
          <cell r="D283" t="str">
            <v>식</v>
          </cell>
          <cell r="E283">
            <v>2000000000</v>
          </cell>
          <cell r="F283">
            <v>2000000000</v>
          </cell>
        </row>
        <row r="284">
          <cell r="A284" t="str">
            <v>다. 산 재 보 험 료</v>
          </cell>
          <cell r="C284">
            <v>1</v>
          </cell>
          <cell r="D284" t="str">
            <v>식</v>
          </cell>
          <cell r="E284">
            <v>1107000000</v>
          </cell>
          <cell r="F284">
            <v>1107000000</v>
          </cell>
        </row>
        <row r="285">
          <cell r="A285" t="str">
            <v>라. 고 용 보 험 료</v>
          </cell>
          <cell r="C285">
            <v>1</v>
          </cell>
          <cell r="D285" t="str">
            <v>식</v>
          </cell>
          <cell r="E285">
            <v>262000000</v>
          </cell>
          <cell r="F285">
            <v>262000000</v>
          </cell>
        </row>
        <row r="286">
          <cell r="A286" t="str">
            <v>마. 건설근로자퇴직공제부금비</v>
          </cell>
          <cell r="C286">
            <v>1</v>
          </cell>
          <cell r="D286" t="str">
            <v>식</v>
          </cell>
          <cell r="E286">
            <v>692000000</v>
          </cell>
          <cell r="F286">
            <v>692000000</v>
          </cell>
        </row>
        <row r="287">
          <cell r="A287" t="str">
            <v>바. 안 전 관 리 비</v>
          </cell>
          <cell r="C287">
            <v>1</v>
          </cell>
          <cell r="D287" t="str">
            <v>식</v>
          </cell>
          <cell r="E287">
            <v>946000000</v>
          </cell>
          <cell r="F287">
            <v>946000000</v>
          </cell>
        </row>
        <row r="288">
          <cell r="A288" t="str">
            <v>사. 기  타  경  비</v>
          </cell>
          <cell r="C288">
            <v>1</v>
          </cell>
          <cell r="D288" t="str">
            <v>식</v>
          </cell>
          <cell r="E288">
            <v>2000000000</v>
          </cell>
          <cell r="F288">
            <v>2000000000</v>
          </cell>
        </row>
        <row r="289">
          <cell r="A289" t="str">
            <v>Ⅱ. 일 반 관 리 비</v>
          </cell>
          <cell r="C289">
            <v>1</v>
          </cell>
          <cell r="D289" t="str">
            <v>식</v>
          </cell>
          <cell r="E289">
            <v>3000000000</v>
          </cell>
          <cell r="F289">
            <v>3000000000</v>
          </cell>
        </row>
        <row r="290">
          <cell r="A290" t="str">
            <v>Ⅲ. 이          윤</v>
          </cell>
          <cell r="C290">
            <v>1</v>
          </cell>
          <cell r="D290" t="str">
            <v>식</v>
          </cell>
          <cell r="E290">
            <v>3634839150</v>
          </cell>
          <cell r="F290">
            <v>3634839150</v>
          </cell>
        </row>
        <row r="291">
          <cell r="A291" t="str">
            <v>Ⅳ. 공사손해보험료</v>
          </cell>
          <cell r="C291">
            <v>1</v>
          </cell>
          <cell r="D291" t="str">
            <v>식</v>
          </cell>
          <cell r="E291">
            <v>400000000</v>
          </cell>
          <cell r="F291">
            <v>400000000</v>
          </cell>
        </row>
        <row r="292">
          <cell r="A292" t="str">
            <v>Ⅴ. 기 술 사 용 료</v>
          </cell>
          <cell r="C292">
            <v>1</v>
          </cell>
          <cell r="D292" t="str">
            <v>P.S</v>
          </cell>
          <cell r="E292">
            <v>159437569</v>
          </cell>
          <cell r="F292">
            <v>0</v>
          </cell>
        </row>
        <row r="293">
          <cell r="A293" t="str">
            <v>부 가 가 치 세</v>
          </cell>
          <cell r="C293">
            <v>1</v>
          </cell>
          <cell r="D293" t="str">
            <v>식</v>
          </cell>
          <cell r="E293">
            <v>7600000000</v>
          </cell>
          <cell r="F293">
            <v>7600000000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CK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Y-WORK"/>
      <sheetName val="UNIT-QT"/>
      <sheetName val="견적을지"/>
      <sheetName val="WORK"/>
      <sheetName val="부하계산서"/>
      <sheetName val="제경비"/>
      <sheetName val="백암비스타내역"/>
      <sheetName val="목차"/>
      <sheetName val="노임단가"/>
      <sheetName val="MOTOR"/>
      <sheetName val="정부노임단가"/>
      <sheetName val="개요"/>
      <sheetName val="일위대가(가설)"/>
      <sheetName val="인건-측정"/>
      <sheetName val="내역서"/>
      <sheetName val="산출기초"/>
      <sheetName val="일위대가(LCS)"/>
      <sheetName val="산출근거(접지)"/>
      <sheetName val="산출근거 (중기)"/>
      <sheetName val="TABLE"/>
      <sheetName val="CA지입"/>
      <sheetName val="경산"/>
      <sheetName val="LOPCALC"/>
      <sheetName val="기초견적가"/>
      <sheetName val="화재 탐지 설비"/>
      <sheetName val="JUCK"/>
      <sheetName val="1호인버트수량"/>
      <sheetName val="설계예시"/>
      <sheetName val="총괄표"/>
      <sheetName val="대비"/>
      <sheetName val="DATA"/>
      <sheetName val="1"/>
      <sheetName val="노임"/>
      <sheetName val="부하(성남)"/>
      <sheetName val="일위대가표"/>
      <sheetName val="Sheet17"/>
      <sheetName val="집계"/>
      <sheetName val="신공"/>
      <sheetName val="공통(20-91)"/>
      <sheetName val="인건비"/>
      <sheetName val="COPING"/>
      <sheetName val="OZ049E"/>
      <sheetName val="간접"/>
      <sheetName val="일위대가"/>
      <sheetName val="Total"/>
      <sheetName val="기계경비일람"/>
      <sheetName val="SHEET2"/>
      <sheetName val="INPUT"/>
      <sheetName val="총괄내역서"/>
      <sheetName val="단가조사"/>
      <sheetName val="요율"/>
      <sheetName val="부하LOAD"/>
      <sheetName val="전기일위대가"/>
      <sheetName val="투찰"/>
      <sheetName val="I一般比"/>
      <sheetName val="N賃率-職"/>
      <sheetName val="단가"/>
      <sheetName val="일위대가목차"/>
      <sheetName val="ITEM"/>
      <sheetName val="철거산출근거"/>
      <sheetName val="데이타"/>
      <sheetName val="Languages"/>
      <sheetName val="조도계산"/>
      <sheetName val="일위대가(원본)"/>
      <sheetName val="발신정보"/>
      <sheetName val="평가데이터"/>
      <sheetName val="내역"/>
      <sheetName val="토공산출(주차장)"/>
      <sheetName val="현장관리"/>
      <sheetName val="공통가설"/>
      <sheetName val="매입"/>
      <sheetName val="공사개요"/>
      <sheetName val="토공산출 (아파트)"/>
      <sheetName val="96수출"/>
      <sheetName val="BID"/>
      <sheetName val="1.설계조건"/>
      <sheetName val="수량산출"/>
      <sheetName val="견적서-을지"/>
      <sheetName val="단가산출"/>
      <sheetName val="2"/>
      <sheetName val="설계조건"/>
      <sheetName val="노무비"/>
      <sheetName val="교각1"/>
      <sheetName val="중기일위대가"/>
      <sheetName val="보차도경계석"/>
      <sheetName val="구간산출(1공구)"/>
      <sheetName val="샘플표지"/>
      <sheetName val="TEL"/>
      <sheetName val="Macro1"/>
      <sheetName val="가설건물"/>
      <sheetName val="XL4Poppy"/>
      <sheetName val="투자비"/>
      <sheetName val="조성원가DATA"/>
      <sheetName val="사업비"/>
      <sheetName val="설직재-1"/>
      <sheetName val="COVER"/>
      <sheetName val="제잡비(주공종)"/>
      <sheetName val="BQ(실행)"/>
      <sheetName val="TRE TABLE"/>
      <sheetName val="DWG-CAB-I"/>
      <sheetName val="A CONDITIONS"/>
      <sheetName val="전기"/>
      <sheetName val="전기단가조사서"/>
      <sheetName val="공사노임"/>
      <sheetName val="#REF"/>
      <sheetName val="대상공사(조달청)"/>
      <sheetName val="자료(통합)"/>
      <sheetName val="b_balju"/>
      <sheetName val="건축내역"/>
      <sheetName val="TO  MEST"/>
      <sheetName val="조도계산서 (도서)"/>
      <sheetName val="DATE"/>
      <sheetName val="양식"/>
      <sheetName val="CHITIET VL-NC-TT -1p"/>
      <sheetName val="TDTKP1"/>
      <sheetName val="IMPEADENCE MAP 취수장"/>
      <sheetName val="기본일위"/>
      <sheetName val="FOOTING단면력"/>
      <sheetName val="CB"/>
      <sheetName val="금액내역서"/>
      <sheetName val="원형1호맨홀토공수량"/>
      <sheetName val="상수도토공집계표"/>
      <sheetName val="참조 (2)"/>
      <sheetName val="맨홀토공수량"/>
      <sheetName val="경비_원본"/>
      <sheetName val="차액보증"/>
      <sheetName val="001"/>
      <sheetName val="일위대가(계측기설치)"/>
      <sheetName val="2000년1차"/>
      <sheetName val="Macro(차단기)"/>
      <sheetName val="간접비"/>
      <sheetName val="물량산출서"/>
      <sheetName val="1단계"/>
      <sheetName val="3련 BOX"/>
      <sheetName val="안정계산"/>
      <sheetName val="단면검토"/>
      <sheetName val="관급"/>
      <sheetName val="일위대가목록"/>
      <sheetName val="터널조도"/>
      <sheetName val="일위"/>
      <sheetName val="우수공"/>
      <sheetName val="E01-02(EV-1-LBS)"/>
      <sheetName val="3.공통공사대비"/>
      <sheetName val="견적서"/>
      <sheetName val="일위집계표"/>
      <sheetName val="물가시세"/>
      <sheetName val="가격조사서"/>
      <sheetName val="Project Brief"/>
      <sheetName val="품의서"/>
      <sheetName val="9902"/>
      <sheetName val="공사비총괄표"/>
      <sheetName val="7.1유효폭"/>
      <sheetName val="IT-BAT"/>
      <sheetName val="7단가"/>
      <sheetName val="맨홀수량산출"/>
      <sheetName val="gyun"/>
      <sheetName val="부대공사비"/>
      <sheetName val="ⴭⴭⴭⴭ"/>
      <sheetName val="ABUT수량-A1"/>
      <sheetName val="수량명세서"/>
      <sheetName val="PREFACE"/>
      <sheetName val="깨기"/>
      <sheetName val="근로자자료입력"/>
      <sheetName val="참고자료"/>
      <sheetName val="참조"/>
      <sheetName val="노임단가 (2)"/>
      <sheetName val="2F 회의실견적(5_14 일대)"/>
      <sheetName val="제잡비"/>
      <sheetName val="1공구(을)"/>
      <sheetName val="시운전연료"/>
      <sheetName val="단가표"/>
      <sheetName val="인수공규격"/>
      <sheetName val="식재인부"/>
      <sheetName val="경상비"/>
      <sheetName val="설계명세서"/>
      <sheetName val="다이꾸"/>
      <sheetName val="공사내역(2003년)"/>
      <sheetName val="산출내역서집계표"/>
      <sheetName val="가로등내역서"/>
      <sheetName val="단면 (2)"/>
      <sheetName val="직노"/>
      <sheetName val="자재단가"/>
      <sheetName val="공통비"/>
      <sheetName val="을지"/>
      <sheetName val="환율-LIBOR"/>
      <sheetName val="Bill 2"/>
      <sheetName val="기본사항"/>
      <sheetName val="K"/>
      <sheetName val="MEXICO-C"/>
      <sheetName val="steam table"/>
      <sheetName val="수량3"/>
      <sheetName val="BSD (2)"/>
      <sheetName val="관리사무소"/>
      <sheetName val="WIND-EQ"/>
      <sheetName val="대구실행"/>
      <sheetName val="bearing"/>
      <sheetName val="당초"/>
      <sheetName val="공사기본자료"/>
      <sheetName val="U-TYPE(1)"/>
      <sheetName val="산출및내역"/>
      <sheetName val="일위대가2"/>
      <sheetName val="변경실행(2차) "/>
      <sheetName val="전력구구조물산근"/>
      <sheetName val="중기사용료산출근거"/>
      <sheetName val="단가 및 재료비"/>
      <sheetName val="환경기계공정표 (3)"/>
      <sheetName val="표지 (2)"/>
      <sheetName val="유입량"/>
      <sheetName val="집수정단"/>
      <sheetName val="경영혁신본부"/>
      <sheetName val="BOJUNGGM"/>
      <sheetName val="쌍송교"/>
      <sheetName val="단가대비표"/>
      <sheetName val="수량산출서"/>
      <sheetName val="COST"/>
      <sheetName val="일위(PN)"/>
      <sheetName val="수량산출기초(케블등)"/>
      <sheetName val="1을"/>
      <sheetName val="소방"/>
      <sheetName val="문학간접"/>
      <sheetName val="을"/>
      <sheetName val="LG제품"/>
      <sheetName val="동원인원계획표"/>
      <sheetName val="준검 내역서"/>
      <sheetName val="기둥"/>
      <sheetName val="저판(버림100)"/>
      <sheetName val="96작생능"/>
      <sheetName val="MFAB"/>
      <sheetName val="MFRT"/>
      <sheetName val="MPKG"/>
      <sheetName val="MPRD"/>
      <sheetName val="LOAD-AY"/>
      <sheetName val="전차선로 물량표"/>
      <sheetName val="97"/>
      <sheetName val="부표총괄"/>
      <sheetName val="품셈1-26"/>
      <sheetName val="OPGW기별"/>
      <sheetName val="sw1"/>
      <sheetName val="NOMUBI"/>
      <sheetName val="물가자료"/>
      <sheetName val="수량산출(가로등)"/>
      <sheetName val="일집"/>
      <sheetName val="공사비예비관리공감측설산출내역"/>
      <sheetName val="농로수량집계"/>
      <sheetName val="우수맨홀공제단위수량"/>
      <sheetName val="UNIT-QT.XLS"/>
      <sheetName val="가로등수량"/>
      <sheetName val="교통신호등수량"/>
      <sheetName val="조명율"/>
      <sheetName val="입찰안"/>
      <sheetName val="SIL98"/>
      <sheetName val="참조M"/>
      <sheetName val="wall"/>
      <sheetName val="부대공"/>
      <sheetName val="[UNIT-QT.XLS][UNIT-QT.XLS][UNIT"/>
      <sheetName val="\\배영호\F\00S_DATA\CALC\UNIT-QT.X"/>
      <sheetName val="[UNIT-QT.XLS][UNIT-QT.XLS]\\배영호"/>
      <sheetName val="[UNIT-QT.XLS]\\배영호\F\00S_DATA\C"/>
      <sheetName val="자재집계"/>
      <sheetName val="Sheet6"/>
      <sheetName val="Sheet5"/>
      <sheetName val="노임,재료비"/>
      <sheetName val="데리네이타현황"/>
      <sheetName val="적용단위길이"/>
      <sheetName val="물가대비표"/>
      <sheetName val="코드표"/>
      <sheetName val="설산1.나"/>
      <sheetName val="본사S"/>
      <sheetName val="갑지(추정)"/>
      <sheetName val="조명시설"/>
      <sheetName val="토목주소"/>
      <sheetName val="Sheet4"/>
      <sheetName val="계산근거"/>
      <sheetName val="기계공사"/>
      <sheetName val="전선 및 전선관"/>
      <sheetName val="소각장스케줄"/>
      <sheetName val="노무산출서"/>
      <sheetName val="소요자재"/>
      <sheetName val="갑지"/>
      <sheetName val="외천교"/>
      <sheetName val="산출내역"/>
      <sheetName val="COMPRESSOR"/>
      <sheetName val="전기설계변경"/>
      <sheetName val="eq_data"/>
      <sheetName val="뚝토공"/>
      <sheetName val="견적서세부내용"/>
      <sheetName val="산출내역서"/>
      <sheetName val="견적내용입력"/>
      <sheetName val="내역서(기성청구)"/>
      <sheetName val="덕전리"/>
      <sheetName val="날개벽수량표"/>
      <sheetName val="업체별기성내역"/>
      <sheetName val="CONCRETE"/>
      <sheetName val="Cost bd-&quot;A&quot;"/>
      <sheetName val="와동25-3(변경)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산변경"/>
      <sheetName val="설계변경"/>
      <sheetName val="문서(정산변경)"/>
      <sheetName val="문서(설계변경"/>
      <sheetName val="문서(공기변경)"/>
      <sheetName val="Module1"/>
      <sheetName val="Module2"/>
      <sheetName val="원본"/>
    </sheetNames>
    <definedNames>
      <definedName name="op"/>
      <definedName name="ots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노임"/>
      <sheetName val="착공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Sheet1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내역서"/>
      <sheetName val="약품공급2"/>
      <sheetName val="일위집계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Co"/>
      <sheetName val="123"/>
      <sheetName val="5"/>
      <sheetName val="cover"/>
      <sheetName val="content"/>
      <sheetName val="1.0 - 5.0"/>
      <sheetName val="6.Data"/>
      <sheetName val="7.Calculation"/>
      <sheetName val="HGL"/>
      <sheetName val="Sys. Curve"/>
      <sheetName val="8.Summary"/>
      <sheetName val="9.Attach"/>
      <sheetName val="설계산출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CKEYK"/>
      <sheetName val="BID"/>
      <sheetName val="DATA"/>
      <sheetName val="약품공급2"/>
      <sheetName val="건축2"/>
    </sheetNames>
    <sheetDataSet>
      <sheetData sheetId="0" refreshError="1">
        <row r="1">
          <cell r="A1" t="str">
            <v xml:space="preserve"> &lt;&lt; 오창 과학지방 산업단지 조성사업(제1단계-3공구) 수주 가능성 분석 &gt;&gt;</v>
          </cell>
          <cell r="K1" t="str">
            <v>97. 2. 24        토목팀</v>
          </cell>
        </row>
        <row r="3">
          <cell r="B3" t="str">
            <v xml:space="preserve"> - PQ이외 공사 (도급액 제한)</v>
          </cell>
        </row>
        <row r="5">
          <cell r="A5" t="str">
            <v>1.배점기준</v>
          </cell>
        </row>
        <row r="6">
          <cell r="A6" t="str">
            <v xml:space="preserve">  ---------------------------</v>
          </cell>
        </row>
        <row r="7">
          <cell r="B7" t="str">
            <v>심사항목</v>
          </cell>
          <cell r="E7" t="str">
            <v>PQ이외공사</v>
          </cell>
          <cell r="H7" t="str">
            <v>PQ대상공사</v>
          </cell>
          <cell r="J7" t="str">
            <v>득점변수</v>
          </cell>
          <cell r="M7" t="str">
            <v>담당팀</v>
          </cell>
        </row>
        <row r="9">
          <cell r="B9" t="str">
            <v>a.당해공사수행능력</v>
          </cell>
          <cell r="E9">
            <v>35</v>
          </cell>
          <cell r="H9">
            <v>35</v>
          </cell>
          <cell r="J9" t="str">
            <v>PQ대상점수</v>
          </cell>
        </row>
        <row r="10">
          <cell r="B10" t="str">
            <v xml:space="preserve">  -시공경험</v>
          </cell>
          <cell r="E10" t="str">
            <v>+18 ~ 0</v>
          </cell>
          <cell r="H10" t="str">
            <v>+10.5~ 0</v>
          </cell>
          <cell r="J10" t="str">
            <v>고정</v>
          </cell>
          <cell r="M10" t="str">
            <v>업무</v>
          </cell>
        </row>
        <row r="11">
          <cell r="B11" t="str">
            <v xml:space="preserve">  -기술능력</v>
          </cell>
          <cell r="H11" t="str">
            <v>+14  ~ 0</v>
          </cell>
          <cell r="J11" t="str">
            <v>고정</v>
          </cell>
          <cell r="M11" t="str">
            <v>업무</v>
          </cell>
        </row>
        <row r="12">
          <cell r="B12" t="str">
            <v xml:space="preserve">  -경영상태</v>
          </cell>
          <cell r="E12" t="str">
            <v>+17 ~ 0</v>
          </cell>
          <cell r="H12" t="str">
            <v>+10.5~ 0</v>
          </cell>
          <cell r="J12" t="str">
            <v>고정</v>
          </cell>
          <cell r="M12" t="str">
            <v>업무</v>
          </cell>
        </row>
        <row r="13">
          <cell r="B13" t="str">
            <v xml:space="preserve">  -신인도</v>
          </cell>
          <cell r="E13" t="str">
            <v>+7 ~ -7</v>
          </cell>
          <cell r="H13" t="str">
            <v>+8  ~ -8</v>
          </cell>
          <cell r="J13" t="str">
            <v>고정</v>
          </cell>
          <cell r="M13" t="str">
            <v>업무</v>
          </cell>
        </row>
        <row r="15">
          <cell r="B15" t="str">
            <v>b.시공계획의 적정성</v>
          </cell>
          <cell r="E15">
            <v>35</v>
          </cell>
          <cell r="H15">
            <v>35</v>
          </cell>
        </row>
        <row r="16">
          <cell r="B16" t="str">
            <v xml:space="preserve">  -현장관리계획</v>
          </cell>
          <cell r="E16" t="str">
            <v>+13 ~ 0</v>
          </cell>
          <cell r="H16" t="str">
            <v>+13 ~ 0</v>
          </cell>
          <cell r="J16" t="str">
            <v>고정</v>
          </cell>
          <cell r="M16" t="str">
            <v>업무,토목견적</v>
          </cell>
        </row>
        <row r="17">
          <cell r="B17" t="str">
            <v xml:space="preserve">  -공사관리계획</v>
          </cell>
          <cell r="E17" t="str">
            <v>+10  ~ 0</v>
          </cell>
          <cell r="H17" t="str">
            <v>+10 ~ 0</v>
          </cell>
          <cell r="J17" t="str">
            <v>견적팀신규업무</v>
          </cell>
          <cell r="M17" t="str">
            <v>토목견적</v>
          </cell>
        </row>
        <row r="18">
          <cell r="B18" t="str">
            <v xml:space="preserve">  -자재및인력조달가격의적정성</v>
          </cell>
          <cell r="E18" t="str">
            <v>+12 ~ 0</v>
          </cell>
          <cell r="H18" t="str">
            <v>+12 ~ 0</v>
          </cell>
          <cell r="J18" t="str">
            <v>중요성부각</v>
          </cell>
          <cell r="M18" t="str">
            <v>업무,토목견적</v>
          </cell>
        </row>
        <row r="19">
          <cell r="B19" t="str">
            <v xml:space="preserve">  -입찰서의 성실도</v>
          </cell>
          <cell r="E19" t="str">
            <v>+2 ~ -2</v>
          </cell>
          <cell r="H19" t="str">
            <v>+2 ~ -2</v>
          </cell>
          <cell r="J19" t="str">
            <v>고정</v>
          </cell>
          <cell r="M19" t="str">
            <v>토목견적</v>
          </cell>
        </row>
        <row r="21">
          <cell r="B21" t="str">
            <v>c.설계의우수성</v>
          </cell>
          <cell r="E21">
            <v>0</v>
          </cell>
          <cell r="H21">
            <v>0</v>
          </cell>
          <cell r="J21" t="str">
            <v>용역사선정시고려</v>
          </cell>
        </row>
        <row r="23">
          <cell r="B23" t="str">
            <v>d.입찰가격</v>
          </cell>
          <cell r="E23">
            <v>30</v>
          </cell>
          <cell r="H23">
            <v>30</v>
          </cell>
          <cell r="J23" t="str">
            <v>중요성부각</v>
          </cell>
          <cell r="M23" t="str">
            <v>업무,토목견적</v>
          </cell>
        </row>
        <row r="24">
          <cell r="B24" t="str">
            <v xml:space="preserve">  -예정가의 88%시</v>
          </cell>
          <cell r="E24" t="str">
            <v>+30</v>
          </cell>
          <cell r="H24" t="str">
            <v>+30</v>
          </cell>
        </row>
        <row r="25">
          <cell r="B25" t="str">
            <v xml:space="preserve">  -88%기준 +,-1%마다</v>
          </cell>
          <cell r="E25" t="str">
            <v>+,-1</v>
          </cell>
          <cell r="H25" t="str">
            <v>+,-1</v>
          </cell>
        </row>
        <row r="27">
          <cell r="B27" t="str">
            <v>e.수행능력 결격여부</v>
          </cell>
          <cell r="E27">
            <v>0</v>
          </cell>
          <cell r="H27">
            <v>0</v>
          </cell>
          <cell r="M27" t="str">
            <v>업무</v>
          </cell>
        </row>
        <row r="28">
          <cell r="B28" t="str">
            <v xml:space="preserve">  -최근1년내 사고여부</v>
          </cell>
          <cell r="E28" t="str">
            <v>-40</v>
          </cell>
          <cell r="H28" t="str">
            <v>-40</v>
          </cell>
          <cell r="J28" t="str">
            <v>고정</v>
          </cell>
        </row>
        <row r="29">
          <cell r="B29" t="str">
            <v xml:space="preserve">  -부도,파산우려시</v>
          </cell>
          <cell r="E29" t="str">
            <v>-40</v>
          </cell>
          <cell r="H29" t="str">
            <v>-40</v>
          </cell>
          <cell r="J29" t="str">
            <v>고정</v>
          </cell>
        </row>
        <row r="31">
          <cell r="B31" t="str">
            <v>계</v>
          </cell>
          <cell r="E31">
            <v>100</v>
          </cell>
          <cell r="H31">
            <v>100</v>
          </cell>
        </row>
        <row r="34">
          <cell r="A34" t="str">
            <v xml:space="preserve">  입찰가별 득점 예상(황산-해남간 도로확포장공사)</v>
          </cell>
        </row>
        <row r="35">
          <cell r="A35" t="str">
            <v xml:space="preserve">                                                                                          </v>
          </cell>
        </row>
        <row r="36">
          <cell r="B36" t="str">
            <v>공종별</v>
          </cell>
        </row>
        <row r="38">
          <cell r="B38" t="str">
            <v>예가비입찰율</v>
          </cell>
          <cell r="D38">
            <v>0.67</v>
          </cell>
          <cell r="E38">
            <v>0.68</v>
          </cell>
          <cell r="F38">
            <v>0.68940000000000001</v>
          </cell>
          <cell r="G38">
            <v>0.68969999999999998</v>
          </cell>
          <cell r="H38">
            <v>0.69</v>
          </cell>
          <cell r="I38">
            <v>0.69499999999999995</v>
          </cell>
          <cell r="J38">
            <v>0.69799999999999995</v>
          </cell>
          <cell r="K38">
            <v>0.7</v>
          </cell>
          <cell r="L38" t="str">
            <v>비  고</v>
          </cell>
        </row>
        <row r="40">
          <cell r="B40" t="str">
            <v>a.당해공사수행능력(35)</v>
          </cell>
          <cell r="D40">
            <v>31.01</v>
          </cell>
          <cell r="E40">
            <v>31.01</v>
          </cell>
          <cell r="F40">
            <v>31.01</v>
          </cell>
          <cell r="G40">
            <v>31.01</v>
          </cell>
          <cell r="H40">
            <v>31.01</v>
          </cell>
          <cell r="I40">
            <v>31.01</v>
          </cell>
          <cell r="J40">
            <v>31.01</v>
          </cell>
          <cell r="K40">
            <v>31.01</v>
          </cell>
        </row>
        <row r="41">
          <cell r="B41" t="str">
            <v xml:space="preserve">  -시공경험(15)</v>
          </cell>
          <cell r="D41">
            <v>15</v>
          </cell>
          <cell r="E41">
            <v>15</v>
          </cell>
          <cell r="F41">
            <v>15</v>
          </cell>
          <cell r="G41">
            <v>15</v>
          </cell>
          <cell r="H41">
            <v>15</v>
          </cell>
          <cell r="I41">
            <v>15</v>
          </cell>
          <cell r="J41">
            <v>15</v>
          </cell>
          <cell r="K41">
            <v>15</v>
          </cell>
        </row>
        <row r="42">
          <cell r="B42" t="str">
            <v xml:space="preserve">  -경영상태(20)</v>
          </cell>
          <cell r="D42">
            <v>13.15</v>
          </cell>
          <cell r="E42">
            <v>13.15</v>
          </cell>
          <cell r="F42">
            <v>13.15</v>
          </cell>
          <cell r="G42">
            <v>13.15</v>
          </cell>
          <cell r="H42">
            <v>13.15</v>
          </cell>
          <cell r="I42">
            <v>13.15</v>
          </cell>
          <cell r="J42">
            <v>13.15</v>
          </cell>
          <cell r="K42">
            <v>13.15</v>
          </cell>
        </row>
        <row r="43">
          <cell r="B43" t="str">
            <v xml:space="preserve">  -신인도(±7)</v>
          </cell>
          <cell r="D43">
            <v>2</v>
          </cell>
          <cell r="E43">
            <v>2</v>
          </cell>
          <cell r="F43">
            <v>2</v>
          </cell>
          <cell r="G43">
            <v>2</v>
          </cell>
          <cell r="H43">
            <v>2</v>
          </cell>
          <cell r="I43">
            <v>2</v>
          </cell>
          <cell r="J43">
            <v>2</v>
          </cell>
          <cell r="K43">
            <v>2</v>
          </cell>
        </row>
        <row r="45">
          <cell r="B45" t="str">
            <v>b.시공계획의 적정성(35)</v>
          </cell>
          <cell r="D45">
            <v>33.020000000000003</v>
          </cell>
          <cell r="E45">
            <v>33.020000000000003</v>
          </cell>
          <cell r="F45">
            <v>33.020000000000003</v>
          </cell>
          <cell r="G45">
            <v>33.020000000000003</v>
          </cell>
          <cell r="H45">
            <v>33.020000000000003</v>
          </cell>
          <cell r="I45">
            <v>33.020000000000003</v>
          </cell>
          <cell r="J45">
            <v>33.020000000000003</v>
          </cell>
          <cell r="K45">
            <v>33.020000000000003</v>
          </cell>
        </row>
        <row r="46">
          <cell r="B46" t="str">
            <v xml:space="preserve">  -현장관리계획(13)</v>
          </cell>
          <cell r="D46">
            <v>13</v>
          </cell>
          <cell r="E46">
            <v>13</v>
          </cell>
          <cell r="F46">
            <v>13</v>
          </cell>
          <cell r="G46">
            <v>13</v>
          </cell>
          <cell r="H46">
            <v>13</v>
          </cell>
          <cell r="I46">
            <v>13</v>
          </cell>
          <cell r="J46">
            <v>13</v>
          </cell>
          <cell r="K46">
            <v>13</v>
          </cell>
        </row>
        <row r="47">
          <cell r="B47" t="str">
            <v xml:space="preserve">  -공사관리계획(10)</v>
          </cell>
          <cell r="D47">
            <v>9</v>
          </cell>
          <cell r="E47">
            <v>9</v>
          </cell>
          <cell r="F47">
            <v>9</v>
          </cell>
          <cell r="G47">
            <v>9</v>
          </cell>
          <cell r="H47">
            <v>9</v>
          </cell>
          <cell r="I47">
            <v>9</v>
          </cell>
          <cell r="J47">
            <v>9</v>
          </cell>
          <cell r="K47">
            <v>9</v>
          </cell>
        </row>
        <row r="48">
          <cell r="B48" t="str">
            <v xml:space="preserve">  -자재및인력조달가격의적정성(12)</v>
          </cell>
          <cell r="D48">
            <v>10</v>
          </cell>
          <cell r="E48">
            <v>10</v>
          </cell>
          <cell r="F48">
            <v>10</v>
          </cell>
          <cell r="G48">
            <v>10</v>
          </cell>
          <cell r="H48">
            <v>10</v>
          </cell>
          <cell r="I48">
            <v>10</v>
          </cell>
          <cell r="J48">
            <v>10</v>
          </cell>
          <cell r="K48">
            <v>10</v>
          </cell>
        </row>
        <row r="49">
          <cell r="B49" t="str">
            <v xml:space="preserve">  -입찰서의 성실도(±2)</v>
          </cell>
          <cell r="D49">
            <v>2</v>
          </cell>
          <cell r="E49">
            <v>2</v>
          </cell>
          <cell r="F49">
            <v>2</v>
          </cell>
          <cell r="G49">
            <v>2</v>
          </cell>
          <cell r="H49">
            <v>2</v>
          </cell>
          <cell r="I49">
            <v>2</v>
          </cell>
          <cell r="J49">
            <v>2</v>
          </cell>
          <cell r="K49">
            <v>2</v>
          </cell>
        </row>
        <row r="51">
          <cell r="B51" t="str">
            <v>c.설계의우수성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</row>
        <row r="53">
          <cell r="B53" t="str">
            <v>d.입찰가격(30)</v>
          </cell>
          <cell r="D53">
            <v>9</v>
          </cell>
          <cell r="E53">
            <v>10</v>
          </cell>
          <cell r="F53">
            <v>10.94</v>
          </cell>
          <cell r="G53">
            <v>10.97</v>
          </cell>
          <cell r="H53">
            <v>11</v>
          </cell>
          <cell r="I53">
            <v>11.5</v>
          </cell>
          <cell r="J53">
            <v>11.8</v>
          </cell>
          <cell r="K53">
            <v>12</v>
          </cell>
        </row>
        <row r="54">
          <cell r="B54" t="str">
            <v xml:space="preserve">  -예가비 별</v>
          </cell>
          <cell r="D54">
            <v>9</v>
          </cell>
          <cell r="E54">
            <v>10</v>
          </cell>
          <cell r="F54">
            <v>10.94</v>
          </cell>
          <cell r="G54">
            <v>10.97</v>
          </cell>
          <cell r="H54">
            <v>11</v>
          </cell>
          <cell r="I54">
            <v>11.5</v>
          </cell>
          <cell r="J54">
            <v>11.8</v>
          </cell>
          <cell r="K54">
            <v>12</v>
          </cell>
        </row>
        <row r="56">
          <cell r="B56" t="str">
            <v>e.수행능력 결격여부(-40)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</row>
        <row r="57">
          <cell r="B57" t="str">
            <v xml:space="preserve">  -최근1년내 사고여부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</row>
        <row r="58">
          <cell r="B58" t="str">
            <v xml:space="preserve">  -부도,파산우려시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60">
          <cell r="B60" t="str">
            <v>득점계</v>
          </cell>
          <cell r="D60">
            <v>73.03</v>
          </cell>
          <cell r="E60">
            <v>74.03</v>
          </cell>
          <cell r="F60">
            <v>74.97</v>
          </cell>
          <cell r="G60">
            <v>75</v>
          </cell>
          <cell r="H60">
            <v>75.03</v>
          </cell>
          <cell r="I60">
            <v>75.53</v>
          </cell>
          <cell r="J60">
            <v>75.83</v>
          </cell>
          <cell r="K60">
            <v>76.03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  <sheetName val="자재및인력"/>
      <sheetName val="실행집계"/>
      <sheetName val="건설기계"/>
      <sheetName val="단가산출"/>
      <sheetName val="금액내역서"/>
      <sheetName val="해평견적"/>
    </sheetNames>
    <sheetDataSet>
      <sheetData sheetId="0">
        <row r="2">
          <cell r="B2" t="str">
            <v>규          격</v>
          </cell>
          <cell r="C2" t="str">
            <v>수     량</v>
          </cell>
          <cell r="D2" t="str">
            <v>단위</v>
          </cell>
          <cell r="E2" t="str">
            <v>총          액</v>
          </cell>
          <cell r="G2" t="str">
            <v>총          액</v>
          </cell>
          <cell r="I2" t="str">
            <v>총    금    액</v>
          </cell>
        </row>
        <row r="3">
          <cell r="E3" t="str">
            <v>단          가</v>
          </cell>
          <cell r="F3" t="str">
            <v>금          액</v>
          </cell>
          <cell r="G3" t="str">
            <v>단          가</v>
          </cell>
          <cell r="H3" t="str">
            <v>금          액</v>
          </cell>
          <cell r="I3" t="str">
            <v>단          가</v>
          </cell>
          <cell r="J3" t="str">
            <v>금          액</v>
          </cell>
        </row>
        <row r="4">
          <cell r="A4" t="str">
            <v>황산-해남간도로확장및포장공사설계예산서</v>
          </cell>
          <cell r="F4">
            <v>67370032022</v>
          </cell>
          <cell r="H4">
            <v>55557592575</v>
          </cell>
          <cell r="I4">
            <v>0</v>
          </cell>
          <cell r="J4">
            <v>70766524361</v>
          </cell>
        </row>
        <row r="5">
          <cell r="A5" t="str">
            <v>1. 토            공</v>
          </cell>
          <cell r="F5">
            <v>17325573730</v>
          </cell>
          <cell r="H5">
            <v>12097951610</v>
          </cell>
          <cell r="I5">
            <v>0</v>
          </cell>
          <cell r="J5">
            <v>18320938941</v>
          </cell>
        </row>
        <row r="6">
          <cell r="A6" t="str">
            <v>1.01기존구조물철거공</v>
          </cell>
          <cell r="F6">
            <v>53609600</v>
          </cell>
          <cell r="H6">
            <v>34954480</v>
          </cell>
          <cell r="I6">
            <v>0</v>
          </cell>
          <cell r="J6">
            <v>61074417</v>
          </cell>
        </row>
        <row r="7">
          <cell r="A7" t="str">
            <v>a.무근콘크리트깨기</v>
          </cell>
          <cell r="F7">
            <v>28547360</v>
          </cell>
          <cell r="H7">
            <v>16099600</v>
          </cell>
          <cell r="I7">
            <v>0</v>
          </cell>
          <cell r="J7">
            <v>32714035</v>
          </cell>
        </row>
        <row r="8">
          <cell r="A8" t="str">
            <v>-1.무근 콘크리트깨기</v>
          </cell>
          <cell r="B8" t="str">
            <v>t=30cm 미만</v>
          </cell>
          <cell r="C8">
            <v>364</v>
          </cell>
          <cell r="D8" t="str">
            <v>㎥</v>
          </cell>
          <cell r="E8">
            <v>44210</v>
          </cell>
          <cell r="F8">
            <v>16092440</v>
          </cell>
          <cell r="G8">
            <v>25300</v>
          </cell>
          <cell r="H8">
            <v>9209200</v>
          </cell>
          <cell r="I8">
            <v>49257</v>
          </cell>
          <cell r="J8">
            <v>17929548</v>
          </cell>
        </row>
        <row r="9">
          <cell r="A9" t="str">
            <v>-2.무근 콘크리트깨기</v>
          </cell>
          <cell r="B9" t="str">
            <v>t=30cm 이상</v>
          </cell>
          <cell r="C9">
            <v>261</v>
          </cell>
          <cell r="D9" t="str">
            <v>㎥</v>
          </cell>
          <cell r="E9">
            <v>47720</v>
          </cell>
          <cell r="F9">
            <v>12454920</v>
          </cell>
          <cell r="G9">
            <v>26400</v>
          </cell>
          <cell r="H9">
            <v>6890400</v>
          </cell>
          <cell r="I9">
            <v>56645.549999999996</v>
          </cell>
          <cell r="J9">
            <v>14784487</v>
          </cell>
        </row>
        <row r="10">
          <cell r="A10" t="str">
            <v>b.철근콘크리트깨기</v>
          </cell>
          <cell r="F10">
            <v>11929200</v>
          </cell>
          <cell r="H10">
            <v>4356000</v>
          </cell>
          <cell r="I10">
            <v>0</v>
          </cell>
          <cell r="J10">
            <v>13838040</v>
          </cell>
        </row>
        <row r="11">
          <cell r="A11" t="str">
            <v>-1.철근콘크리트깨기</v>
          </cell>
          <cell r="B11" t="str">
            <v>t=30cm 미만</v>
          </cell>
          <cell r="C11">
            <v>120</v>
          </cell>
          <cell r="D11" t="str">
            <v>㎥</v>
          </cell>
          <cell r="E11">
            <v>99410</v>
          </cell>
          <cell r="F11">
            <v>11929200</v>
          </cell>
          <cell r="G11">
            <v>36300</v>
          </cell>
          <cell r="H11">
            <v>4356000</v>
          </cell>
          <cell r="I11">
            <v>115317</v>
          </cell>
          <cell r="J11">
            <v>13838040</v>
          </cell>
        </row>
        <row r="12">
          <cell r="A12" t="str">
            <v>c.기존포장깨기</v>
          </cell>
          <cell r="F12">
            <v>12998970</v>
          </cell>
          <cell r="H12">
            <v>14331900</v>
          </cell>
          <cell r="I12">
            <v>0</v>
          </cell>
          <cell r="J12">
            <v>14412824</v>
          </cell>
        </row>
        <row r="13">
          <cell r="A13" t="str">
            <v>-1.콘크리트포장깨기</v>
          </cell>
          <cell r="C13">
            <v>205</v>
          </cell>
          <cell r="D13" t="str">
            <v>㎥</v>
          </cell>
          <cell r="E13">
            <v>18210</v>
          </cell>
          <cell r="F13">
            <v>3733050</v>
          </cell>
          <cell r="G13">
            <v>27500</v>
          </cell>
          <cell r="H13">
            <v>5637500</v>
          </cell>
          <cell r="I13">
            <v>19717.900000000001</v>
          </cell>
          <cell r="J13">
            <v>4042168</v>
          </cell>
        </row>
        <row r="14">
          <cell r="A14" t="str">
            <v>-2.아스콘포장깨기</v>
          </cell>
          <cell r="C14">
            <v>608</v>
          </cell>
          <cell r="D14" t="str">
            <v>㎥</v>
          </cell>
          <cell r="E14">
            <v>15240</v>
          </cell>
          <cell r="F14">
            <v>9265920</v>
          </cell>
          <cell r="G14">
            <v>14300</v>
          </cell>
          <cell r="H14">
            <v>8694400</v>
          </cell>
          <cell r="I14">
            <v>17057</v>
          </cell>
          <cell r="J14">
            <v>10370656</v>
          </cell>
        </row>
        <row r="15">
          <cell r="A15" t="str">
            <v>d.포장절단</v>
          </cell>
          <cell r="F15">
            <v>134070</v>
          </cell>
          <cell r="H15">
            <v>166980</v>
          </cell>
          <cell r="I15">
            <v>0</v>
          </cell>
          <cell r="J15">
            <v>109518</v>
          </cell>
        </row>
        <row r="16">
          <cell r="A16" t="str">
            <v>-1.콘크리트포장절단</v>
          </cell>
          <cell r="C16">
            <v>30</v>
          </cell>
          <cell r="D16" t="str">
            <v>m</v>
          </cell>
          <cell r="E16">
            <v>1970</v>
          </cell>
          <cell r="F16">
            <v>59100</v>
          </cell>
          <cell r="G16">
            <v>2200</v>
          </cell>
          <cell r="H16">
            <v>66000</v>
          </cell>
          <cell r="I16">
            <v>1444</v>
          </cell>
          <cell r="J16">
            <v>43320</v>
          </cell>
        </row>
        <row r="17">
          <cell r="A17" t="str">
            <v>-2.아스팔트포장절단</v>
          </cell>
          <cell r="C17">
            <v>51</v>
          </cell>
          <cell r="D17" t="str">
            <v>m</v>
          </cell>
          <cell r="E17">
            <v>1470</v>
          </cell>
          <cell r="F17">
            <v>74970</v>
          </cell>
          <cell r="G17">
            <v>1980</v>
          </cell>
          <cell r="H17">
            <v>100980</v>
          </cell>
          <cell r="I17">
            <v>1298</v>
          </cell>
          <cell r="J17">
            <v>66198</v>
          </cell>
        </row>
        <row r="18">
          <cell r="A18" t="str">
            <v>1.02측구뚝쌓기</v>
          </cell>
          <cell r="C18">
            <v>1226</v>
          </cell>
          <cell r="D18" t="str">
            <v>㎥</v>
          </cell>
          <cell r="E18">
            <v>4030</v>
          </cell>
          <cell r="F18">
            <v>4940780</v>
          </cell>
          <cell r="G18">
            <v>2200</v>
          </cell>
          <cell r="H18">
            <v>2697200</v>
          </cell>
          <cell r="I18">
            <v>4129</v>
          </cell>
          <cell r="J18">
            <v>5062154</v>
          </cell>
        </row>
        <row r="19">
          <cell r="A19" t="str">
            <v>1.03표토제거</v>
          </cell>
          <cell r="F19">
            <v>8922080</v>
          </cell>
          <cell r="H19">
            <v>36052890</v>
          </cell>
          <cell r="I19">
            <v>0</v>
          </cell>
          <cell r="J19">
            <v>24206948</v>
          </cell>
        </row>
        <row r="20">
          <cell r="A20" t="str">
            <v>a.답구간</v>
          </cell>
          <cell r="C20">
            <v>25023</v>
          </cell>
          <cell r="D20" t="str">
            <v>㎡</v>
          </cell>
          <cell r="E20">
            <v>80</v>
          </cell>
          <cell r="F20">
            <v>2001840</v>
          </cell>
          <cell r="G20">
            <v>300</v>
          </cell>
          <cell r="H20">
            <v>7506900</v>
          </cell>
          <cell r="I20">
            <v>276</v>
          </cell>
          <cell r="J20">
            <v>6906348</v>
          </cell>
        </row>
        <row r="21">
          <cell r="A21" t="str">
            <v>b.답외구간</v>
          </cell>
          <cell r="C21">
            <v>86503</v>
          </cell>
          <cell r="D21" t="str">
            <v>㎡</v>
          </cell>
          <cell r="E21">
            <v>80</v>
          </cell>
          <cell r="F21">
            <v>6920240</v>
          </cell>
          <cell r="G21">
            <v>330</v>
          </cell>
          <cell r="H21">
            <v>28545990</v>
          </cell>
          <cell r="I21">
            <v>200</v>
          </cell>
          <cell r="J21">
            <v>17300600</v>
          </cell>
        </row>
        <row r="22">
          <cell r="A22" t="str">
            <v>1.04벌개제근</v>
          </cell>
          <cell r="C22">
            <v>224714</v>
          </cell>
          <cell r="D22" t="str">
            <v>㎡</v>
          </cell>
          <cell r="E22">
            <v>840</v>
          </cell>
          <cell r="F22">
            <v>188759760</v>
          </cell>
          <cell r="G22">
            <v>220</v>
          </cell>
          <cell r="H22">
            <v>49437080</v>
          </cell>
          <cell r="I22">
            <v>230</v>
          </cell>
          <cell r="J22">
            <v>51684220</v>
          </cell>
        </row>
        <row r="23">
          <cell r="A23" t="str">
            <v>1.05흙깍기공</v>
          </cell>
          <cell r="F23">
            <v>8165565300</v>
          </cell>
          <cell r="H23">
            <v>4508875000</v>
          </cell>
          <cell r="I23">
            <v>0</v>
          </cell>
          <cell r="J23">
            <v>7048928050</v>
          </cell>
        </row>
        <row r="24">
          <cell r="A24" t="str">
            <v>a.토  사</v>
          </cell>
          <cell r="C24">
            <v>378490</v>
          </cell>
          <cell r="D24" t="str">
            <v>㎥</v>
          </cell>
          <cell r="E24">
            <v>650</v>
          </cell>
          <cell r="F24">
            <v>246018500</v>
          </cell>
          <cell r="G24">
            <v>520</v>
          </cell>
          <cell r="H24">
            <v>196814800</v>
          </cell>
          <cell r="I24">
            <v>528</v>
          </cell>
          <cell r="J24">
            <v>199842720</v>
          </cell>
        </row>
        <row r="25">
          <cell r="A25" t="str">
            <v>b.리핑암</v>
          </cell>
          <cell r="C25">
            <v>145190</v>
          </cell>
          <cell r="D25" t="str">
            <v>㎥</v>
          </cell>
          <cell r="E25">
            <v>1030</v>
          </cell>
          <cell r="F25">
            <v>149545700</v>
          </cell>
          <cell r="G25">
            <v>880</v>
          </cell>
          <cell r="H25">
            <v>127767200</v>
          </cell>
          <cell r="I25">
            <v>846</v>
          </cell>
          <cell r="J25">
            <v>122830740</v>
          </cell>
        </row>
        <row r="26">
          <cell r="A26" t="str">
            <v>c.발파암</v>
          </cell>
          <cell r="F26">
            <v>7770001100</v>
          </cell>
          <cell r="H26">
            <v>4184293000</v>
          </cell>
          <cell r="I26">
            <v>0</v>
          </cell>
          <cell r="J26">
            <v>6726254590</v>
          </cell>
        </row>
        <row r="27">
          <cell r="A27" t="str">
            <v>-1.편절형</v>
          </cell>
          <cell r="C27">
            <v>1010</v>
          </cell>
          <cell r="D27" t="str">
            <v>㎥</v>
          </cell>
          <cell r="E27">
            <v>19760</v>
          </cell>
          <cell r="F27">
            <v>19957600</v>
          </cell>
          <cell r="G27">
            <v>6100</v>
          </cell>
          <cell r="H27">
            <v>6161000</v>
          </cell>
          <cell r="I27">
            <v>17856</v>
          </cell>
          <cell r="J27">
            <v>18034560</v>
          </cell>
        </row>
        <row r="28">
          <cell r="A28" t="str">
            <v>-2.리퍼병행</v>
          </cell>
          <cell r="C28">
            <v>134490</v>
          </cell>
          <cell r="D28" t="str">
            <v>㎥</v>
          </cell>
          <cell r="E28">
            <v>15790</v>
          </cell>
          <cell r="F28">
            <v>2123597100</v>
          </cell>
          <cell r="G28">
            <v>6800</v>
          </cell>
          <cell r="H28">
            <v>914532000</v>
          </cell>
          <cell r="I28">
            <v>14115</v>
          </cell>
          <cell r="J28">
            <v>1898326350</v>
          </cell>
        </row>
        <row r="29">
          <cell r="A29" t="str">
            <v>-3.크롤러드릴</v>
          </cell>
          <cell r="C29">
            <v>652720</v>
          </cell>
          <cell r="D29" t="str">
            <v>㎥</v>
          </cell>
          <cell r="E29">
            <v>8620</v>
          </cell>
          <cell r="F29">
            <v>5626446400</v>
          </cell>
          <cell r="G29">
            <v>5000</v>
          </cell>
          <cell r="H29">
            <v>3263600000</v>
          </cell>
          <cell r="I29">
            <v>7369</v>
          </cell>
          <cell r="J29">
            <v>4809893680</v>
          </cell>
        </row>
        <row r="30">
          <cell r="A30" t="str">
            <v>1.06흙운반공</v>
          </cell>
          <cell r="F30">
            <v>5345845700</v>
          </cell>
          <cell r="H30">
            <v>3575904100</v>
          </cell>
          <cell r="I30">
            <v>0</v>
          </cell>
          <cell r="J30">
            <v>7854578290</v>
          </cell>
        </row>
        <row r="31">
          <cell r="A31" t="str">
            <v>a.토  사</v>
          </cell>
          <cell r="F31">
            <v>478238400</v>
          </cell>
          <cell r="H31">
            <v>508967800</v>
          </cell>
          <cell r="I31">
            <v>0</v>
          </cell>
          <cell r="J31">
            <v>461750100</v>
          </cell>
        </row>
        <row r="32">
          <cell r="A32" t="str">
            <v>-1.무  대</v>
          </cell>
          <cell r="C32">
            <v>112060</v>
          </cell>
          <cell r="D32" t="str">
            <v>㎥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-2.도  쟈</v>
          </cell>
          <cell r="C33">
            <v>21120</v>
          </cell>
          <cell r="D33" t="str">
            <v>㎥</v>
          </cell>
          <cell r="E33">
            <v>540</v>
          </cell>
          <cell r="F33">
            <v>11404800</v>
          </cell>
          <cell r="G33">
            <v>460</v>
          </cell>
          <cell r="H33">
            <v>9715200</v>
          </cell>
          <cell r="I33">
            <v>404</v>
          </cell>
          <cell r="J33">
            <v>8532480</v>
          </cell>
        </row>
        <row r="34">
          <cell r="A34" t="str">
            <v>-3.덤  프</v>
          </cell>
          <cell r="C34">
            <v>324190</v>
          </cell>
          <cell r="D34" t="str">
            <v>㎥</v>
          </cell>
          <cell r="E34">
            <v>1440</v>
          </cell>
          <cell r="F34">
            <v>466833600</v>
          </cell>
          <cell r="G34">
            <v>1540</v>
          </cell>
          <cell r="H34">
            <v>499252600</v>
          </cell>
          <cell r="I34">
            <v>1398</v>
          </cell>
          <cell r="J34">
            <v>453217620</v>
          </cell>
        </row>
        <row r="35">
          <cell r="A35" t="str">
            <v>b.리핑암</v>
          </cell>
          <cell r="F35">
            <v>297353000</v>
          </cell>
          <cell r="H35">
            <v>257636400</v>
          </cell>
          <cell r="I35">
            <v>0</v>
          </cell>
          <cell r="J35">
            <v>293188980</v>
          </cell>
        </row>
        <row r="36">
          <cell r="A36" t="str">
            <v>-1.무  대</v>
          </cell>
          <cell r="C36">
            <v>4620</v>
          </cell>
          <cell r="D36" t="str">
            <v>㎥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-2.도  쟈</v>
          </cell>
          <cell r="C37">
            <v>6580</v>
          </cell>
          <cell r="D37" t="str">
            <v>㎥</v>
          </cell>
          <cell r="E37">
            <v>590</v>
          </cell>
          <cell r="F37">
            <v>3882200</v>
          </cell>
          <cell r="G37">
            <v>720</v>
          </cell>
          <cell r="H37">
            <v>4737600</v>
          </cell>
          <cell r="I37">
            <v>471</v>
          </cell>
          <cell r="J37">
            <v>3099180</v>
          </cell>
        </row>
        <row r="38">
          <cell r="A38" t="str">
            <v>-3.덤  프</v>
          </cell>
          <cell r="C38">
            <v>135240</v>
          </cell>
          <cell r="D38" t="str">
            <v>㎥</v>
          </cell>
          <cell r="E38">
            <v>2170</v>
          </cell>
          <cell r="F38">
            <v>293470800</v>
          </cell>
          <cell r="G38">
            <v>1870</v>
          </cell>
          <cell r="H38">
            <v>252898800</v>
          </cell>
          <cell r="I38">
            <v>2145</v>
          </cell>
          <cell r="J38">
            <v>290089800</v>
          </cell>
        </row>
        <row r="39">
          <cell r="A39" t="str">
            <v>c.발파암</v>
          </cell>
          <cell r="F39">
            <v>3949834500</v>
          </cell>
          <cell r="H39">
            <v>2129792500</v>
          </cell>
          <cell r="I39">
            <v>0</v>
          </cell>
          <cell r="J39">
            <v>6202044850</v>
          </cell>
        </row>
        <row r="40">
          <cell r="A40" t="str">
            <v>-1.무  대</v>
          </cell>
          <cell r="C40">
            <v>28710</v>
          </cell>
          <cell r="D40" t="str">
            <v>㎥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</row>
        <row r="41">
          <cell r="A41" t="str">
            <v>-2.도  쟈</v>
          </cell>
          <cell r="C41">
            <v>37950</v>
          </cell>
          <cell r="D41" t="str">
            <v>㎥</v>
          </cell>
          <cell r="E41">
            <v>1350</v>
          </cell>
          <cell r="F41">
            <v>51232500</v>
          </cell>
          <cell r="G41">
            <v>790</v>
          </cell>
          <cell r="H41">
            <v>29980500</v>
          </cell>
          <cell r="I41">
            <v>1303</v>
          </cell>
          <cell r="J41">
            <v>49448850</v>
          </cell>
        </row>
        <row r="42">
          <cell r="A42" t="str">
            <v>-3.덤  프</v>
          </cell>
          <cell r="C42">
            <v>734200</v>
          </cell>
          <cell r="D42" t="str">
            <v>㎥</v>
          </cell>
          <cell r="E42">
            <v>5310</v>
          </cell>
          <cell r="F42">
            <v>3898602000</v>
          </cell>
          <cell r="G42">
            <v>2860</v>
          </cell>
          <cell r="H42">
            <v>2099812000</v>
          </cell>
          <cell r="I42">
            <v>8380</v>
          </cell>
          <cell r="J42">
            <v>6152596000</v>
          </cell>
        </row>
        <row r="43">
          <cell r="A43" t="str">
            <v>d.순성토</v>
          </cell>
          <cell r="B43" t="str">
            <v>토  사</v>
          </cell>
          <cell r="C43">
            <v>134290</v>
          </cell>
          <cell r="D43" t="str">
            <v>㎥</v>
          </cell>
          <cell r="E43">
            <v>4620</v>
          </cell>
          <cell r="F43">
            <v>620419800</v>
          </cell>
          <cell r="G43">
            <v>5060</v>
          </cell>
          <cell r="H43">
            <v>679507400</v>
          </cell>
          <cell r="I43">
            <v>6684</v>
          </cell>
          <cell r="J43">
            <v>897594360</v>
          </cell>
        </row>
        <row r="44">
          <cell r="A44" t="str">
            <v>1.07흙쌓기및다짐공</v>
          </cell>
          <cell r="F44">
            <v>1082515800</v>
          </cell>
          <cell r="H44">
            <v>1650919400</v>
          </cell>
          <cell r="I44">
            <v>0</v>
          </cell>
          <cell r="J44">
            <v>1129239600</v>
          </cell>
        </row>
        <row r="45">
          <cell r="A45" t="str">
            <v>a.노    체</v>
          </cell>
          <cell r="C45">
            <v>1366760</v>
          </cell>
          <cell r="D45" t="str">
            <v>㎥</v>
          </cell>
          <cell r="E45">
            <v>660</v>
          </cell>
          <cell r="F45">
            <v>902061600</v>
          </cell>
          <cell r="G45">
            <v>990</v>
          </cell>
          <cell r="H45">
            <v>1353092400</v>
          </cell>
          <cell r="I45">
            <v>674</v>
          </cell>
          <cell r="J45">
            <v>921196240</v>
          </cell>
        </row>
        <row r="46">
          <cell r="A46" t="str">
            <v>b.노    상</v>
          </cell>
          <cell r="C46">
            <v>216700</v>
          </cell>
          <cell r="D46" t="str">
            <v>㎥</v>
          </cell>
          <cell r="E46">
            <v>790</v>
          </cell>
          <cell r="F46">
            <v>171193000</v>
          </cell>
          <cell r="G46">
            <v>1210</v>
          </cell>
          <cell r="H46">
            <v>262207000</v>
          </cell>
          <cell r="I46">
            <v>916</v>
          </cell>
          <cell r="J46">
            <v>198497200</v>
          </cell>
        </row>
        <row r="47">
          <cell r="A47" t="str">
            <v>c.녹지대조성</v>
          </cell>
          <cell r="C47">
            <v>71240</v>
          </cell>
          <cell r="D47" t="str">
            <v>㎥</v>
          </cell>
          <cell r="E47">
            <v>130</v>
          </cell>
          <cell r="F47">
            <v>9261200</v>
          </cell>
          <cell r="G47">
            <v>500</v>
          </cell>
          <cell r="H47">
            <v>35620000</v>
          </cell>
          <cell r="I47">
            <v>134</v>
          </cell>
          <cell r="J47">
            <v>9546160</v>
          </cell>
        </row>
        <row r="48">
          <cell r="A48" t="str">
            <v>1.08노상준비공</v>
          </cell>
          <cell r="F48">
            <v>3898600</v>
          </cell>
          <cell r="H48">
            <v>5067780</v>
          </cell>
          <cell r="I48">
            <v>0</v>
          </cell>
          <cell r="J48">
            <v>4288460</v>
          </cell>
        </row>
        <row r="49">
          <cell r="A49" t="str">
            <v>a.기존도로부</v>
          </cell>
          <cell r="C49">
            <v>20</v>
          </cell>
          <cell r="D49" t="str">
            <v>㎡</v>
          </cell>
          <cell r="E49">
            <v>100</v>
          </cell>
          <cell r="F49">
            <v>2000</v>
          </cell>
          <cell r="G49">
            <v>110</v>
          </cell>
          <cell r="H49">
            <v>2200</v>
          </cell>
          <cell r="I49">
            <v>110</v>
          </cell>
          <cell r="J49">
            <v>2200</v>
          </cell>
        </row>
        <row r="50">
          <cell r="A50" t="str">
            <v>b.절 토 부</v>
          </cell>
          <cell r="C50">
            <v>38966</v>
          </cell>
          <cell r="D50" t="str">
            <v>㎡</v>
          </cell>
          <cell r="E50">
            <v>100</v>
          </cell>
          <cell r="F50">
            <v>3896600</v>
          </cell>
          <cell r="G50">
            <v>130</v>
          </cell>
          <cell r="H50">
            <v>5065580</v>
          </cell>
          <cell r="I50">
            <v>110</v>
          </cell>
          <cell r="J50">
            <v>4286260</v>
          </cell>
        </row>
        <row r="51">
          <cell r="A51" t="str">
            <v>1.09층 따 기</v>
          </cell>
          <cell r="B51" t="str">
            <v>(불도쟈 19ton)</v>
          </cell>
          <cell r="C51">
            <v>8879</v>
          </cell>
          <cell r="D51" t="str">
            <v>㎥</v>
          </cell>
          <cell r="E51">
            <v>790</v>
          </cell>
          <cell r="F51">
            <v>7014410</v>
          </cell>
          <cell r="G51">
            <v>1320</v>
          </cell>
          <cell r="H51">
            <v>11720280</v>
          </cell>
          <cell r="I51">
            <v>850</v>
          </cell>
          <cell r="J51">
            <v>7547150</v>
          </cell>
        </row>
        <row r="52">
          <cell r="A52" t="str">
            <v>1.10법면보호공</v>
          </cell>
          <cell r="F52">
            <v>2464501700</v>
          </cell>
          <cell r="H52">
            <v>2222323400</v>
          </cell>
          <cell r="I52">
            <v>0</v>
          </cell>
          <cell r="J52">
            <v>2134329652</v>
          </cell>
        </row>
        <row r="53">
          <cell r="A53" t="str">
            <v>a.씨드스프레이+코아네트</v>
          </cell>
          <cell r="B53" t="str">
            <v>(절토부)</v>
          </cell>
          <cell r="C53">
            <v>50872</v>
          </cell>
          <cell r="D53" t="str">
            <v>㎡</v>
          </cell>
          <cell r="E53">
            <v>6170</v>
          </cell>
          <cell r="F53">
            <v>313880240</v>
          </cell>
          <cell r="G53">
            <v>7100</v>
          </cell>
          <cell r="H53">
            <v>361191200</v>
          </cell>
          <cell r="I53">
            <v>6168</v>
          </cell>
          <cell r="J53">
            <v>313778496</v>
          </cell>
        </row>
        <row r="54">
          <cell r="A54" t="str">
            <v>b.씨드스프레이+PY NET</v>
          </cell>
          <cell r="B54" t="str">
            <v>(성토부)</v>
          </cell>
          <cell r="C54">
            <v>214274</v>
          </cell>
          <cell r="D54" t="str">
            <v>㎡</v>
          </cell>
          <cell r="E54">
            <v>3900</v>
          </cell>
          <cell r="F54">
            <v>835668600</v>
          </cell>
          <cell r="G54">
            <v>5600</v>
          </cell>
          <cell r="H54">
            <v>1199934400</v>
          </cell>
          <cell r="I54">
            <v>3897</v>
          </cell>
          <cell r="J54">
            <v>835025778</v>
          </cell>
        </row>
        <row r="55">
          <cell r="A55" t="str">
            <v>c.성토법면다짐</v>
          </cell>
          <cell r="C55">
            <v>214274</v>
          </cell>
          <cell r="D55" t="str">
            <v>㎡</v>
          </cell>
          <cell r="E55">
            <v>1640</v>
          </cell>
          <cell r="F55">
            <v>351409360</v>
          </cell>
          <cell r="G55">
            <v>500</v>
          </cell>
          <cell r="H55">
            <v>107137000</v>
          </cell>
          <cell r="I55">
            <v>504</v>
          </cell>
          <cell r="J55">
            <v>107994096</v>
          </cell>
        </row>
        <row r="56">
          <cell r="A56" t="str">
            <v>d.녹지대떼</v>
          </cell>
          <cell r="C56">
            <v>57885</v>
          </cell>
          <cell r="D56" t="str">
            <v>㎡</v>
          </cell>
          <cell r="E56">
            <v>3500</v>
          </cell>
          <cell r="F56">
            <v>202597500</v>
          </cell>
          <cell r="G56">
            <v>2400</v>
          </cell>
          <cell r="H56">
            <v>138924000</v>
          </cell>
          <cell r="I56">
            <v>3497</v>
          </cell>
          <cell r="J56">
            <v>202423845</v>
          </cell>
        </row>
        <row r="57">
          <cell r="A57" t="str">
            <v>e.암면고르기</v>
          </cell>
          <cell r="F57">
            <v>362893220</v>
          </cell>
          <cell r="H57">
            <v>156780800</v>
          </cell>
          <cell r="I57">
            <v>0</v>
          </cell>
          <cell r="J57">
            <v>398297437</v>
          </cell>
        </row>
        <row r="58">
          <cell r="A58" t="str">
            <v>-1.리핑암</v>
          </cell>
          <cell r="C58">
            <v>10795</v>
          </cell>
          <cell r="D58" t="str">
            <v>㎡</v>
          </cell>
          <cell r="E58">
            <v>2360</v>
          </cell>
          <cell r="F58">
            <v>25476200</v>
          </cell>
          <cell r="G58">
            <v>2200</v>
          </cell>
          <cell r="H58">
            <v>23749000</v>
          </cell>
          <cell r="I58">
            <v>2486</v>
          </cell>
          <cell r="J58">
            <v>26836370</v>
          </cell>
        </row>
        <row r="59">
          <cell r="A59" t="str">
            <v>-2.발파암</v>
          </cell>
          <cell r="C59">
            <v>60469</v>
          </cell>
          <cell r="D59" t="str">
            <v>㎡</v>
          </cell>
          <cell r="E59">
            <v>5580</v>
          </cell>
          <cell r="F59">
            <v>337417020</v>
          </cell>
          <cell r="G59">
            <v>2200</v>
          </cell>
          <cell r="H59">
            <v>133031800</v>
          </cell>
          <cell r="I59">
            <v>6143</v>
          </cell>
          <cell r="J59">
            <v>371461067</v>
          </cell>
        </row>
        <row r="60">
          <cell r="A60" t="str">
            <v>f.암절개면보호식재공</v>
          </cell>
          <cell r="F60">
            <v>398052780</v>
          </cell>
          <cell r="H60">
            <v>258356000</v>
          </cell>
          <cell r="I60">
            <v>0</v>
          </cell>
          <cell r="J60">
            <v>276810000</v>
          </cell>
        </row>
        <row r="61">
          <cell r="A61" t="str">
            <v>-1.       〃</v>
          </cell>
          <cell r="B61" t="str">
            <v>발파암, t=15cm</v>
          </cell>
          <cell r="C61">
            <v>9227</v>
          </cell>
          <cell r="D61" t="str">
            <v>㎡</v>
          </cell>
          <cell r="E61">
            <v>43140</v>
          </cell>
          <cell r="F61">
            <v>398052780</v>
          </cell>
          <cell r="G61">
            <v>28000</v>
          </cell>
          <cell r="H61">
            <v>258356000</v>
          </cell>
          <cell r="I61">
            <v>30000</v>
          </cell>
          <cell r="J61">
            <v>276810000</v>
          </cell>
        </row>
        <row r="62">
          <cell r="A62" t="str">
            <v>2. 배     수     공</v>
          </cell>
          <cell r="F62">
            <v>9273481188</v>
          </cell>
          <cell r="H62">
            <v>8452145910</v>
          </cell>
          <cell r="I62">
            <v>0</v>
          </cell>
          <cell r="J62">
            <v>10241098018</v>
          </cell>
        </row>
        <row r="63">
          <cell r="A63" t="str">
            <v>2.01측구터파기</v>
          </cell>
          <cell r="F63">
            <v>572245730</v>
          </cell>
          <cell r="H63">
            <v>169016600</v>
          </cell>
          <cell r="I63">
            <v>0</v>
          </cell>
          <cell r="J63">
            <v>662274014</v>
          </cell>
        </row>
        <row r="64">
          <cell r="A64" t="str">
            <v>a.      〃</v>
          </cell>
          <cell r="B64" t="str">
            <v>토  사</v>
          </cell>
          <cell r="C64">
            <v>33267</v>
          </cell>
          <cell r="D64" t="str">
            <v>㎥</v>
          </cell>
          <cell r="E64">
            <v>4470</v>
          </cell>
          <cell r="F64">
            <v>148703490</v>
          </cell>
          <cell r="G64">
            <v>1800</v>
          </cell>
          <cell r="H64">
            <v>59880600</v>
          </cell>
          <cell r="I64">
            <v>4722</v>
          </cell>
          <cell r="J64">
            <v>157086774</v>
          </cell>
        </row>
        <row r="65">
          <cell r="A65" t="str">
            <v>b.      〃</v>
          </cell>
          <cell r="B65" t="str">
            <v>리핑암</v>
          </cell>
          <cell r="C65">
            <v>292</v>
          </cell>
          <cell r="D65" t="str">
            <v>㎥</v>
          </cell>
          <cell r="E65">
            <v>72260</v>
          </cell>
          <cell r="F65">
            <v>21099920</v>
          </cell>
          <cell r="G65">
            <v>23000</v>
          </cell>
          <cell r="H65">
            <v>6716000</v>
          </cell>
          <cell r="I65">
            <v>82394</v>
          </cell>
          <cell r="J65">
            <v>24059048</v>
          </cell>
        </row>
        <row r="66">
          <cell r="A66" t="str">
            <v>c.      〃</v>
          </cell>
          <cell r="B66" t="str">
            <v>발파암</v>
          </cell>
          <cell r="C66">
            <v>3414</v>
          </cell>
          <cell r="D66" t="str">
            <v>㎥</v>
          </cell>
          <cell r="E66">
            <v>117880</v>
          </cell>
          <cell r="F66">
            <v>402442320</v>
          </cell>
          <cell r="G66">
            <v>30000</v>
          </cell>
          <cell r="H66">
            <v>102420000</v>
          </cell>
          <cell r="I66">
            <v>140928</v>
          </cell>
          <cell r="J66">
            <v>481128192</v>
          </cell>
        </row>
        <row r="67">
          <cell r="A67" t="str">
            <v>2.02구조물터파기</v>
          </cell>
          <cell r="F67">
            <v>412874220</v>
          </cell>
          <cell r="H67">
            <v>116917000</v>
          </cell>
          <cell r="I67">
            <v>0</v>
          </cell>
          <cell r="J67">
            <v>465495092</v>
          </cell>
        </row>
        <row r="68">
          <cell r="A68" t="str">
            <v>a.      ″</v>
          </cell>
          <cell r="B68" t="str">
            <v>(육상토사,0~2m)</v>
          </cell>
          <cell r="C68">
            <v>31670</v>
          </cell>
          <cell r="D68" t="str">
            <v>㎥</v>
          </cell>
          <cell r="E68">
            <v>2920</v>
          </cell>
          <cell r="F68">
            <v>92476400</v>
          </cell>
          <cell r="G68">
            <v>2000</v>
          </cell>
          <cell r="H68">
            <v>63340000</v>
          </cell>
          <cell r="I68">
            <v>3141</v>
          </cell>
          <cell r="J68">
            <v>99475470</v>
          </cell>
        </row>
        <row r="69">
          <cell r="A69" t="str">
            <v>b.      ″</v>
          </cell>
          <cell r="B69" t="str">
            <v>(수중토사,0~2m)</v>
          </cell>
          <cell r="C69">
            <v>1302</v>
          </cell>
          <cell r="D69" t="str">
            <v>㎥</v>
          </cell>
          <cell r="E69">
            <v>5540</v>
          </cell>
          <cell r="F69">
            <v>7213080</v>
          </cell>
          <cell r="G69">
            <v>5000</v>
          </cell>
          <cell r="H69">
            <v>6510000</v>
          </cell>
          <cell r="I69">
            <v>5889.4551544149626</v>
          </cell>
          <cell r="J69">
            <v>7668070</v>
          </cell>
        </row>
        <row r="70">
          <cell r="A70" t="str">
            <v>c.      ″</v>
          </cell>
          <cell r="B70" t="str">
            <v>(육상리핑암,0~2m)</v>
          </cell>
          <cell r="C70">
            <v>464</v>
          </cell>
          <cell r="D70" t="str">
            <v>㎥</v>
          </cell>
          <cell r="E70">
            <v>52910</v>
          </cell>
          <cell r="F70">
            <v>24550240</v>
          </cell>
          <cell r="G70">
            <v>3000</v>
          </cell>
          <cell r="H70">
            <v>1392000</v>
          </cell>
          <cell r="I70">
            <v>58943</v>
          </cell>
          <cell r="J70">
            <v>27349552</v>
          </cell>
        </row>
        <row r="71">
          <cell r="A71" t="str">
            <v>d.      ″</v>
          </cell>
          <cell r="B71" t="str">
            <v>(육상발파암,0~2m)</v>
          </cell>
          <cell r="C71">
            <v>3150</v>
          </cell>
          <cell r="D71" t="str">
            <v>㎥</v>
          </cell>
          <cell r="E71">
            <v>91630</v>
          </cell>
          <cell r="F71">
            <v>288634500</v>
          </cell>
          <cell r="G71">
            <v>14500</v>
          </cell>
          <cell r="H71">
            <v>45675000</v>
          </cell>
          <cell r="I71">
            <v>105080</v>
          </cell>
          <cell r="J71">
            <v>331002000</v>
          </cell>
        </row>
        <row r="72">
          <cell r="A72" t="str">
            <v>2.03되메우기및다짐</v>
          </cell>
          <cell r="F72">
            <v>88899100</v>
          </cell>
          <cell r="H72">
            <v>80904000</v>
          </cell>
          <cell r="I72">
            <v>0</v>
          </cell>
          <cell r="J72">
            <v>130756824</v>
          </cell>
        </row>
        <row r="73">
          <cell r="A73" t="str">
            <v>a.      ″</v>
          </cell>
          <cell r="B73" t="str">
            <v>(기계70%,인력30%)</v>
          </cell>
          <cell r="C73">
            <v>17562</v>
          </cell>
          <cell r="D73" t="str">
            <v>㎥</v>
          </cell>
          <cell r="E73">
            <v>3000</v>
          </cell>
          <cell r="F73">
            <v>52686000</v>
          </cell>
          <cell r="G73">
            <v>3000</v>
          </cell>
          <cell r="H73">
            <v>52686000</v>
          </cell>
          <cell r="I73">
            <v>4158</v>
          </cell>
          <cell r="J73">
            <v>73022796</v>
          </cell>
        </row>
        <row r="74">
          <cell r="A74" t="str">
            <v>b.      ″</v>
          </cell>
          <cell r="B74" t="str">
            <v>(기계50%,인력50%)</v>
          </cell>
          <cell r="C74">
            <v>9406</v>
          </cell>
          <cell r="D74" t="str">
            <v>㎥</v>
          </cell>
          <cell r="E74">
            <v>3850</v>
          </cell>
          <cell r="F74">
            <v>36213100</v>
          </cell>
          <cell r="G74">
            <v>3000</v>
          </cell>
          <cell r="H74">
            <v>28218000</v>
          </cell>
          <cell r="I74">
            <v>6138</v>
          </cell>
          <cell r="J74">
            <v>57734028</v>
          </cell>
        </row>
        <row r="75">
          <cell r="A75" t="str">
            <v>2.04산마루측구</v>
          </cell>
          <cell r="B75" t="str">
            <v>(플륨관 D=600㎜)</v>
          </cell>
          <cell r="C75">
            <v>4700</v>
          </cell>
          <cell r="D75" t="str">
            <v>m</v>
          </cell>
          <cell r="E75">
            <v>27730</v>
          </cell>
          <cell r="F75">
            <v>130331000</v>
          </cell>
          <cell r="G75">
            <v>22500</v>
          </cell>
          <cell r="H75">
            <v>105750000</v>
          </cell>
          <cell r="I75">
            <v>56151</v>
          </cell>
          <cell r="J75">
            <v>263909700</v>
          </cell>
        </row>
        <row r="76">
          <cell r="A76" t="str">
            <v>2.05L형콘크리트측구</v>
          </cell>
          <cell r="F76">
            <v>616086470</v>
          </cell>
          <cell r="H76">
            <v>568912560</v>
          </cell>
          <cell r="I76">
            <v>0</v>
          </cell>
          <cell r="J76">
            <v>702067744</v>
          </cell>
        </row>
        <row r="77">
          <cell r="A77" t="str">
            <v>a.형식  -  1</v>
          </cell>
          <cell r="B77" t="str">
            <v>H=0.45m, B=0.85m)</v>
          </cell>
          <cell r="C77">
            <v>5060</v>
          </cell>
          <cell r="D77" t="str">
            <v>m</v>
          </cell>
          <cell r="E77">
            <v>34520</v>
          </cell>
          <cell r="F77">
            <v>174671200</v>
          </cell>
          <cell r="G77">
            <v>14600</v>
          </cell>
          <cell r="H77">
            <v>73876000</v>
          </cell>
          <cell r="I77">
            <v>35181</v>
          </cell>
          <cell r="J77">
            <v>178015860</v>
          </cell>
        </row>
        <row r="78">
          <cell r="A78" t="str">
            <v>b.형식  -  2</v>
          </cell>
          <cell r="B78" t="str">
            <v>H=1.20m, B=0.85m)</v>
          </cell>
          <cell r="C78">
            <v>4322</v>
          </cell>
          <cell r="D78" t="str">
            <v>m</v>
          </cell>
          <cell r="E78">
            <v>83730</v>
          </cell>
          <cell r="F78">
            <v>361881060</v>
          </cell>
          <cell r="G78">
            <v>97280</v>
          </cell>
          <cell r="H78">
            <v>420444160</v>
          </cell>
          <cell r="I78">
            <v>98544</v>
          </cell>
          <cell r="J78">
            <v>425907168</v>
          </cell>
        </row>
        <row r="79">
          <cell r="A79" t="str">
            <v>c.형식  -  3</v>
          </cell>
          <cell r="B79" t="str">
            <v>H=0.27m, B=1.00m)</v>
          </cell>
          <cell r="C79">
            <v>373</v>
          </cell>
          <cell r="D79" t="str">
            <v>m</v>
          </cell>
          <cell r="E79">
            <v>11950</v>
          </cell>
          <cell r="F79">
            <v>4457350</v>
          </cell>
          <cell r="G79">
            <v>20800</v>
          </cell>
          <cell r="H79">
            <v>7758400</v>
          </cell>
          <cell r="I79">
            <v>26924</v>
          </cell>
          <cell r="J79">
            <v>10042652</v>
          </cell>
        </row>
        <row r="80">
          <cell r="A80" t="str">
            <v>d.형식  -  4</v>
          </cell>
          <cell r="B80" t="str">
            <v>(부체도로용)</v>
          </cell>
          <cell r="C80">
            <v>3713</v>
          </cell>
          <cell r="D80" t="str">
            <v>m</v>
          </cell>
          <cell r="E80">
            <v>20220</v>
          </cell>
          <cell r="F80">
            <v>75076860</v>
          </cell>
          <cell r="G80">
            <v>18000</v>
          </cell>
          <cell r="H80">
            <v>66834000</v>
          </cell>
          <cell r="I80">
            <v>23728</v>
          </cell>
          <cell r="J80">
            <v>88102064</v>
          </cell>
        </row>
        <row r="81">
          <cell r="A81" t="str">
            <v>2.06.V형측구</v>
          </cell>
          <cell r="F81">
            <v>688422820</v>
          </cell>
          <cell r="H81">
            <v>520530000</v>
          </cell>
          <cell r="I81">
            <v>0</v>
          </cell>
          <cell r="J81">
            <v>591349606</v>
          </cell>
        </row>
        <row r="82">
          <cell r="A82" t="str">
            <v>a.형식  -  1</v>
          </cell>
          <cell r="B82" t="str">
            <v>(H = 0.60m)</v>
          </cell>
          <cell r="C82">
            <v>6743</v>
          </cell>
          <cell r="D82" t="str">
            <v>m</v>
          </cell>
          <cell r="E82">
            <v>81270</v>
          </cell>
          <cell r="F82">
            <v>548003610</v>
          </cell>
          <cell r="G82">
            <v>60000</v>
          </cell>
          <cell r="H82">
            <v>404580000</v>
          </cell>
          <cell r="I82">
            <v>68822</v>
          </cell>
          <cell r="J82">
            <v>464066746</v>
          </cell>
        </row>
        <row r="83">
          <cell r="A83" t="str">
            <v>b.형식  -  2</v>
          </cell>
          <cell r="B83" t="str">
            <v>(H = 1.00m)</v>
          </cell>
          <cell r="C83">
            <v>40</v>
          </cell>
          <cell r="D83" t="str">
            <v>m</v>
          </cell>
          <cell r="E83">
            <v>153270</v>
          </cell>
          <cell r="F83">
            <v>6130800</v>
          </cell>
          <cell r="G83">
            <v>95000</v>
          </cell>
          <cell r="H83">
            <v>3800000</v>
          </cell>
          <cell r="I83">
            <v>110283</v>
          </cell>
          <cell r="J83">
            <v>4411320</v>
          </cell>
        </row>
        <row r="84">
          <cell r="A84" t="str">
            <v>c.형식  -  3</v>
          </cell>
          <cell r="B84" t="str">
            <v>(H = 0.50m)</v>
          </cell>
          <cell r="C84">
            <v>2243</v>
          </cell>
          <cell r="D84" t="str">
            <v>m</v>
          </cell>
          <cell r="E84">
            <v>59870</v>
          </cell>
          <cell r="F84">
            <v>134288410</v>
          </cell>
          <cell r="G84">
            <v>50000</v>
          </cell>
          <cell r="H84">
            <v>112150000</v>
          </cell>
          <cell r="I84">
            <v>54780</v>
          </cell>
          <cell r="J84">
            <v>122871540</v>
          </cell>
        </row>
        <row r="85">
          <cell r="A85" t="str">
            <v>2.07맹암거</v>
          </cell>
          <cell r="F85">
            <v>142309470</v>
          </cell>
          <cell r="H85">
            <v>84677000</v>
          </cell>
          <cell r="I85">
            <v>0</v>
          </cell>
          <cell r="J85">
            <v>168968635</v>
          </cell>
        </row>
        <row r="86">
          <cell r="A86" t="str">
            <v>a.형식  -  1</v>
          </cell>
          <cell r="B86" t="str">
            <v>토사구간</v>
          </cell>
          <cell r="C86">
            <v>1323</v>
          </cell>
          <cell r="D86" t="str">
            <v>m</v>
          </cell>
          <cell r="E86">
            <v>14890</v>
          </cell>
          <cell r="F86">
            <v>19699470</v>
          </cell>
          <cell r="G86">
            <v>9000</v>
          </cell>
          <cell r="H86">
            <v>11907000</v>
          </cell>
          <cell r="I86">
            <v>16106</v>
          </cell>
          <cell r="J86">
            <v>21308238</v>
          </cell>
        </row>
        <row r="87">
          <cell r="A87" t="str">
            <v>b.형식  -  2</v>
          </cell>
          <cell r="B87" t="str">
            <v>암 구 간</v>
          </cell>
          <cell r="C87">
            <v>8044</v>
          </cell>
          <cell r="D87" t="str">
            <v>m</v>
          </cell>
          <cell r="E87">
            <v>13000</v>
          </cell>
          <cell r="F87">
            <v>104572000</v>
          </cell>
          <cell r="G87">
            <v>7500</v>
          </cell>
          <cell r="H87">
            <v>60330000</v>
          </cell>
          <cell r="I87">
            <v>17934.61558910126</v>
          </cell>
          <cell r="J87">
            <v>144266047</v>
          </cell>
        </row>
        <row r="88">
          <cell r="A88" t="str">
            <v>c.형식  -  3</v>
          </cell>
          <cell r="B88" t="str">
            <v>절성경계부</v>
          </cell>
          <cell r="C88">
            <v>1555</v>
          </cell>
          <cell r="D88" t="str">
            <v>m</v>
          </cell>
          <cell r="E88">
            <v>11600</v>
          </cell>
          <cell r="F88">
            <v>18038000</v>
          </cell>
          <cell r="G88">
            <v>8000</v>
          </cell>
          <cell r="H88">
            <v>12440000</v>
          </cell>
          <cell r="I88">
            <v>2182.8626607317019</v>
          </cell>
          <cell r="J88">
            <v>3394350</v>
          </cell>
        </row>
        <row r="89">
          <cell r="A89" t="str">
            <v>2.08반월관</v>
          </cell>
          <cell r="B89" t="str">
            <v>D=300㎜</v>
          </cell>
          <cell r="C89">
            <v>308</v>
          </cell>
          <cell r="D89" t="str">
            <v>m</v>
          </cell>
          <cell r="E89">
            <v>17980</v>
          </cell>
          <cell r="F89">
            <v>5537840</v>
          </cell>
          <cell r="G89">
            <v>20000</v>
          </cell>
          <cell r="H89">
            <v>6160000</v>
          </cell>
          <cell r="I89">
            <v>12788</v>
          </cell>
          <cell r="J89">
            <v>3938704</v>
          </cell>
        </row>
        <row r="90">
          <cell r="A90" t="str">
            <v>2.09성토부다이크</v>
          </cell>
          <cell r="B90" t="str">
            <v>180x205x250x1000)</v>
          </cell>
          <cell r="C90">
            <v>22796</v>
          </cell>
          <cell r="D90" t="str">
            <v>m</v>
          </cell>
          <cell r="E90">
            <v>29360</v>
          </cell>
          <cell r="F90">
            <v>669290560</v>
          </cell>
          <cell r="G90">
            <v>25000</v>
          </cell>
          <cell r="H90">
            <v>569900000</v>
          </cell>
          <cell r="I90">
            <v>29359.88204918291</v>
          </cell>
          <cell r="J90">
            <v>669287871</v>
          </cell>
        </row>
        <row r="91">
          <cell r="A91" t="str">
            <v>2.10배수관공</v>
          </cell>
          <cell r="F91">
            <v>978024200</v>
          </cell>
          <cell r="H91">
            <v>1152726680</v>
          </cell>
          <cell r="I91">
            <v>0</v>
          </cell>
          <cell r="J91">
            <v>974862664</v>
          </cell>
        </row>
        <row r="92">
          <cell r="A92" t="str">
            <v>a.횡배수관공</v>
          </cell>
          <cell r="B92" t="str">
            <v>보강흄관, H=6.0m이상</v>
          </cell>
          <cell r="F92">
            <v>381848990</v>
          </cell>
          <cell r="H92">
            <v>425860000</v>
          </cell>
          <cell r="I92">
            <v>0</v>
          </cell>
          <cell r="J92">
            <v>381848990</v>
          </cell>
        </row>
        <row r="93">
          <cell r="A93" t="str">
            <v>-1.       ″</v>
          </cell>
          <cell r="B93" t="str">
            <v>φ 800mm</v>
          </cell>
          <cell r="C93">
            <v>897</v>
          </cell>
          <cell r="D93" t="str">
            <v>m</v>
          </cell>
          <cell r="E93">
            <v>192470</v>
          </cell>
          <cell r="F93">
            <v>172645590</v>
          </cell>
          <cell r="G93">
            <v>230000</v>
          </cell>
          <cell r="H93">
            <v>206310000</v>
          </cell>
          <cell r="I93">
            <v>192470</v>
          </cell>
          <cell r="J93">
            <v>172645590</v>
          </cell>
        </row>
        <row r="94">
          <cell r="A94" t="str">
            <v>-2.       ″</v>
          </cell>
          <cell r="B94" t="str">
            <v>φ 1000mm</v>
          </cell>
          <cell r="C94">
            <v>340</v>
          </cell>
          <cell r="D94" t="str">
            <v>m</v>
          </cell>
          <cell r="E94">
            <v>248200</v>
          </cell>
          <cell r="F94">
            <v>84388000</v>
          </cell>
          <cell r="G94">
            <v>270000</v>
          </cell>
          <cell r="H94">
            <v>91800000</v>
          </cell>
          <cell r="I94">
            <v>248200</v>
          </cell>
          <cell r="J94">
            <v>84388000</v>
          </cell>
        </row>
        <row r="95">
          <cell r="A95" t="str">
            <v>-3.       ″</v>
          </cell>
          <cell r="B95" t="str">
            <v>φ 1200mm</v>
          </cell>
          <cell r="C95">
            <v>365</v>
          </cell>
          <cell r="D95" t="str">
            <v>m</v>
          </cell>
          <cell r="E95">
            <v>341960</v>
          </cell>
          <cell r="F95">
            <v>124815400</v>
          </cell>
          <cell r="G95">
            <v>350000</v>
          </cell>
          <cell r="H95">
            <v>127750000</v>
          </cell>
          <cell r="I95">
            <v>341960</v>
          </cell>
          <cell r="J95">
            <v>124815400</v>
          </cell>
        </row>
        <row r="96">
          <cell r="A96" t="str">
            <v>b.횡배수관공</v>
          </cell>
          <cell r="B96" t="str">
            <v>흄관, H=6.0m이하</v>
          </cell>
          <cell r="F96">
            <v>238280330</v>
          </cell>
          <cell r="H96">
            <v>141572200</v>
          </cell>
          <cell r="I96">
            <v>0</v>
          </cell>
          <cell r="J96">
            <v>238280327</v>
          </cell>
        </row>
        <row r="97">
          <cell r="A97" t="str">
            <v>-1        ″</v>
          </cell>
          <cell r="B97" t="str">
            <v>φ 600mm</v>
          </cell>
          <cell r="C97">
            <v>435</v>
          </cell>
          <cell r="D97" t="str">
            <v>m</v>
          </cell>
          <cell r="E97">
            <v>88440</v>
          </cell>
          <cell r="F97">
            <v>38471400</v>
          </cell>
          <cell r="G97">
            <v>100000</v>
          </cell>
          <cell r="H97">
            <v>43500000</v>
          </cell>
          <cell r="I97">
            <v>88440</v>
          </cell>
          <cell r="J97">
            <v>38471399</v>
          </cell>
        </row>
        <row r="98">
          <cell r="A98" t="str">
            <v>-2.       ″</v>
          </cell>
          <cell r="B98" t="str">
            <v>φ 800mm</v>
          </cell>
          <cell r="C98">
            <v>901</v>
          </cell>
          <cell r="D98" t="str">
            <v>m</v>
          </cell>
          <cell r="E98">
            <v>127570</v>
          </cell>
          <cell r="F98">
            <v>114940570</v>
          </cell>
          <cell r="G98">
            <v>52200</v>
          </cell>
          <cell r="H98">
            <v>47032200</v>
          </cell>
          <cell r="I98">
            <v>127570</v>
          </cell>
          <cell r="J98">
            <v>114940569</v>
          </cell>
        </row>
        <row r="99">
          <cell r="A99" t="str">
            <v>-3.       ″</v>
          </cell>
          <cell r="B99" t="str">
            <v>φ 1000mm</v>
          </cell>
          <cell r="C99">
            <v>112</v>
          </cell>
          <cell r="D99" t="str">
            <v>m</v>
          </cell>
          <cell r="E99">
            <v>189470</v>
          </cell>
          <cell r="F99">
            <v>21220640</v>
          </cell>
          <cell r="G99">
            <v>100000</v>
          </cell>
          <cell r="H99">
            <v>11200000</v>
          </cell>
          <cell r="I99">
            <v>189470</v>
          </cell>
          <cell r="J99">
            <v>21220640</v>
          </cell>
        </row>
        <row r="100">
          <cell r="A100" t="str">
            <v>-4.       ″</v>
          </cell>
          <cell r="B100" t="str">
            <v>φ 1200mm</v>
          </cell>
          <cell r="C100">
            <v>332</v>
          </cell>
          <cell r="D100" t="str">
            <v>m</v>
          </cell>
          <cell r="E100">
            <v>191710</v>
          </cell>
          <cell r="F100">
            <v>63647720</v>
          </cell>
          <cell r="G100">
            <v>120000</v>
          </cell>
          <cell r="H100">
            <v>39840000</v>
          </cell>
          <cell r="I100">
            <v>191710</v>
          </cell>
          <cell r="J100">
            <v>63647719</v>
          </cell>
        </row>
        <row r="101">
          <cell r="A101" t="str">
            <v>c.종배수관공</v>
          </cell>
          <cell r="B101" t="str">
            <v>흄관</v>
          </cell>
          <cell r="F101">
            <v>288073520</v>
          </cell>
          <cell r="H101">
            <v>497820000</v>
          </cell>
          <cell r="I101">
            <v>0</v>
          </cell>
          <cell r="J101">
            <v>278473761</v>
          </cell>
        </row>
        <row r="102">
          <cell r="A102" t="str">
            <v>-1        ″</v>
          </cell>
          <cell r="B102" t="str">
            <v>φ 600mm</v>
          </cell>
          <cell r="C102">
            <v>5523</v>
          </cell>
          <cell r="D102" t="str">
            <v>m</v>
          </cell>
          <cell r="E102">
            <v>51990</v>
          </cell>
          <cell r="F102">
            <v>287140770</v>
          </cell>
          <cell r="G102">
            <v>90000</v>
          </cell>
          <cell r="H102">
            <v>497070000</v>
          </cell>
          <cell r="I102">
            <v>50267</v>
          </cell>
          <cell r="J102">
            <v>277624641</v>
          </cell>
        </row>
        <row r="103">
          <cell r="A103" t="str">
            <v>-2        ″</v>
          </cell>
          <cell r="B103" t="str">
            <v>φ1200mm</v>
          </cell>
          <cell r="C103">
            <v>5</v>
          </cell>
          <cell r="D103" t="str">
            <v>m</v>
          </cell>
          <cell r="E103">
            <v>186550</v>
          </cell>
          <cell r="F103">
            <v>932750</v>
          </cell>
          <cell r="G103">
            <v>150000</v>
          </cell>
          <cell r="H103">
            <v>750000</v>
          </cell>
          <cell r="I103">
            <v>169824</v>
          </cell>
          <cell r="J103">
            <v>849120</v>
          </cell>
        </row>
        <row r="104">
          <cell r="A104" t="str">
            <v>d.면벽및날개벽</v>
          </cell>
          <cell r="F104">
            <v>69821360</v>
          </cell>
          <cell r="H104">
            <v>87474480</v>
          </cell>
          <cell r="I104">
            <v>0</v>
          </cell>
          <cell r="J104">
            <v>76259586</v>
          </cell>
        </row>
        <row r="105">
          <cell r="A105" t="str">
            <v>-1.콘크리트타설(소형)</v>
          </cell>
          <cell r="B105" t="str">
            <v>무근(40-210-8)</v>
          </cell>
          <cell r="C105">
            <v>378</v>
          </cell>
          <cell r="D105" t="str">
            <v>㎥</v>
          </cell>
          <cell r="E105">
            <v>67420</v>
          </cell>
          <cell r="F105">
            <v>25484760</v>
          </cell>
          <cell r="G105">
            <v>57160</v>
          </cell>
          <cell r="H105">
            <v>21606480</v>
          </cell>
          <cell r="I105">
            <v>72194</v>
          </cell>
          <cell r="J105">
            <v>27289332</v>
          </cell>
        </row>
        <row r="106">
          <cell r="A106" t="str">
            <v>-2.합판거푸집</v>
          </cell>
          <cell r="B106" t="str">
            <v>3회 ; 소형</v>
          </cell>
          <cell r="C106">
            <v>1630</v>
          </cell>
          <cell r="D106" t="str">
            <v>㎡</v>
          </cell>
          <cell r="E106">
            <v>20750</v>
          </cell>
          <cell r="F106">
            <v>33822500</v>
          </cell>
          <cell r="G106">
            <v>30000</v>
          </cell>
          <cell r="H106">
            <v>48900000</v>
          </cell>
          <cell r="I106">
            <v>22725</v>
          </cell>
          <cell r="J106">
            <v>37041750</v>
          </cell>
        </row>
        <row r="107">
          <cell r="A107" t="str">
            <v>-3.        ″</v>
          </cell>
          <cell r="B107" t="str">
            <v>4회 ; 소형</v>
          </cell>
          <cell r="C107">
            <v>606</v>
          </cell>
          <cell r="D107" t="str">
            <v>㎡</v>
          </cell>
          <cell r="E107">
            <v>17350</v>
          </cell>
          <cell r="F107">
            <v>10514100</v>
          </cell>
          <cell r="G107">
            <v>28000</v>
          </cell>
          <cell r="H107">
            <v>16968000</v>
          </cell>
          <cell r="I107">
            <v>19684</v>
          </cell>
          <cell r="J107">
            <v>11928504</v>
          </cell>
        </row>
        <row r="108">
          <cell r="A108" t="str">
            <v>2.11암거및날개벽공</v>
          </cell>
          <cell r="F108">
            <v>4570692583</v>
          </cell>
          <cell r="H108">
            <v>4586716380</v>
          </cell>
          <cell r="I108">
            <v>0</v>
          </cell>
          <cell r="J108">
            <v>5152287576</v>
          </cell>
        </row>
        <row r="109">
          <cell r="A109" t="str">
            <v>a.콘크리트타설</v>
          </cell>
          <cell r="F109">
            <v>993580260</v>
          </cell>
          <cell r="H109">
            <v>1171385320</v>
          </cell>
          <cell r="I109">
            <v>0</v>
          </cell>
          <cell r="J109">
            <v>1097323898</v>
          </cell>
        </row>
        <row r="110">
          <cell r="A110" t="str">
            <v>-1.       ″</v>
          </cell>
          <cell r="B110" t="str">
            <v>펌프카,철근(25-240-12)</v>
          </cell>
          <cell r="C110">
            <v>17422</v>
          </cell>
          <cell r="D110" t="str">
            <v>㎥</v>
          </cell>
          <cell r="E110">
            <v>49080</v>
          </cell>
          <cell r="F110">
            <v>855071760</v>
          </cell>
          <cell r="G110">
            <v>59710</v>
          </cell>
          <cell r="H110">
            <v>1040267620</v>
          </cell>
          <cell r="I110">
            <v>54779</v>
          </cell>
          <cell r="J110">
            <v>954359738</v>
          </cell>
        </row>
        <row r="111">
          <cell r="A111" t="str">
            <v>-2.       ″</v>
          </cell>
          <cell r="B111" t="str">
            <v>무근(25-210-8)</v>
          </cell>
          <cell r="C111">
            <v>54</v>
          </cell>
          <cell r="D111" t="str">
            <v>㎥</v>
          </cell>
          <cell r="E111">
            <v>60150</v>
          </cell>
          <cell r="F111">
            <v>3248100</v>
          </cell>
          <cell r="G111">
            <v>57750</v>
          </cell>
          <cell r="H111">
            <v>3118500</v>
          </cell>
          <cell r="I111">
            <v>57686</v>
          </cell>
          <cell r="J111">
            <v>3115044</v>
          </cell>
        </row>
        <row r="112">
          <cell r="A112" t="str">
            <v>-3.       ″</v>
          </cell>
          <cell r="B112" t="str">
            <v>무근(40-180-8)</v>
          </cell>
          <cell r="C112">
            <v>1174</v>
          </cell>
          <cell r="D112" t="str">
            <v>㎥</v>
          </cell>
          <cell r="E112">
            <v>55880</v>
          </cell>
          <cell r="F112">
            <v>65603120</v>
          </cell>
          <cell r="G112">
            <v>53200</v>
          </cell>
          <cell r="H112">
            <v>62456800</v>
          </cell>
          <cell r="I112">
            <v>58586</v>
          </cell>
          <cell r="J112">
            <v>68779964</v>
          </cell>
        </row>
        <row r="113">
          <cell r="A113" t="str">
            <v>-4.       ″</v>
          </cell>
          <cell r="B113" t="str">
            <v>무근(40-160-8)</v>
          </cell>
          <cell r="C113">
            <v>1232</v>
          </cell>
          <cell r="D113" t="str">
            <v>㎥</v>
          </cell>
          <cell r="E113">
            <v>56540</v>
          </cell>
          <cell r="F113">
            <v>69657280</v>
          </cell>
          <cell r="G113">
            <v>53200</v>
          </cell>
          <cell r="H113">
            <v>65542400</v>
          </cell>
          <cell r="I113">
            <v>57686</v>
          </cell>
          <cell r="J113">
            <v>71069152</v>
          </cell>
        </row>
        <row r="114">
          <cell r="A114" t="str">
            <v>b.합판거푸집</v>
          </cell>
          <cell r="F114">
            <v>418161880</v>
          </cell>
          <cell r="H114">
            <v>574988000</v>
          </cell>
          <cell r="I114">
            <v>0</v>
          </cell>
          <cell r="J114">
            <v>922787935</v>
          </cell>
        </row>
        <row r="115">
          <cell r="A115" t="str">
            <v>-1.       〃</v>
          </cell>
          <cell r="B115" t="str">
            <v>3회</v>
          </cell>
          <cell r="C115">
            <v>22398</v>
          </cell>
          <cell r="D115" t="str">
            <v>㎡</v>
          </cell>
          <cell r="E115">
            <v>17110</v>
          </cell>
          <cell r="F115">
            <v>383229780</v>
          </cell>
          <cell r="G115">
            <v>23500</v>
          </cell>
          <cell r="H115">
            <v>526353000</v>
          </cell>
          <cell r="I115">
            <v>39478</v>
          </cell>
          <cell r="J115">
            <v>884228244</v>
          </cell>
        </row>
        <row r="116">
          <cell r="A116" t="str">
            <v>-2.       〃</v>
          </cell>
          <cell r="B116" t="str">
            <v>4회</v>
          </cell>
          <cell r="C116">
            <v>2156</v>
          </cell>
          <cell r="D116" t="str">
            <v>㎡</v>
          </cell>
          <cell r="E116">
            <v>14660</v>
          </cell>
          <cell r="F116">
            <v>31606960</v>
          </cell>
          <cell r="G116">
            <v>20500</v>
          </cell>
          <cell r="H116">
            <v>44198000</v>
          </cell>
          <cell r="I116">
            <v>16256</v>
          </cell>
          <cell r="J116">
            <v>35047936</v>
          </cell>
        </row>
        <row r="117">
          <cell r="A117" t="str">
            <v>-3.       ″</v>
          </cell>
          <cell r="B117" t="str">
            <v>6회</v>
          </cell>
          <cell r="C117">
            <v>261</v>
          </cell>
          <cell r="D117" t="str">
            <v>㎡</v>
          </cell>
          <cell r="E117">
            <v>12740</v>
          </cell>
          <cell r="F117">
            <v>3325140</v>
          </cell>
          <cell r="G117">
            <v>17000</v>
          </cell>
          <cell r="H117">
            <v>4437000</v>
          </cell>
          <cell r="I117">
            <v>13455</v>
          </cell>
          <cell r="J117">
            <v>3511755</v>
          </cell>
        </row>
        <row r="118">
          <cell r="A118" t="str">
            <v>c.무늬거푸집</v>
          </cell>
          <cell r="B118" t="str">
            <v>스치로폴</v>
          </cell>
          <cell r="C118">
            <v>11420</v>
          </cell>
          <cell r="D118" t="str">
            <v>㎡</v>
          </cell>
          <cell r="E118">
            <v>20980</v>
          </cell>
          <cell r="F118">
            <v>239591600</v>
          </cell>
          <cell r="G118">
            <v>29000</v>
          </cell>
          <cell r="H118">
            <v>331180000</v>
          </cell>
          <cell r="I118">
            <v>52309</v>
          </cell>
          <cell r="J118">
            <v>597368780</v>
          </cell>
        </row>
        <row r="119">
          <cell r="A119" t="str">
            <v>d.코팅거푸집</v>
          </cell>
          <cell r="B119" t="str">
            <v>(3회)</v>
          </cell>
          <cell r="C119">
            <v>5380</v>
          </cell>
          <cell r="D119" t="str">
            <v>㎡</v>
          </cell>
          <cell r="E119">
            <v>19500</v>
          </cell>
          <cell r="F119">
            <v>104910000</v>
          </cell>
          <cell r="G119">
            <v>25500</v>
          </cell>
          <cell r="H119">
            <v>137190000</v>
          </cell>
          <cell r="I119">
            <v>18574</v>
          </cell>
          <cell r="J119">
            <v>99928120</v>
          </cell>
        </row>
        <row r="120">
          <cell r="A120" t="str">
            <v>e.철근가공조립</v>
          </cell>
          <cell r="B120" t="str">
            <v>복 잡</v>
          </cell>
          <cell r="C120">
            <v>2737.9180000000001</v>
          </cell>
          <cell r="D120" t="str">
            <v>ton</v>
          </cell>
          <cell r="E120">
            <v>410570</v>
          </cell>
          <cell r="F120">
            <v>1124106993</v>
          </cell>
          <cell r="G120">
            <v>290000</v>
          </cell>
          <cell r="H120">
            <v>793996220</v>
          </cell>
          <cell r="I120">
            <v>482634</v>
          </cell>
          <cell r="J120">
            <v>1321412315</v>
          </cell>
        </row>
        <row r="121">
          <cell r="A121" t="str">
            <v>f.PVC PIPE</v>
          </cell>
          <cell r="B121" t="str">
            <v>φ100mm</v>
          </cell>
          <cell r="C121">
            <v>1233</v>
          </cell>
          <cell r="D121" t="str">
            <v>m</v>
          </cell>
          <cell r="E121">
            <v>4910</v>
          </cell>
          <cell r="F121">
            <v>6054030</v>
          </cell>
          <cell r="G121">
            <v>4200</v>
          </cell>
          <cell r="H121">
            <v>5178600</v>
          </cell>
          <cell r="I121">
            <v>4090</v>
          </cell>
          <cell r="J121">
            <v>5042970</v>
          </cell>
        </row>
        <row r="122">
          <cell r="A122" t="str">
            <v>g.부직포</v>
          </cell>
          <cell r="B122" t="str">
            <v>0.6x0.6</v>
          </cell>
          <cell r="C122">
            <v>443</v>
          </cell>
          <cell r="D122" t="str">
            <v>㎡</v>
          </cell>
          <cell r="E122">
            <v>890</v>
          </cell>
          <cell r="F122">
            <v>394270</v>
          </cell>
          <cell r="G122">
            <v>1800</v>
          </cell>
          <cell r="H122">
            <v>797400</v>
          </cell>
          <cell r="I122">
            <v>932</v>
          </cell>
          <cell r="J122">
            <v>412876</v>
          </cell>
        </row>
        <row r="123">
          <cell r="A123" t="str">
            <v>h.지수판</v>
          </cell>
          <cell r="B123" t="str">
            <v>PVC, 200 x 5㎜</v>
          </cell>
          <cell r="C123">
            <v>1246</v>
          </cell>
          <cell r="D123" t="str">
            <v>m</v>
          </cell>
          <cell r="E123">
            <v>15810</v>
          </cell>
          <cell r="F123">
            <v>19699260</v>
          </cell>
          <cell r="G123">
            <v>8500</v>
          </cell>
          <cell r="H123">
            <v>10591000</v>
          </cell>
          <cell r="I123">
            <v>14033</v>
          </cell>
          <cell r="J123">
            <v>17485118</v>
          </cell>
        </row>
        <row r="124">
          <cell r="A124" t="str">
            <v>i.기초잡석</v>
          </cell>
          <cell r="B124" t="str">
            <v>깬잡석</v>
          </cell>
          <cell r="C124">
            <v>269</v>
          </cell>
          <cell r="D124" t="str">
            <v>㎥</v>
          </cell>
          <cell r="E124">
            <v>34250</v>
          </cell>
          <cell r="F124">
            <v>9213250</v>
          </cell>
          <cell r="G124">
            <v>23000</v>
          </cell>
          <cell r="H124">
            <v>6187000</v>
          </cell>
          <cell r="I124">
            <v>24858</v>
          </cell>
          <cell r="J124">
            <v>6686802</v>
          </cell>
        </row>
        <row r="125">
          <cell r="A125" t="str">
            <v>j.아스팔트코팅</v>
          </cell>
          <cell r="B125" t="str">
            <v>2 회</v>
          </cell>
          <cell r="C125">
            <v>16387</v>
          </cell>
          <cell r="D125" t="str">
            <v>㎡</v>
          </cell>
          <cell r="E125">
            <v>5190</v>
          </cell>
          <cell r="F125">
            <v>85048530</v>
          </cell>
          <cell r="G125">
            <v>3700</v>
          </cell>
          <cell r="H125">
            <v>60631900</v>
          </cell>
          <cell r="I125">
            <v>4626</v>
          </cell>
          <cell r="J125">
            <v>75806262</v>
          </cell>
        </row>
        <row r="126">
          <cell r="A126" t="str">
            <v>k.뒷 채 움</v>
          </cell>
          <cell r="B126" t="str">
            <v>보조기층재</v>
          </cell>
          <cell r="C126">
            <v>45273</v>
          </cell>
          <cell r="D126" t="str">
            <v>㎥</v>
          </cell>
          <cell r="E126">
            <v>27120</v>
          </cell>
          <cell r="F126">
            <v>1227803760</v>
          </cell>
          <cell r="G126">
            <v>23000</v>
          </cell>
          <cell r="H126">
            <v>1041279000</v>
          </cell>
          <cell r="I126">
            <v>14279</v>
          </cell>
          <cell r="J126">
            <v>646453167</v>
          </cell>
        </row>
        <row r="127">
          <cell r="A127" t="str">
            <v>l.표면강화제</v>
          </cell>
          <cell r="B127" t="str">
            <v>콘크리트면</v>
          </cell>
          <cell r="C127">
            <v>2194</v>
          </cell>
          <cell r="D127" t="str">
            <v>㎡</v>
          </cell>
          <cell r="E127">
            <v>5940</v>
          </cell>
          <cell r="F127">
            <v>13032360</v>
          </cell>
          <cell r="G127">
            <v>5300</v>
          </cell>
          <cell r="H127">
            <v>11628200</v>
          </cell>
          <cell r="I127">
            <v>5940</v>
          </cell>
          <cell r="J127">
            <v>13032360</v>
          </cell>
        </row>
        <row r="128">
          <cell r="A128" t="str">
            <v>m.물  푸  기</v>
          </cell>
          <cell r="C128">
            <v>167</v>
          </cell>
          <cell r="D128" t="str">
            <v>시간</v>
          </cell>
          <cell r="E128">
            <v>5290</v>
          </cell>
          <cell r="F128">
            <v>883430</v>
          </cell>
          <cell r="G128">
            <v>6300</v>
          </cell>
          <cell r="H128">
            <v>1052100</v>
          </cell>
          <cell r="I128">
            <v>2942</v>
          </cell>
          <cell r="J128">
            <v>491314</v>
          </cell>
        </row>
        <row r="129">
          <cell r="A129" t="str">
            <v>n.강관 비계</v>
          </cell>
          <cell r="C129">
            <v>16036</v>
          </cell>
          <cell r="D129" t="str">
            <v>㎡</v>
          </cell>
          <cell r="E129">
            <v>8610</v>
          </cell>
          <cell r="F129">
            <v>138069960</v>
          </cell>
          <cell r="G129">
            <v>8000</v>
          </cell>
          <cell r="H129">
            <v>128288000</v>
          </cell>
          <cell r="I129">
            <v>8927</v>
          </cell>
          <cell r="J129">
            <v>143153372</v>
          </cell>
        </row>
        <row r="130">
          <cell r="A130" t="str">
            <v>o.강관동바리</v>
          </cell>
          <cell r="C130">
            <v>23017</v>
          </cell>
          <cell r="D130" t="str">
            <v>공㎥</v>
          </cell>
          <cell r="E130">
            <v>6730</v>
          </cell>
          <cell r="F130">
            <v>154904410</v>
          </cell>
          <cell r="G130">
            <v>11000</v>
          </cell>
          <cell r="H130">
            <v>253187000</v>
          </cell>
          <cell r="I130">
            <v>7015</v>
          </cell>
          <cell r="J130">
            <v>161464255</v>
          </cell>
        </row>
        <row r="131">
          <cell r="A131" t="str">
            <v>p.스페이셔</v>
          </cell>
          <cell r="B131" t="str">
            <v>배수용</v>
          </cell>
          <cell r="C131">
            <v>38853</v>
          </cell>
          <cell r="D131" t="str">
            <v>㎡</v>
          </cell>
          <cell r="E131">
            <v>70</v>
          </cell>
          <cell r="F131">
            <v>2719710</v>
          </cell>
          <cell r="G131">
            <v>180</v>
          </cell>
          <cell r="H131">
            <v>6993540</v>
          </cell>
          <cell r="I131">
            <v>336</v>
          </cell>
          <cell r="J131">
            <v>13054608</v>
          </cell>
        </row>
        <row r="132">
          <cell r="A132" t="str">
            <v>q.죠인트휠러</v>
          </cell>
          <cell r="B132" t="str">
            <v>(t=20mm )</v>
          </cell>
          <cell r="C132">
            <v>678</v>
          </cell>
          <cell r="D132" t="str">
            <v>㎡</v>
          </cell>
          <cell r="E132">
            <v>4140</v>
          </cell>
          <cell r="F132">
            <v>2806920</v>
          </cell>
          <cell r="G132">
            <v>7400</v>
          </cell>
          <cell r="H132">
            <v>5017200</v>
          </cell>
          <cell r="I132">
            <v>4140</v>
          </cell>
          <cell r="J132">
            <v>2806920</v>
          </cell>
        </row>
        <row r="133">
          <cell r="A133" t="str">
            <v>r.실 런 트</v>
          </cell>
          <cell r="B133" t="str">
            <v>(20 x 25㎜)</v>
          </cell>
          <cell r="C133">
            <v>1011</v>
          </cell>
          <cell r="D133" t="str">
            <v>m</v>
          </cell>
          <cell r="E133">
            <v>3120</v>
          </cell>
          <cell r="F133">
            <v>3154320</v>
          </cell>
          <cell r="G133">
            <v>13000</v>
          </cell>
          <cell r="H133">
            <v>13143000</v>
          </cell>
          <cell r="I133">
            <v>3120</v>
          </cell>
          <cell r="J133">
            <v>3154320</v>
          </cell>
        </row>
        <row r="134">
          <cell r="A134" t="str">
            <v>s.다 웰 바</v>
          </cell>
          <cell r="B134" t="str">
            <v>D=25, ℓ=600mm</v>
          </cell>
          <cell r="C134">
            <v>882</v>
          </cell>
          <cell r="D134" t="str">
            <v>개</v>
          </cell>
          <cell r="E134">
            <v>2870</v>
          </cell>
          <cell r="F134">
            <v>2531340</v>
          </cell>
          <cell r="G134">
            <v>3500</v>
          </cell>
          <cell r="H134">
            <v>3087000</v>
          </cell>
          <cell r="I134">
            <v>125</v>
          </cell>
          <cell r="J134">
            <v>110250</v>
          </cell>
        </row>
        <row r="135">
          <cell r="A135" t="str">
            <v>t.스치로폴</v>
          </cell>
          <cell r="B135" t="str">
            <v>(t=20mm)</v>
          </cell>
          <cell r="C135">
            <v>139</v>
          </cell>
          <cell r="D135" t="str">
            <v>㎡</v>
          </cell>
          <cell r="E135">
            <v>1730</v>
          </cell>
          <cell r="F135">
            <v>240470</v>
          </cell>
          <cell r="G135">
            <v>3100</v>
          </cell>
          <cell r="H135">
            <v>430900</v>
          </cell>
          <cell r="I135">
            <v>2124</v>
          </cell>
          <cell r="J135">
            <v>295236</v>
          </cell>
        </row>
        <row r="136">
          <cell r="A136" t="str">
            <v>u.보조기층</v>
          </cell>
          <cell r="F136">
            <v>23785830</v>
          </cell>
          <cell r="H136">
            <v>30485000</v>
          </cell>
          <cell r="I136">
            <v>0</v>
          </cell>
          <cell r="J136">
            <v>24016698</v>
          </cell>
        </row>
        <row r="137">
          <cell r="A137" t="str">
            <v>-1.구입및운반</v>
          </cell>
          <cell r="C137">
            <v>1213</v>
          </cell>
          <cell r="D137" t="str">
            <v>㎥</v>
          </cell>
          <cell r="E137">
            <v>17850</v>
          </cell>
          <cell r="F137">
            <v>21652050</v>
          </cell>
          <cell r="G137">
            <v>16000</v>
          </cell>
          <cell r="H137">
            <v>19408000</v>
          </cell>
          <cell r="I137">
            <v>17850</v>
          </cell>
          <cell r="J137">
            <v>21652050</v>
          </cell>
        </row>
        <row r="138">
          <cell r="A138" t="str">
            <v>-2.포설및다짐</v>
          </cell>
          <cell r="B138" t="str">
            <v>(t=20cm)</v>
          </cell>
          <cell r="C138">
            <v>1166</v>
          </cell>
          <cell r="D138" t="str">
            <v>㎥</v>
          </cell>
          <cell r="E138">
            <v>1830</v>
          </cell>
          <cell r="F138">
            <v>2133780</v>
          </cell>
          <cell r="G138">
            <v>9500</v>
          </cell>
          <cell r="H138">
            <v>11077000</v>
          </cell>
          <cell r="I138">
            <v>2028</v>
          </cell>
          <cell r="J138">
            <v>2364648</v>
          </cell>
        </row>
        <row r="139">
          <cell r="A139" t="str">
            <v>2.12집  수  정</v>
          </cell>
          <cell r="F139">
            <v>130283848</v>
          </cell>
          <cell r="H139">
            <v>168047040</v>
          </cell>
          <cell r="I139">
            <v>0</v>
          </cell>
          <cell r="J139">
            <v>141615430</v>
          </cell>
        </row>
        <row r="140">
          <cell r="A140" t="str">
            <v>a.콘크리트타설(소형)</v>
          </cell>
          <cell r="B140" t="str">
            <v>철근,진동(25-210-8)</v>
          </cell>
          <cell r="C140">
            <v>4</v>
          </cell>
          <cell r="D140" t="str">
            <v>㎥</v>
          </cell>
          <cell r="E140">
            <v>68700</v>
          </cell>
          <cell r="F140">
            <v>274800</v>
          </cell>
          <cell r="G140">
            <v>57750</v>
          </cell>
          <cell r="H140">
            <v>231000</v>
          </cell>
          <cell r="I140">
            <v>73812</v>
          </cell>
          <cell r="J140">
            <v>295248</v>
          </cell>
        </row>
        <row r="141">
          <cell r="A141" t="str">
            <v>b.콘크리트타설(소형)</v>
          </cell>
          <cell r="B141" t="str">
            <v>무근,진동(40-180-8)</v>
          </cell>
          <cell r="C141">
            <v>426</v>
          </cell>
          <cell r="D141" t="str">
            <v>㎥</v>
          </cell>
          <cell r="E141">
            <v>66050</v>
          </cell>
          <cell r="F141">
            <v>28137300</v>
          </cell>
          <cell r="G141">
            <v>53200</v>
          </cell>
          <cell r="H141">
            <v>22663200</v>
          </cell>
          <cell r="I141">
            <v>70257</v>
          </cell>
          <cell r="J141">
            <v>29929482</v>
          </cell>
        </row>
        <row r="142">
          <cell r="A142" t="str">
            <v>c.합판거푸집</v>
          </cell>
          <cell r="F142">
            <v>70772650</v>
          </cell>
          <cell r="H142">
            <v>114142000</v>
          </cell>
          <cell r="I142">
            <v>0</v>
          </cell>
          <cell r="J142">
            <v>80276161</v>
          </cell>
        </row>
        <row r="143">
          <cell r="A143" t="str">
            <v>-1.      ″</v>
          </cell>
          <cell r="B143" t="str">
            <v>3회 ; 소형</v>
          </cell>
          <cell r="C143">
            <v>21</v>
          </cell>
          <cell r="D143" t="str">
            <v>㎡</v>
          </cell>
          <cell r="E143">
            <v>20750</v>
          </cell>
          <cell r="F143">
            <v>435750</v>
          </cell>
          <cell r="G143">
            <v>30000</v>
          </cell>
          <cell r="H143">
            <v>630000</v>
          </cell>
          <cell r="I143">
            <v>22725</v>
          </cell>
          <cell r="J143">
            <v>477225</v>
          </cell>
        </row>
        <row r="144">
          <cell r="A144" t="str">
            <v>-2.      ″</v>
          </cell>
          <cell r="B144" t="str">
            <v>4회 ; 소형</v>
          </cell>
          <cell r="C144">
            <v>4054</v>
          </cell>
          <cell r="D144" t="str">
            <v>㎡</v>
          </cell>
          <cell r="E144">
            <v>17350</v>
          </cell>
          <cell r="F144">
            <v>70336900</v>
          </cell>
          <cell r="G144">
            <v>28000</v>
          </cell>
          <cell r="H144">
            <v>113512000</v>
          </cell>
          <cell r="I144">
            <v>19684</v>
          </cell>
          <cell r="J144">
            <v>79798936</v>
          </cell>
        </row>
        <row r="145">
          <cell r="A145" t="str">
            <v>d.철근가공조립</v>
          </cell>
          <cell r="B145" t="str">
            <v>(보 통)</v>
          </cell>
          <cell r="C145">
            <v>0.69199999999999995</v>
          </cell>
          <cell r="D145" t="str">
            <v>ton</v>
          </cell>
          <cell r="E145">
            <v>360590</v>
          </cell>
          <cell r="F145">
            <v>249528</v>
          </cell>
          <cell r="G145">
            <v>270000</v>
          </cell>
          <cell r="H145">
            <v>186840</v>
          </cell>
          <cell r="I145">
            <v>384726</v>
          </cell>
          <cell r="J145">
            <v>266229</v>
          </cell>
        </row>
        <row r="146">
          <cell r="A146" t="str">
            <v>e.PVC  PIPE</v>
          </cell>
          <cell r="B146" t="str">
            <v>(φ200mm)</v>
          </cell>
          <cell r="C146">
            <v>3</v>
          </cell>
          <cell r="D146" t="str">
            <v>m</v>
          </cell>
          <cell r="E146">
            <v>12570</v>
          </cell>
          <cell r="F146">
            <v>37710</v>
          </cell>
          <cell r="G146">
            <v>8000</v>
          </cell>
          <cell r="H146">
            <v>24000</v>
          </cell>
          <cell r="I146">
            <v>12150</v>
          </cell>
          <cell r="J146">
            <v>36450</v>
          </cell>
        </row>
        <row r="147">
          <cell r="A147" t="str">
            <v>f.스틸그레이팅</v>
          </cell>
          <cell r="F147">
            <v>30811860</v>
          </cell>
          <cell r="H147">
            <v>30800000</v>
          </cell>
          <cell r="I147">
            <v>0</v>
          </cell>
          <cell r="J147">
            <v>30811860</v>
          </cell>
        </row>
        <row r="148">
          <cell r="A148" t="str">
            <v>-1.        〃</v>
          </cell>
          <cell r="B148" t="str">
            <v>아연도,1530×830×75mm</v>
          </cell>
          <cell r="C148">
            <v>86</v>
          </cell>
          <cell r="D148" t="str">
            <v>조</v>
          </cell>
          <cell r="E148">
            <v>350110</v>
          </cell>
          <cell r="F148">
            <v>30109460</v>
          </cell>
          <cell r="G148">
            <v>350000</v>
          </cell>
          <cell r="H148">
            <v>30100000</v>
          </cell>
          <cell r="I148">
            <v>350110</v>
          </cell>
          <cell r="J148">
            <v>30109460</v>
          </cell>
        </row>
        <row r="149">
          <cell r="A149" t="str">
            <v>-2.        〃</v>
          </cell>
          <cell r="B149" t="str">
            <v>아연도,940×1340×75mm</v>
          </cell>
          <cell r="C149">
            <v>2</v>
          </cell>
          <cell r="D149" t="str">
            <v>조</v>
          </cell>
          <cell r="E149">
            <v>351200</v>
          </cell>
          <cell r="F149">
            <v>702400</v>
          </cell>
          <cell r="G149">
            <v>350000</v>
          </cell>
          <cell r="H149">
            <v>700000</v>
          </cell>
          <cell r="I149">
            <v>351200</v>
          </cell>
          <cell r="J149">
            <v>702400</v>
          </cell>
        </row>
        <row r="150">
          <cell r="A150" t="str">
            <v>2.13수로 보호공</v>
          </cell>
          <cell r="F150">
            <v>5441100</v>
          </cell>
          <cell r="H150">
            <v>5807800</v>
          </cell>
          <cell r="I150">
            <v>0</v>
          </cell>
          <cell r="J150">
            <v>5897039</v>
          </cell>
        </row>
        <row r="151">
          <cell r="A151" t="str">
            <v>a.콘크리트타설</v>
          </cell>
          <cell r="B151" t="str">
            <v>소형,무근(40-180-8)</v>
          </cell>
          <cell r="C151">
            <v>59</v>
          </cell>
          <cell r="D151" t="str">
            <v>㎥</v>
          </cell>
          <cell r="E151">
            <v>66050</v>
          </cell>
          <cell r="F151">
            <v>3896950</v>
          </cell>
          <cell r="G151">
            <v>56200</v>
          </cell>
          <cell r="H151">
            <v>3315800</v>
          </cell>
          <cell r="I151">
            <v>70257</v>
          </cell>
          <cell r="J151">
            <v>4145163</v>
          </cell>
        </row>
        <row r="152">
          <cell r="A152" t="str">
            <v>b.합판거푸집</v>
          </cell>
          <cell r="B152" t="str">
            <v>4회 ; 소형</v>
          </cell>
          <cell r="C152">
            <v>89</v>
          </cell>
          <cell r="D152" t="str">
            <v>㎡</v>
          </cell>
          <cell r="E152">
            <v>17350</v>
          </cell>
          <cell r="F152">
            <v>1544150</v>
          </cell>
          <cell r="G152">
            <v>28000</v>
          </cell>
          <cell r="H152">
            <v>2492000</v>
          </cell>
          <cell r="I152">
            <v>19684</v>
          </cell>
          <cell r="J152">
            <v>1751876</v>
          </cell>
        </row>
        <row r="153">
          <cell r="A153" t="str">
            <v>2.14도  수  로</v>
          </cell>
          <cell r="F153">
            <v>187809562</v>
          </cell>
          <cell r="H153">
            <v>231168080</v>
          </cell>
          <cell r="I153">
            <v>0</v>
          </cell>
          <cell r="J153">
            <v>204437768</v>
          </cell>
        </row>
        <row r="154">
          <cell r="A154" t="str">
            <v>a.콘크리트타설</v>
          </cell>
          <cell r="B154" t="str">
            <v>철근(25-210-8)</v>
          </cell>
          <cell r="C154">
            <v>772</v>
          </cell>
          <cell r="D154" t="str">
            <v>㎥</v>
          </cell>
          <cell r="E154">
            <v>60240</v>
          </cell>
          <cell r="F154">
            <v>46505280</v>
          </cell>
          <cell r="G154">
            <v>57750</v>
          </cell>
          <cell r="H154">
            <v>44583000</v>
          </cell>
          <cell r="I154">
            <v>64396</v>
          </cell>
          <cell r="J154">
            <v>49713712</v>
          </cell>
        </row>
        <row r="155">
          <cell r="A155" t="str">
            <v>b.콘크리트타설</v>
          </cell>
          <cell r="B155" t="str">
            <v>무근(40-180-8)</v>
          </cell>
          <cell r="C155">
            <v>268</v>
          </cell>
          <cell r="D155" t="str">
            <v>㎥</v>
          </cell>
          <cell r="E155">
            <v>55880</v>
          </cell>
          <cell r="F155">
            <v>14975840</v>
          </cell>
          <cell r="G155">
            <v>53200</v>
          </cell>
          <cell r="H155">
            <v>14257600</v>
          </cell>
          <cell r="I155">
            <v>58586</v>
          </cell>
          <cell r="J155">
            <v>15701048</v>
          </cell>
        </row>
        <row r="156">
          <cell r="A156" t="str">
            <v>c.합판거푸집</v>
          </cell>
          <cell r="B156" t="str">
            <v>4회</v>
          </cell>
          <cell r="C156">
            <v>7954</v>
          </cell>
          <cell r="D156" t="str">
            <v>㎡</v>
          </cell>
          <cell r="E156">
            <v>14660</v>
          </cell>
          <cell r="F156">
            <v>116605640</v>
          </cell>
          <cell r="G156">
            <v>20500</v>
          </cell>
          <cell r="H156">
            <v>163057000</v>
          </cell>
          <cell r="I156">
            <v>16256</v>
          </cell>
          <cell r="J156">
            <v>129300224</v>
          </cell>
        </row>
        <row r="157">
          <cell r="A157" t="str">
            <v>d.철근가공조립</v>
          </cell>
          <cell r="B157" t="str">
            <v>간 단</v>
          </cell>
          <cell r="C157">
            <v>38.627000000000002</v>
          </cell>
          <cell r="D157" t="str">
            <v>ton</v>
          </cell>
          <cell r="E157">
            <v>251710</v>
          </cell>
          <cell r="F157">
            <v>9722802</v>
          </cell>
          <cell r="G157">
            <v>240000</v>
          </cell>
          <cell r="H157">
            <v>9270480</v>
          </cell>
          <cell r="I157">
            <v>251709.55882648317</v>
          </cell>
          <cell r="J157">
            <v>9722784</v>
          </cell>
        </row>
        <row r="158">
          <cell r="A158" t="str">
            <v>2.15U형 측구</v>
          </cell>
          <cell r="F158">
            <v>75232685</v>
          </cell>
          <cell r="H158">
            <v>84912770</v>
          </cell>
          <cell r="I158">
            <v>0</v>
          </cell>
          <cell r="J158">
            <v>103949351</v>
          </cell>
        </row>
        <row r="159">
          <cell r="A159" t="str">
            <v>a.콘크리트타설</v>
          </cell>
          <cell r="F159">
            <v>24377080</v>
          </cell>
          <cell r="H159">
            <v>23331350</v>
          </cell>
          <cell r="I159">
            <v>0</v>
          </cell>
          <cell r="J159">
            <v>25954192</v>
          </cell>
        </row>
        <row r="160">
          <cell r="A160" t="str">
            <v>-1.       ″</v>
          </cell>
          <cell r="B160" t="str">
            <v>철근(25-210-8)</v>
          </cell>
          <cell r="C160">
            <v>369</v>
          </cell>
          <cell r="D160" t="str">
            <v>㎥</v>
          </cell>
          <cell r="E160">
            <v>60240</v>
          </cell>
          <cell r="F160">
            <v>22228560</v>
          </cell>
          <cell r="G160">
            <v>57750</v>
          </cell>
          <cell r="H160">
            <v>21309750</v>
          </cell>
          <cell r="I160">
            <v>64396</v>
          </cell>
          <cell r="J160">
            <v>23762124</v>
          </cell>
        </row>
        <row r="161">
          <cell r="A161" t="str">
            <v>-2.       ″</v>
          </cell>
          <cell r="B161" t="str">
            <v>무근(40-160-8)</v>
          </cell>
          <cell r="C161">
            <v>38</v>
          </cell>
          <cell r="D161" t="str">
            <v>㎥</v>
          </cell>
          <cell r="E161">
            <v>56540</v>
          </cell>
          <cell r="F161">
            <v>2148520</v>
          </cell>
          <cell r="G161">
            <v>53200</v>
          </cell>
          <cell r="H161">
            <v>2021600</v>
          </cell>
          <cell r="I161">
            <v>57686</v>
          </cell>
          <cell r="J161">
            <v>2192068</v>
          </cell>
        </row>
        <row r="162">
          <cell r="A162" t="str">
            <v>b.합판거푸집</v>
          </cell>
          <cell r="F162">
            <v>35846040</v>
          </cell>
          <cell r="H162">
            <v>49664000</v>
          </cell>
          <cell r="I162">
            <v>0</v>
          </cell>
          <cell r="J162">
            <v>61976232</v>
          </cell>
        </row>
        <row r="163">
          <cell r="A163" t="str">
            <v>-1.       ″</v>
          </cell>
          <cell r="B163" t="str">
            <v>3회</v>
          </cell>
          <cell r="C163">
            <v>1084</v>
          </cell>
          <cell r="D163" t="str">
            <v>㎡</v>
          </cell>
          <cell r="E163">
            <v>17110</v>
          </cell>
          <cell r="F163">
            <v>18547240</v>
          </cell>
          <cell r="G163">
            <v>23500</v>
          </cell>
          <cell r="H163">
            <v>25474000</v>
          </cell>
          <cell r="I163">
            <v>39478</v>
          </cell>
          <cell r="J163">
            <v>42794152</v>
          </cell>
        </row>
        <row r="164">
          <cell r="A164" t="str">
            <v>-2.       ″</v>
          </cell>
          <cell r="B164" t="str">
            <v>4회</v>
          </cell>
          <cell r="C164">
            <v>1180</v>
          </cell>
          <cell r="D164" t="str">
            <v>㎡</v>
          </cell>
          <cell r="E164">
            <v>14660</v>
          </cell>
          <cell r="F164">
            <v>17298800</v>
          </cell>
          <cell r="G164">
            <v>20500</v>
          </cell>
          <cell r="H164">
            <v>24190000</v>
          </cell>
          <cell r="I164">
            <v>16256</v>
          </cell>
          <cell r="J164">
            <v>19182080</v>
          </cell>
        </row>
        <row r="165">
          <cell r="A165" t="str">
            <v>c.신축이음</v>
          </cell>
          <cell r="B165" t="str">
            <v>200×5㎜</v>
          </cell>
          <cell r="C165">
            <v>100</v>
          </cell>
          <cell r="D165" t="str">
            <v>m</v>
          </cell>
          <cell r="E165">
            <v>15810</v>
          </cell>
          <cell r="F165">
            <v>1581000</v>
          </cell>
          <cell r="G165">
            <v>8500</v>
          </cell>
          <cell r="H165">
            <v>850000</v>
          </cell>
          <cell r="I165">
            <v>14033</v>
          </cell>
          <cell r="J165">
            <v>1403300</v>
          </cell>
        </row>
        <row r="166">
          <cell r="A166" t="str">
            <v>d.철근가공조립</v>
          </cell>
          <cell r="B166" t="str">
            <v>보 통</v>
          </cell>
          <cell r="C166">
            <v>24.533999999999999</v>
          </cell>
          <cell r="D166" t="str">
            <v>ton</v>
          </cell>
          <cell r="E166">
            <v>360590</v>
          </cell>
          <cell r="F166">
            <v>8846715</v>
          </cell>
          <cell r="G166">
            <v>270000</v>
          </cell>
          <cell r="H166">
            <v>6624180</v>
          </cell>
          <cell r="I166">
            <v>384726</v>
          </cell>
          <cell r="J166">
            <v>9438866</v>
          </cell>
        </row>
        <row r="167">
          <cell r="A167" t="str">
            <v>e.비   계</v>
          </cell>
          <cell r="B167" t="str">
            <v>강 관</v>
          </cell>
          <cell r="C167">
            <v>519</v>
          </cell>
          <cell r="D167" t="str">
            <v>㎡</v>
          </cell>
          <cell r="E167">
            <v>8610</v>
          </cell>
          <cell r="F167">
            <v>4468590</v>
          </cell>
          <cell r="G167">
            <v>8000</v>
          </cell>
          <cell r="H167">
            <v>4152000</v>
          </cell>
          <cell r="I167">
            <v>8927</v>
          </cell>
          <cell r="J167">
            <v>4633113</v>
          </cell>
        </row>
        <row r="168">
          <cell r="A168" t="str">
            <v>f.스페이셔</v>
          </cell>
          <cell r="C168">
            <v>1618</v>
          </cell>
          <cell r="D168" t="str">
            <v>㎡</v>
          </cell>
          <cell r="E168">
            <v>70</v>
          </cell>
          <cell r="F168">
            <v>113260</v>
          </cell>
          <cell r="G168">
            <v>180</v>
          </cell>
          <cell r="H168">
            <v>291240</v>
          </cell>
          <cell r="I168">
            <v>336</v>
          </cell>
          <cell r="J168">
            <v>543648</v>
          </cell>
        </row>
        <row r="169">
          <cell r="A169" t="str">
            <v>3. 구  조   물   공</v>
          </cell>
          <cell r="F169">
            <v>26037767079</v>
          </cell>
          <cell r="H169">
            <v>21343990738</v>
          </cell>
          <cell r="I169">
            <v>0</v>
          </cell>
          <cell r="J169">
            <v>26430796867</v>
          </cell>
        </row>
        <row r="170">
          <cell r="A170" t="str">
            <v>A.송호교</v>
          </cell>
          <cell r="F170">
            <v>1723868609</v>
          </cell>
          <cell r="H170">
            <v>1410515450</v>
          </cell>
          <cell r="I170">
            <v>0</v>
          </cell>
          <cell r="J170">
            <v>1706237476</v>
          </cell>
        </row>
        <row r="171">
          <cell r="A171" t="str">
            <v>3.01구조물터파기</v>
          </cell>
          <cell r="F171">
            <v>220755800</v>
          </cell>
          <cell r="H171">
            <v>134126600</v>
          </cell>
          <cell r="I171">
            <v>0</v>
          </cell>
          <cell r="J171">
            <v>184993712</v>
          </cell>
        </row>
        <row r="172">
          <cell r="A172" t="str">
            <v>a.육상토사</v>
          </cell>
          <cell r="B172" t="str">
            <v>(0~4m)</v>
          </cell>
          <cell r="C172">
            <v>2880</v>
          </cell>
          <cell r="D172" t="str">
            <v>㎥</v>
          </cell>
          <cell r="E172">
            <v>3590</v>
          </cell>
          <cell r="F172">
            <v>10339200</v>
          </cell>
          <cell r="G172">
            <v>3700</v>
          </cell>
          <cell r="H172">
            <v>10656000</v>
          </cell>
          <cell r="I172">
            <v>3141</v>
          </cell>
          <cell r="J172">
            <v>9046080</v>
          </cell>
        </row>
        <row r="173">
          <cell r="A173" t="str">
            <v>b.육상연암</v>
          </cell>
          <cell r="F173">
            <v>123713740</v>
          </cell>
          <cell r="H173">
            <v>44501600</v>
          </cell>
          <cell r="I173">
            <v>0</v>
          </cell>
          <cell r="J173">
            <v>123714742</v>
          </cell>
        </row>
        <row r="174">
          <cell r="A174" t="str">
            <v>-1      ″</v>
          </cell>
          <cell r="B174" t="str">
            <v>(0~4m)</v>
          </cell>
          <cell r="C174">
            <v>979</v>
          </cell>
          <cell r="D174" t="str">
            <v>㎥</v>
          </cell>
          <cell r="E174">
            <v>105000</v>
          </cell>
          <cell r="F174">
            <v>102795000</v>
          </cell>
          <cell r="G174">
            <v>38500</v>
          </cell>
          <cell r="H174">
            <v>37691500</v>
          </cell>
          <cell r="I174">
            <v>105001</v>
          </cell>
          <cell r="J174">
            <v>102795979</v>
          </cell>
        </row>
        <row r="175">
          <cell r="A175" t="str">
            <v>-2      ″</v>
          </cell>
          <cell r="B175" t="str">
            <v>(4m이상)</v>
          </cell>
          <cell r="C175">
            <v>23</v>
          </cell>
          <cell r="D175" t="str">
            <v>㎥</v>
          </cell>
          <cell r="E175">
            <v>152580</v>
          </cell>
          <cell r="F175">
            <v>3509340</v>
          </cell>
          <cell r="G175">
            <v>62700</v>
          </cell>
          <cell r="H175">
            <v>1442100</v>
          </cell>
          <cell r="I175">
            <v>152581</v>
          </cell>
          <cell r="J175">
            <v>3509363</v>
          </cell>
        </row>
        <row r="176">
          <cell r="A176" t="str">
            <v>-3면정리및청소</v>
          </cell>
          <cell r="C176">
            <v>610</v>
          </cell>
          <cell r="D176" t="str">
            <v>㎡</v>
          </cell>
          <cell r="E176">
            <v>28540</v>
          </cell>
          <cell r="F176">
            <v>17409400</v>
          </cell>
          <cell r="G176">
            <v>8800</v>
          </cell>
          <cell r="H176">
            <v>5368000</v>
          </cell>
          <cell r="I176">
            <v>28540</v>
          </cell>
          <cell r="J176">
            <v>17409400</v>
          </cell>
        </row>
        <row r="177">
          <cell r="A177" t="str">
            <v>c.되메우기및다짐</v>
          </cell>
          <cell r="B177" t="str">
            <v>(기계70%,인력30%)</v>
          </cell>
          <cell r="C177">
            <v>2430</v>
          </cell>
          <cell r="D177" t="str">
            <v>㎥</v>
          </cell>
          <cell r="E177">
            <v>3000</v>
          </cell>
          <cell r="F177">
            <v>7290000</v>
          </cell>
          <cell r="G177">
            <v>3000</v>
          </cell>
          <cell r="H177">
            <v>7290000</v>
          </cell>
          <cell r="I177">
            <v>4158</v>
          </cell>
          <cell r="J177">
            <v>10103940</v>
          </cell>
        </row>
        <row r="178">
          <cell r="A178" t="str">
            <v>d.뒷채움</v>
          </cell>
          <cell r="B178" t="str">
            <v>보조기층재</v>
          </cell>
          <cell r="C178">
            <v>2913</v>
          </cell>
          <cell r="D178" t="str">
            <v>㎥</v>
          </cell>
          <cell r="E178">
            <v>27120</v>
          </cell>
          <cell r="F178">
            <v>79000560</v>
          </cell>
          <cell r="G178">
            <v>24000</v>
          </cell>
          <cell r="H178">
            <v>69912000</v>
          </cell>
          <cell r="I178">
            <v>14279</v>
          </cell>
          <cell r="J178">
            <v>41594727</v>
          </cell>
        </row>
        <row r="179">
          <cell r="A179" t="str">
            <v>e.앞성토</v>
          </cell>
          <cell r="B179" t="str">
            <v>백호우0.7m3</v>
          </cell>
          <cell r="C179">
            <v>589</v>
          </cell>
          <cell r="D179" t="str">
            <v>㎥</v>
          </cell>
          <cell r="E179">
            <v>700</v>
          </cell>
          <cell r="F179">
            <v>412300</v>
          </cell>
          <cell r="G179">
            <v>3000</v>
          </cell>
          <cell r="H179">
            <v>1767000</v>
          </cell>
          <cell r="I179">
            <v>907</v>
          </cell>
          <cell r="J179">
            <v>534223</v>
          </cell>
        </row>
        <row r="180">
          <cell r="A180" t="str">
            <v>3.02거푸집</v>
          </cell>
          <cell r="F180">
            <v>83001100</v>
          </cell>
          <cell r="H180">
            <v>113846000</v>
          </cell>
          <cell r="I180">
            <v>0</v>
          </cell>
          <cell r="J180">
            <v>90299329</v>
          </cell>
        </row>
        <row r="181">
          <cell r="A181" t="str">
            <v>a.합판거푸집</v>
          </cell>
          <cell r="F181">
            <v>62631140</v>
          </cell>
          <cell r="H181">
            <v>87427000</v>
          </cell>
          <cell r="I181">
            <v>0</v>
          </cell>
          <cell r="J181">
            <v>69322643</v>
          </cell>
        </row>
        <row r="182">
          <cell r="A182" t="str">
            <v>-1.      〃</v>
          </cell>
          <cell r="B182" t="str">
            <v>(4회)</v>
          </cell>
          <cell r="C182">
            <v>4108</v>
          </cell>
          <cell r="D182" t="str">
            <v>㎡</v>
          </cell>
          <cell r="E182">
            <v>14660</v>
          </cell>
          <cell r="F182">
            <v>60223280</v>
          </cell>
          <cell r="G182">
            <v>20500</v>
          </cell>
          <cell r="H182">
            <v>84214000</v>
          </cell>
          <cell r="I182">
            <v>16256</v>
          </cell>
          <cell r="J182">
            <v>66779648</v>
          </cell>
        </row>
        <row r="183">
          <cell r="A183" t="str">
            <v>-2.      〃</v>
          </cell>
          <cell r="B183" t="str">
            <v>(6회)</v>
          </cell>
          <cell r="C183">
            <v>189</v>
          </cell>
          <cell r="D183" t="str">
            <v>㎡</v>
          </cell>
          <cell r="E183">
            <v>12740</v>
          </cell>
          <cell r="F183">
            <v>2407860</v>
          </cell>
          <cell r="G183">
            <v>17000</v>
          </cell>
          <cell r="H183">
            <v>3213000</v>
          </cell>
          <cell r="I183">
            <v>13455</v>
          </cell>
          <cell r="J183">
            <v>2542995</v>
          </cell>
        </row>
        <row r="184">
          <cell r="A184" t="str">
            <v>b.무늬거푸집</v>
          </cell>
          <cell r="B184" t="str">
            <v>(0-7m)</v>
          </cell>
          <cell r="C184">
            <v>911</v>
          </cell>
          <cell r="D184" t="str">
            <v>㎡</v>
          </cell>
          <cell r="E184">
            <v>22360</v>
          </cell>
          <cell r="F184">
            <v>20369960</v>
          </cell>
          <cell r="G184">
            <v>29000</v>
          </cell>
          <cell r="H184">
            <v>26419000</v>
          </cell>
          <cell r="I184">
            <v>23026</v>
          </cell>
          <cell r="J184">
            <v>20976686</v>
          </cell>
        </row>
        <row r="185">
          <cell r="A185" t="str">
            <v>3.03강관비계</v>
          </cell>
          <cell r="C185">
            <v>1</v>
          </cell>
          <cell r="D185" t="str">
            <v>식</v>
          </cell>
          <cell r="E185">
            <v>21869280</v>
          </cell>
          <cell r="F185">
            <v>21869280</v>
          </cell>
          <cell r="G185">
            <v>20000000</v>
          </cell>
          <cell r="H185">
            <v>20000000</v>
          </cell>
          <cell r="I185">
            <v>21869280</v>
          </cell>
          <cell r="J185">
            <v>21869279</v>
          </cell>
        </row>
        <row r="186">
          <cell r="A186" t="str">
            <v>3.04동바리</v>
          </cell>
          <cell r="F186">
            <v>25837600</v>
          </cell>
          <cell r="H186">
            <v>24000000</v>
          </cell>
          <cell r="I186">
            <v>0</v>
          </cell>
          <cell r="J186">
            <v>25837598</v>
          </cell>
        </row>
        <row r="187">
          <cell r="A187" t="str">
            <v>a.      ″</v>
          </cell>
          <cell r="B187" t="str">
            <v>(목재4회)</v>
          </cell>
          <cell r="C187">
            <v>1</v>
          </cell>
          <cell r="D187" t="str">
            <v>식</v>
          </cell>
          <cell r="E187">
            <v>21514480</v>
          </cell>
          <cell r="F187">
            <v>21514480</v>
          </cell>
          <cell r="G187">
            <v>20000000</v>
          </cell>
          <cell r="H187">
            <v>20000000</v>
          </cell>
          <cell r="I187">
            <v>21514480</v>
          </cell>
          <cell r="J187">
            <v>21514479</v>
          </cell>
        </row>
        <row r="188">
          <cell r="A188" t="str">
            <v>b.      ″</v>
          </cell>
          <cell r="B188" t="str">
            <v>(강관동바리)</v>
          </cell>
          <cell r="C188">
            <v>1</v>
          </cell>
          <cell r="D188" t="str">
            <v>식</v>
          </cell>
          <cell r="E188">
            <v>4323120</v>
          </cell>
          <cell r="F188">
            <v>4323120</v>
          </cell>
          <cell r="G188">
            <v>4000000</v>
          </cell>
          <cell r="H188">
            <v>4000000</v>
          </cell>
          <cell r="I188">
            <v>4323120</v>
          </cell>
          <cell r="J188">
            <v>4323119</v>
          </cell>
        </row>
        <row r="189">
          <cell r="A189" t="str">
            <v>3.05철근가공조립</v>
          </cell>
          <cell r="F189">
            <v>143504248</v>
          </cell>
          <cell r="H189">
            <v>106448360</v>
          </cell>
          <cell r="I189">
            <v>0</v>
          </cell>
          <cell r="J189">
            <v>155677938</v>
          </cell>
        </row>
        <row r="190">
          <cell r="A190" t="str">
            <v>a.      ″</v>
          </cell>
          <cell r="B190" t="str">
            <v>(보 통)</v>
          </cell>
          <cell r="C190">
            <v>332.37900000000002</v>
          </cell>
          <cell r="D190" t="str">
            <v>ton</v>
          </cell>
          <cell r="E190">
            <v>360590</v>
          </cell>
          <cell r="F190">
            <v>119852543</v>
          </cell>
          <cell r="G190">
            <v>270000</v>
          </cell>
          <cell r="H190">
            <v>89742330</v>
          </cell>
          <cell r="I190">
            <v>384726</v>
          </cell>
          <cell r="J190">
            <v>127874842</v>
          </cell>
        </row>
        <row r="191">
          <cell r="A191" t="str">
            <v>b.      ″</v>
          </cell>
          <cell r="B191" t="str">
            <v>(복 잡)</v>
          </cell>
          <cell r="C191">
            <v>57.606999999999999</v>
          </cell>
          <cell r="D191" t="str">
            <v>ton</v>
          </cell>
          <cell r="E191">
            <v>410570</v>
          </cell>
          <cell r="F191">
            <v>23651705</v>
          </cell>
          <cell r="G191">
            <v>290000</v>
          </cell>
          <cell r="H191">
            <v>16706030</v>
          </cell>
          <cell r="I191">
            <v>482634</v>
          </cell>
          <cell r="J191">
            <v>27803096</v>
          </cell>
        </row>
        <row r="192">
          <cell r="A192" t="str">
            <v>3.06 스페이샤 설치</v>
          </cell>
          <cell r="F192">
            <v>52540</v>
          </cell>
          <cell r="H192">
            <v>472860</v>
          </cell>
          <cell r="I192">
            <v>0</v>
          </cell>
          <cell r="J192">
            <v>882672</v>
          </cell>
        </row>
        <row r="193">
          <cell r="A193" t="str">
            <v>a.      ″</v>
          </cell>
          <cell r="B193" t="str">
            <v>(수평)</v>
          </cell>
          <cell r="C193">
            <v>1689</v>
          </cell>
          <cell r="D193" t="str">
            <v>㎡</v>
          </cell>
          <cell r="E193">
            <v>20</v>
          </cell>
          <cell r="F193">
            <v>33780</v>
          </cell>
          <cell r="G193">
            <v>180</v>
          </cell>
          <cell r="H193">
            <v>304020</v>
          </cell>
          <cell r="I193">
            <v>336</v>
          </cell>
          <cell r="J193">
            <v>567504</v>
          </cell>
        </row>
        <row r="194">
          <cell r="A194" t="str">
            <v>b.      ″</v>
          </cell>
          <cell r="B194" t="str">
            <v>(수직)</v>
          </cell>
          <cell r="C194">
            <v>938</v>
          </cell>
          <cell r="D194" t="str">
            <v>㎡</v>
          </cell>
          <cell r="E194">
            <v>20</v>
          </cell>
          <cell r="F194">
            <v>18760</v>
          </cell>
          <cell r="G194">
            <v>180</v>
          </cell>
          <cell r="H194">
            <v>168840</v>
          </cell>
          <cell r="I194">
            <v>336</v>
          </cell>
          <cell r="J194">
            <v>315168</v>
          </cell>
        </row>
        <row r="195">
          <cell r="A195" t="str">
            <v>3.07콘크리트타설공</v>
          </cell>
          <cell r="F195">
            <v>162670340</v>
          </cell>
          <cell r="H195">
            <v>188566740</v>
          </cell>
          <cell r="I195">
            <v>0</v>
          </cell>
          <cell r="J195">
            <v>177646260</v>
          </cell>
        </row>
        <row r="196">
          <cell r="A196" t="str">
            <v>a.펌프카</v>
          </cell>
          <cell r="B196" t="str">
            <v>철근(25-270-12)</v>
          </cell>
          <cell r="C196">
            <v>318</v>
          </cell>
          <cell r="D196" t="str">
            <v>㎥</v>
          </cell>
          <cell r="E196">
            <v>56820</v>
          </cell>
          <cell r="F196">
            <v>18068760</v>
          </cell>
          <cell r="G196">
            <v>61870</v>
          </cell>
          <cell r="H196">
            <v>19674660</v>
          </cell>
          <cell r="I196">
            <v>57052</v>
          </cell>
          <cell r="J196">
            <v>18142536</v>
          </cell>
        </row>
        <row r="197">
          <cell r="A197" t="str">
            <v>b.펌프카</v>
          </cell>
          <cell r="B197" t="str">
            <v>철근(25-240-12)</v>
          </cell>
          <cell r="C197">
            <v>2408</v>
          </cell>
          <cell r="D197" t="str">
            <v>㎥</v>
          </cell>
          <cell r="E197">
            <v>49080</v>
          </cell>
          <cell r="F197">
            <v>118184640</v>
          </cell>
          <cell r="G197">
            <v>59710</v>
          </cell>
          <cell r="H197">
            <v>143781680</v>
          </cell>
          <cell r="I197">
            <v>54779</v>
          </cell>
          <cell r="J197">
            <v>131907832</v>
          </cell>
        </row>
        <row r="198">
          <cell r="A198" t="str">
            <v>c.콘크리트타설</v>
          </cell>
          <cell r="B198" t="str">
            <v>무근(40-180-8)</v>
          </cell>
          <cell r="C198">
            <v>409</v>
          </cell>
          <cell r="D198" t="str">
            <v>㎥</v>
          </cell>
          <cell r="E198">
            <v>55880</v>
          </cell>
          <cell r="F198">
            <v>22854920</v>
          </cell>
          <cell r="G198">
            <v>53200</v>
          </cell>
          <cell r="H198">
            <v>21758800</v>
          </cell>
          <cell r="I198">
            <v>58586</v>
          </cell>
          <cell r="J198">
            <v>23961674</v>
          </cell>
        </row>
        <row r="199">
          <cell r="A199" t="str">
            <v>d.콘크리트타설</v>
          </cell>
          <cell r="B199" t="str">
            <v>무근(40-160-8)</v>
          </cell>
          <cell r="C199">
            <v>63</v>
          </cell>
          <cell r="D199" t="str">
            <v>㎥</v>
          </cell>
          <cell r="E199">
            <v>56540</v>
          </cell>
          <cell r="F199">
            <v>3562020</v>
          </cell>
          <cell r="G199">
            <v>53200</v>
          </cell>
          <cell r="H199">
            <v>3351600</v>
          </cell>
          <cell r="I199">
            <v>57686</v>
          </cell>
          <cell r="J199">
            <v>3634218</v>
          </cell>
        </row>
        <row r="200">
          <cell r="A200" t="str">
            <v>3.08표면처리</v>
          </cell>
          <cell r="F200">
            <v>585000</v>
          </cell>
          <cell r="H200">
            <v>1823250</v>
          </cell>
          <cell r="I200">
            <v>0</v>
          </cell>
          <cell r="J200">
            <v>740025</v>
          </cell>
        </row>
        <row r="201">
          <cell r="A201" t="str">
            <v>a.슬래브양생</v>
          </cell>
          <cell r="C201">
            <v>975</v>
          </cell>
          <cell r="D201" t="str">
            <v>㎡</v>
          </cell>
          <cell r="E201">
            <v>320</v>
          </cell>
          <cell r="F201">
            <v>312000</v>
          </cell>
          <cell r="G201">
            <v>370</v>
          </cell>
          <cell r="H201">
            <v>360750</v>
          </cell>
          <cell r="I201">
            <v>264</v>
          </cell>
          <cell r="J201">
            <v>257400</v>
          </cell>
        </row>
        <row r="202">
          <cell r="A202" t="str">
            <v>b.슬래브면고르기</v>
          </cell>
          <cell r="C202">
            <v>975</v>
          </cell>
          <cell r="D202" t="str">
            <v>㎡</v>
          </cell>
          <cell r="E202">
            <v>280</v>
          </cell>
          <cell r="F202">
            <v>273000</v>
          </cell>
          <cell r="G202">
            <v>1500</v>
          </cell>
          <cell r="H202">
            <v>1462500</v>
          </cell>
          <cell r="I202">
            <v>495</v>
          </cell>
          <cell r="J202">
            <v>482625</v>
          </cell>
        </row>
        <row r="203">
          <cell r="A203" t="str">
            <v>3.09교면방수</v>
          </cell>
          <cell r="B203" t="str">
            <v>(도막식)</v>
          </cell>
          <cell r="C203">
            <v>975</v>
          </cell>
          <cell r="D203" t="str">
            <v>㎡</v>
          </cell>
          <cell r="E203">
            <v>17270</v>
          </cell>
          <cell r="F203">
            <v>16838250</v>
          </cell>
          <cell r="G203">
            <v>3700</v>
          </cell>
          <cell r="H203">
            <v>3607500</v>
          </cell>
          <cell r="I203">
            <v>10000</v>
          </cell>
          <cell r="J203">
            <v>9750000</v>
          </cell>
        </row>
        <row r="204">
          <cell r="A204" t="str">
            <v>3.10교좌장치</v>
          </cell>
          <cell r="F204">
            <v>10464420</v>
          </cell>
          <cell r="H204">
            <v>7346000</v>
          </cell>
          <cell r="I204">
            <v>0</v>
          </cell>
          <cell r="J204">
            <v>10464420</v>
          </cell>
        </row>
        <row r="205">
          <cell r="A205" t="str">
            <v>a.고정단</v>
          </cell>
          <cell r="B205" t="str">
            <v>(Pot, 400ton)</v>
          </cell>
          <cell r="C205">
            <v>2</v>
          </cell>
          <cell r="D205" t="str">
            <v>조</v>
          </cell>
          <cell r="E205">
            <v>974990</v>
          </cell>
          <cell r="F205">
            <v>1949980</v>
          </cell>
          <cell r="G205">
            <v>775000</v>
          </cell>
          <cell r="H205">
            <v>1550000</v>
          </cell>
          <cell r="I205">
            <v>974990</v>
          </cell>
          <cell r="J205">
            <v>1949980</v>
          </cell>
        </row>
        <row r="206">
          <cell r="A206" t="str">
            <v>b.일방향</v>
          </cell>
          <cell r="B206" t="str">
            <v>(Pot, 400ton)</v>
          </cell>
          <cell r="C206">
            <v>4</v>
          </cell>
          <cell r="D206" t="str">
            <v>조</v>
          </cell>
          <cell r="E206">
            <v>1570210</v>
          </cell>
          <cell r="F206">
            <v>6280840</v>
          </cell>
          <cell r="G206">
            <v>989000</v>
          </cell>
          <cell r="H206">
            <v>3956000</v>
          </cell>
          <cell r="I206">
            <v>1570210</v>
          </cell>
          <cell r="J206">
            <v>6280840</v>
          </cell>
        </row>
        <row r="207">
          <cell r="A207" t="str">
            <v>c.양방향</v>
          </cell>
          <cell r="B207" t="str">
            <v>(Pot, 400ton)</v>
          </cell>
          <cell r="C207">
            <v>2</v>
          </cell>
          <cell r="D207" t="str">
            <v>조</v>
          </cell>
          <cell r="E207">
            <v>1116800</v>
          </cell>
          <cell r="F207">
            <v>2233600</v>
          </cell>
          <cell r="G207">
            <v>920000</v>
          </cell>
          <cell r="H207">
            <v>1840000</v>
          </cell>
          <cell r="I207">
            <v>1116800</v>
          </cell>
          <cell r="J207">
            <v>2233600</v>
          </cell>
        </row>
        <row r="208">
          <cell r="A208" t="str">
            <v>3.11신축이음장치</v>
          </cell>
          <cell r="F208">
            <v>14047530</v>
          </cell>
          <cell r="H208">
            <v>16464000</v>
          </cell>
          <cell r="I208">
            <v>0</v>
          </cell>
          <cell r="J208">
            <v>14047530</v>
          </cell>
        </row>
        <row r="209">
          <cell r="A209" t="str">
            <v>a.     ″</v>
          </cell>
          <cell r="B209" t="str">
            <v>(No. 35)</v>
          </cell>
          <cell r="C209">
            <v>21</v>
          </cell>
          <cell r="D209" t="str">
            <v>m</v>
          </cell>
          <cell r="E209">
            <v>192320</v>
          </cell>
          <cell r="F209">
            <v>4038720</v>
          </cell>
          <cell r="G209">
            <v>134000</v>
          </cell>
          <cell r="H209">
            <v>2814000</v>
          </cell>
          <cell r="I209">
            <v>192320</v>
          </cell>
          <cell r="J209">
            <v>4038720</v>
          </cell>
        </row>
        <row r="210">
          <cell r="A210" t="str">
            <v>b.     ″</v>
          </cell>
          <cell r="B210" t="str">
            <v>(No. 80)</v>
          </cell>
          <cell r="C210">
            <v>21</v>
          </cell>
          <cell r="D210" t="str">
            <v>m</v>
          </cell>
          <cell r="E210">
            <v>476610</v>
          </cell>
          <cell r="F210">
            <v>10008810</v>
          </cell>
          <cell r="G210">
            <v>650000</v>
          </cell>
          <cell r="H210">
            <v>13650000</v>
          </cell>
          <cell r="I210">
            <v>476610</v>
          </cell>
          <cell r="J210">
            <v>10008810</v>
          </cell>
        </row>
        <row r="211">
          <cell r="A211" t="str">
            <v>3.12다웰바설치</v>
          </cell>
          <cell r="B211" t="str">
            <v>D=25, ℓ=600mm</v>
          </cell>
          <cell r="C211">
            <v>100</v>
          </cell>
          <cell r="D211" t="str">
            <v>개</v>
          </cell>
          <cell r="E211">
            <v>2870</v>
          </cell>
          <cell r="F211">
            <v>287000</v>
          </cell>
          <cell r="G211">
            <v>3500</v>
          </cell>
          <cell r="H211">
            <v>350000</v>
          </cell>
          <cell r="I211">
            <v>125</v>
          </cell>
          <cell r="J211">
            <v>12500</v>
          </cell>
        </row>
        <row r="212">
          <cell r="A212" t="str">
            <v>3.13무수축몰탈</v>
          </cell>
          <cell r="C212">
            <v>0.35199999999999998</v>
          </cell>
          <cell r="D212" t="str">
            <v>㎥</v>
          </cell>
          <cell r="E212">
            <v>69890</v>
          </cell>
          <cell r="F212">
            <v>24601</v>
          </cell>
          <cell r="G212">
            <v>80000</v>
          </cell>
          <cell r="H212">
            <v>28160</v>
          </cell>
          <cell r="I212">
            <v>57311</v>
          </cell>
          <cell r="J212">
            <v>20173</v>
          </cell>
        </row>
        <row r="213">
          <cell r="A213" t="str">
            <v>3.14무수축콘크리트</v>
          </cell>
          <cell r="C213">
            <v>4.7779999999999996</v>
          </cell>
          <cell r="D213" t="str">
            <v>㎥</v>
          </cell>
          <cell r="E213">
            <v>168330</v>
          </cell>
          <cell r="F213">
            <v>804280</v>
          </cell>
          <cell r="G213">
            <v>100000</v>
          </cell>
          <cell r="H213">
            <v>477800</v>
          </cell>
          <cell r="I213">
            <v>158468</v>
          </cell>
          <cell r="J213">
            <v>757159</v>
          </cell>
        </row>
        <row r="214">
          <cell r="A214" t="str">
            <v>3.15교면배수시설공</v>
          </cell>
          <cell r="B214" t="str">
            <v>육교용</v>
          </cell>
          <cell r="F214">
            <v>7913420</v>
          </cell>
          <cell r="H214">
            <v>13498000</v>
          </cell>
          <cell r="I214">
            <v>0</v>
          </cell>
          <cell r="J214">
            <v>3356684</v>
          </cell>
        </row>
        <row r="215">
          <cell r="A215" t="str">
            <v>a.교면집수구</v>
          </cell>
          <cell r="B215" t="str">
            <v>주철</v>
          </cell>
          <cell r="C215">
            <v>8</v>
          </cell>
          <cell r="D215" t="str">
            <v>개</v>
          </cell>
          <cell r="E215">
            <v>82430</v>
          </cell>
          <cell r="F215">
            <v>659440</v>
          </cell>
          <cell r="G215">
            <v>71000</v>
          </cell>
          <cell r="H215">
            <v>568000</v>
          </cell>
          <cell r="I215">
            <v>37593</v>
          </cell>
          <cell r="J215">
            <v>300744</v>
          </cell>
        </row>
        <row r="216">
          <cell r="A216" t="str">
            <v>b.연결집수거</v>
          </cell>
          <cell r="B216" t="str">
            <v>스텐레스</v>
          </cell>
          <cell r="C216">
            <v>8</v>
          </cell>
          <cell r="D216" t="str">
            <v>개</v>
          </cell>
          <cell r="E216">
            <v>105590</v>
          </cell>
          <cell r="F216">
            <v>844720</v>
          </cell>
          <cell r="G216">
            <v>100000</v>
          </cell>
          <cell r="H216">
            <v>800000</v>
          </cell>
          <cell r="I216">
            <v>69480</v>
          </cell>
          <cell r="J216">
            <v>555840</v>
          </cell>
        </row>
        <row r="217">
          <cell r="A217" t="str">
            <v>c.직      관</v>
          </cell>
          <cell r="B217" t="str">
            <v>스텐레스,□150×150</v>
          </cell>
          <cell r="C217">
            <v>66</v>
          </cell>
          <cell r="D217" t="str">
            <v>m</v>
          </cell>
          <cell r="E217">
            <v>67030</v>
          </cell>
          <cell r="F217">
            <v>4423980</v>
          </cell>
          <cell r="G217">
            <v>71000</v>
          </cell>
          <cell r="H217">
            <v>4686000</v>
          </cell>
          <cell r="I217">
            <v>4130</v>
          </cell>
          <cell r="J217">
            <v>272580</v>
          </cell>
        </row>
        <row r="218">
          <cell r="A218" t="str">
            <v>d.곡      관</v>
          </cell>
          <cell r="B218" t="str">
            <v>스텐레스,□150x150</v>
          </cell>
          <cell r="C218">
            <v>8</v>
          </cell>
          <cell r="D218" t="str">
            <v>개소</v>
          </cell>
          <cell r="E218">
            <v>26050</v>
          </cell>
          <cell r="F218">
            <v>208400</v>
          </cell>
          <cell r="G218">
            <v>28000</v>
          </cell>
          <cell r="H218">
            <v>224000</v>
          </cell>
          <cell r="I218">
            <v>18197</v>
          </cell>
          <cell r="J218">
            <v>145576</v>
          </cell>
        </row>
        <row r="219">
          <cell r="A219" t="str">
            <v>e.연  결  부</v>
          </cell>
          <cell r="B219" t="str">
            <v>스텐레스</v>
          </cell>
          <cell r="C219">
            <v>76</v>
          </cell>
          <cell r="D219" t="str">
            <v>개소</v>
          </cell>
          <cell r="E219">
            <v>23380</v>
          </cell>
          <cell r="F219">
            <v>1776880</v>
          </cell>
          <cell r="G219">
            <v>95000</v>
          </cell>
          <cell r="H219">
            <v>7220000</v>
          </cell>
          <cell r="I219">
            <v>27394</v>
          </cell>
          <cell r="J219">
            <v>2081944</v>
          </cell>
        </row>
        <row r="220">
          <cell r="A220" t="str">
            <v>3.16교량명판공</v>
          </cell>
          <cell r="F220">
            <v>4686820</v>
          </cell>
          <cell r="H220">
            <v>11460000</v>
          </cell>
          <cell r="I220">
            <v>0</v>
          </cell>
          <cell r="J220">
            <v>6122112</v>
          </cell>
        </row>
        <row r="221">
          <cell r="A221" t="str">
            <v>a.교명주</v>
          </cell>
          <cell r="B221" t="str">
            <v>(화강석,600×600×1250mm)</v>
          </cell>
          <cell r="C221">
            <v>4</v>
          </cell>
          <cell r="D221" t="str">
            <v>개소</v>
          </cell>
          <cell r="E221">
            <v>1065620</v>
          </cell>
          <cell r="F221">
            <v>4262480</v>
          </cell>
          <cell r="G221">
            <v>2700000</v>
          </cell>
          <cell r="H221">
            <v>10800000</v>
          </cell>
          <cell r="I221">
            <v>1500000</v>
          </cell>
          <cell r="J221">
            <v>6000000</v>
          </cell>
        </row>
        <row r="222">
          <cell r="A222" t="str">
            <v>b.교명판</v>
          </cell>
          <cell r="B222" t="str">
            <v>(황동,450×200×10㎜)</v>
          </cell>
          <cell r="C222">
            <v>2</v>
          </cell>
          <cell r="D222" t="str">
            <v>개</v>
          </cell>
          <cell r="E222">
            <v>79560</v>
          </cell>
          <cell r="F222">
            <v>159120</v>
          </cell>
          <cell r="G222">
            <v>150000</v>
          </cell>
          <cell r="H222">
            <v>300000</v>
          </cell>
          <cell r="I222">
            <v>30958</v>
          </cell>
          <cell r="J222">
            <v>61916</v>
          </cell>
        </row>
        <row r="223">
          <cell r="A223" t="str">
            <v>c.설명판</v>
          </cell>
          <cell r="B223" t="str">
            <v>(황동,350×250×10㎜)</v>
          </cell>
          <cell r="C223">
            <v>2</v>
          </cell>
          <cell r="D223" t="str">
            <v>개</v>
          </cell>
          <cell r="E223">
            <v>132610</v>
          </cell>
          <cell r="F223">
            <v>265220</v>
          </cell>
          <cell r="G223">
            <v>180000</v>
          </cell>
          <cell r="H223">
            <v>360000</v>
          </cell>
          <cell r="I223">
            <v>30098</v>
          </cell>
          <cell r="J223">
            <v>60196</v>
          </cell>
        </row>
        <row r="224">
          <cell r="A224" t="str">
            <v>3.17T.B.M설치</v>
          </cell>
          <cell r="C224">
            <v>1</v>
          </cell>
          <cell r="D224" t="str">
            <v>개</v>
          </cell>
          <cell r="E224">
            <v>19170</v>
          </cell>
          <cell r="F224">
            <v>19170</v>
          </cell>
          <cell r="G224">
            <v>27000</v>
          </cell>
          <cell r="H224">
            <v>27000</v>
          </cell>
          <cell r="I224">
            <v>20475</v>
          </cell>
          <cell r="J224">
            <v>20475</v>
          </cell>
        </row>
        <row r="225">
          <cell r="A225" t="str">
            <v>3.18낙하물방지공</v>
          </cell>
          <cell r="C225">
            <v>1099</v>
          </cell>
          <cell r="D225" t="str">
            <v>㎡</v>
          </cell>
          <cell r="E225">
            <v>2920</v>
          </cell>
          <cell r="F225">
            <v>3209080</v>
          </cell>
          <cell r="G225">
            <v>4000</v>
          </cell>
          <cell r="H225">
            <v>4396000</v>
          </cell>
          <cell r="I225">
            <v>3007</v>
          </cell>
          <cell r="J225">
            <v>3304693</v>
          </cell>
        </row>
        <row r="226">
          <cell r="A226" t="str">
            <v>3.19난간및전선관설치</v>
          </cell>
          <cell r="F226">
            <v>18828800</v>
          </cell>
          <cell r="H226">
            <v>35635200</v>
          </cell>
          <cell r="I226">
            <v>0</v>
          </cell>
          <cell r="J226">
            <v>19139840</v>
          </cell>
        </row>
        <row r="227">
          <cell r="A227" t="str">
            <v>a.난    간</v>
          </cell>
          <cell r="B227" t="str">
            <v>(알미늄)</v>
          </cell>
          <cell r="C227">
            <v>128</v>
          </cell>
          <cell r="D227" t="str">
            <v>m</v>
          </cell>
          <cell r="E227">
            <v>137280</v>
          </cell>
          <cell r="F227">
            <v>17571840</v>
          </cell>
          <cell r="G227">
            <v>270000</v>
          </cell>
          <cell r="H227">
            <v>34560000</v>
          </cell>
          <cell r="I227">
            <v>137280</v>
          </cell>
          <cell r="J227">
            <v>17571840</v>
          </cell>
        </row>
        <row r="228">
          <cell r="A228" t="str">
            <v>b.전 선 관</v>
          </cell>
          <cell r="B228" t="str">
            <v>강관 φ100mm</v>
          </cell>
          <cell r="C228">
            <v>256</v>
          </cell>
          <cell r="D228" t="str">
            <v>m</v>
          </cell>
          <cell r="E228">
            <v>4910</v>
          </cell>
          <cell r="F228">
            <v>1256960</v>
          </cell>
          <cell r="G228">
            <v>4200</v>
          </cell>
          <cell r="H228">
            <v>1075200</v>
          </cell>
          <cell r="I228">
            <v>6125</v>
          </cell>
          <cell r="J228">
            <v>1568000</v>
          </cell>
        </row>
        <row r="229">
          <cell r="A229" t="str">
            <v>3.20강    교</v>
          </cell>
          <cell r="F229">
            <v>987827460</v>
          </cell>
          <cell r="H229">
            <v>725137780</v>
          </cell>
          <cell r="I229">
            <v>0</v>
          </cell>
          <cell r="J229">
            <v>980636404</v>
          </cell>
        </row>
        <row r="230">
          <cell r="A230" t="str">
            <v>a.강교제작</v>
          </cell>
          <cell r="C230">
            <v>397.99</v>
          </cell>
          <cell r="D230" t="str">
            <v>ton</v>
          </cell>
          <cell r="E230">
            <v>1923720</v>
          </cell>
          <cell r="F230">
            <v>765621322</v>
          </cell>
          <cell r="G230">
            <v>1822000</v>
          </cell>
          <cell r="H230">
            <v>725137780</v>
          </cell>
          <cell r="I230">
            <v>1837301</v>
          </cell>
          <cell r="J230">
            <v>731227423</v>
          </cell>
        </row>
        <row r="231">
          <cell r="A231" t="str">
            <v>b.강교운반</v>
          </cell>
          <cell r="C231">
            <v>397.99</v>
          </cell>
          <cell r="D231" t="str">
            <v>ton</v>
          </cell>
          <cell r="E231">
            <v>40900</v>
          </cell>
          <cell r="F231">
            <v>16277791</v>
          </cell>
          <cell r="H231">
            <v>0</v>
          </cell>
          <cell r="I231">
            <v>40526</v>
          </cell>
          <cell r="J231">
            <v>16128941</v>
          </cell>
        </row>
        <row r="232">
          <cell r="A232" t="str">
            <v>c.강교가설</v>
          </cell>
          <cell r="C232">
            <v>397.99</v>
          </cell>
          <cell r="D232" t="str">
            <v>ton</v>
          </cell>
          <cell r="E232">
            <v>285270</v>
          </cell>
          <cell r="F232">
            <v>113534607</v>
          </cell>
          <cell r="H232">
            <v>0</v>
          </cell>
          <cell r="I232">
            <v>311130</v>
          </cell>
          <cell r="J232">
            <v>123826627</v>
          </cell>
        </row>
        <row r="233">
          <cell r="A233" t="str">
            <v>d.강교도장</v>
          </cell>
          <cell r="F233">
            <v>92393740</v>
          </cell>
          <cell r="H233">
            <v>0</v>
          </cell>
          <cell r="I233">
            <v>0</v>
          </cell>
          <cell r="J233">
            <v>109453413</v>
          </cell>
        </row>
        <row r="234">
          <cell r="A234" t="str">
            <v>-1.내부도장</v>
          </cell>
          <cell r="B234" t="str">
            <v>공장</v>
          </cell>
          <cell r="C234">
            <v>3681</v>
          </cell>
          <cell r="D234" t="str">
            <v>㎡</v>
          </cell>
          <cell r="E234">
            <v>11200</v>
          </cell>
          <cell r="F234">
            <v>41227200</v>
          </cell>
          <cell r="H234">
            <v>0</v>
          </cell>
          <cell r="I234">
            <v>10124</v>
          </cell>
          <cell r="J234">
            <v>37266444</v>
          </cell>
        </row>
        <row r="235">
          <cell r="A235" t="str">
            <v>-2.외부포장면도장</v>
          </cell>
          <cell r="B235" t="str">
            <v>공장</v>
          </cell>
          <cell r="C235">
            <v>562</v>
          </cell>
          <cell r="D235" t="str">
            <v>㎡</v>
          </cell>
          <cell r="E235">
            <v>8640</v>
          </cell>
          <cell r="F235">
            <v>4855680</v>
          </cell>
          <cell r="H235">
            <v>0</v>
          </cell>
          <cell r="I235">
            <v>8366</v>
          </cell>
          <cell r="J235">
            <v>4701692</v>
          </cell>
        </row>
        <row r="236">
          <cell r="A236" t="str">
            <v>-3.연결판도장</v>
          </cell>
          <cell r="B236" t="str">
            <v>공장</v>
          </cell>
          <cell r="C236">
            <v>368</v>
          </cell>
          <cell r="D236" t="str">
            <v>㎡</v>
          </cell>
          <cell r="E236">
            <v>6880</v>
          </cell>
          <cell r="F236">
            <v>2531840</v>
          </cell>
          <cell r="H236">
            <v>0</v>
          </cell>
          <cell r="I236">
            <v>7557</v>
          </cell>
          <cell r="J236">
            <v>2780976</v>
          </cell>
        </row>
        <row r="237">
          <cell r="A237" t="str">
            <v>-4.외부도장</v>
          </cell>
          <cell r="B237" t="str">
            <v>공장</v>
          </cell>
          <cell r="C237">
            <v>1884</v>
          </cell>
          <cell r="D237" t="str">
            <v>㎡</v>
          </cell>
          <cell r="E237">
            <v>12240</v>
          </cell>
          <cell r="F237">
            <v>23060160</v>
          </cell>
          <cell r="H237">
            <v>0</v>
          </cell>
          <cell r="I237">
            <v>13828</v>
          </cell>
          <cell r="J237">
            <v>26051952</v>
          </cell>
        </row>
        <row r="238">
          <cell r="A238" t="str">
            <v>-5.외부도장</v>
          </cell>
          <cell r="B238" t="str">
            <v>현장</v>
          </cell>
          <cell r="C238">
            <v>1884</v>
          </cell>
          <cell r="D238" t="str">
            <v>㎡</v>
          </cell>
          <cell r="E238">
            <v>4230</v>
          </cell>
          <cell r="F238">
            <v>7969320</v>
          </cell>
          <cell r="H238">
            <v>0</v>
          </cell>
          <cell r="I238">
            <v>13828</v>
          </cell>
          <cell r="J238">
            <v>26051952</v>
          </cell>
        </row>
        <row r="239">
          <cell r="A239" t="str">
            <v>-6.내부볼트및연결판도장</v>
          </cell>
          <cell r="B239" t="str">
            <v>현장</v>
          </cell>
          <cell r="C239">
            <v>114</v>
          </cell>
          <cell r="D239" t="str">
            <v>㎡</v>
          </cell>
          <cell r="E239">
            <v>6360</v>
          </cell>
          <cell r="F239">
            <v>725040</v>
          </cell>
          <cell r="H239">
            <v>0</v>
          </cell>
          <cell r="I239">
            <v>5419</v>
          </cell>
          <cell r="J239">
            <v>617766</v>
          </cell>
        </row>
        <row r="240">
          <cell r="A240" t="str">
            <v>-7.외부볼트및연결판도장</v>
          </cell>
          <cell r="B240" t="str">
            <v>현장</v>
          </cell>
          <cell r="C240">
            <v>149</v>
          </cell>
          <cell r="D240" t="str">
            <v>㎡</v>
          </cell>
          <cell r="E240">
            <v>8270</v>
          </cell>
          <cell r="F240">
            <v>1232230</v>
          </cell>
          <cell r="H240">
            <v>0</v>
          </cell>
          <cell r="I240">
            <v>7989</v>
          </cell>
          <cell r="J240">
            <v>1190361</v>
          </cell>
        </row>
        <row r="241">
          <cell r="A241" t="str">
            <v>-8.강교방사선투과검사</v>
          </cell>
          <cell r="C241">
            <v>1</v>
          </cell>
          <cell r="D241" t="str">
            <v>식</v>
          </cell>
          <cell r="E241">
            <v>10792270</v>
          </cell>
          <cell r="F241">
            <v>10792270</v>
          </cell>
          <cell r="H241">
            <v>0</v>
          </cell>
          <cell r="I241">
            <v>10792270</v>
          </cell>
          <cell r="J241">
            <v>10792270</v>
          </cell>
        </row>
        <row r="242">
          <cell r="A242" t="str">
            <v>3.21옹벽배수시설</v>
          </cell>
          <cell r="F242">
            <v>565310</v>
          </cell>
          <cell r="H242">
            <v>2670800</v>
          </cell>
          <cell r="I242">
            <v>0</v>
          </cell>
          <cell r="J242">
            <v>564684</v>
          </cell>
        </row>
        <row r="243">
          <cell r="A243" t="str">
            <v>a.PVC PIPE</v>
          </cell>
          <cell r="B243" t="str">
            <v>(φ100mm)</v>
          </cell>
          <cell r="C243">
            <v>17</v>
          </cell>
          <cell r="D243" t="str">
            <v>m</v>
          </cell>
          <cell r="E243">
            <v>4910</v>
          </cell>
          <cell r="F243">
            <v>83470</v>
          </cell>
          <cell r="G243">
            <v>4200</v>
          </cell>
          <cell r="H243">
            <v>71400</v>
          </cell>
          <cell r="I243">
            <v>4090</v>
          </cell>
          <cell r="J243">
            <v>69530</v>
          </cell>
        </row>
        <row r="244">
          <cell r="A244" t="str">
            <v>b.DRAIN BOARD</v>
          </cell>
          <cell r="C244">
            <v>317</v>
          </cell>
          <cell r="D244" t="str">
            <v>㎡</v>
          </cell>
          <cell r="E244">
            <v>630</v>
          </cell>
          <cell r="F244">
            <v>199710</v>
          </cell>
          <cell r="G244">
            <v>6400</v>
          </cell>
          <cell r="H244">
            <v>2028800</v>
          </cell>
          <cell r="I244">
            <v>630</v>
          </cell>
          <cell r="J244">
            <v>199710</v>
          </cell>
        </row>
        <row r="245">
          <cell r="A245" t="str">
            <v>c.부 직 포</v>
          </cell>
          <cell r="C245">
            <v>317</v>
          </cell>
          <cell r="D245" t="str">
            <v>㎡</v>
          </cell>
          <cell r="E245">
            <v>890</v>
          </cell>
          <cell r="F245">
            <v>282130</v>
          </cell>
          <cell r="G245">
            <v>1800</v>
          </cell>
          <cell r="H245">
            <v>570600</v>
          </cell>
          <cell r="I245">
            <v>932</v>
          </cell>
          <cell r="J245">
            <v>295444</v>
          </cell>
        </row>
        <row r="246">
          <cell r="A246" t="str">
            <v>3.22시공이음</v>
          </cell>
          <cell r="F246">
            <v>76560</v>
          </cell>
          <cell r="H246">
            <v>133400</v>
          </cell>
          <cell r="I246">
            <v>0</v>
          </cell>
          <cell r="J246">
            <v>93989</v>
          </cell>
        </row>
        <row r="247">
          <cell r="A247" t="str">
            <v>a.스치로폴</v>
          </cell>
          <cell r="B247" t="str">
            <v>(t=10mm)</v>
          </cell>
          <cell r="C247">
            <v>29</v>
          </cell>
          <cell r="D247" t="str">
            <v>㎡</v>
          </cell>
          <cell r="E247">
            <v>910</v>
          </cell>
          <cell r="F247">
            <v>26390</v>
          </cell>
          <cell r="G247">
            <v>1500</v>
          </cell>
          <cell r="H247">
            <v>43500</v>
          </cell>
          <cell r="I247">
            <v>1117</v>
          </cell>
          <cell r="J247">
            <v>32393</v>
          </cell>
        </row>
        <row r="248">
          <cell r="A248" t="str">
            <v>b.스치로폴</v>
          </cell>
          <cell r="B248" t="str">
            <v>(t=20mm)</v>
          </cell>
          <cell r="C248">
            <v>29</v>
          </cell>
          <cell r="D248" t="str">
            <v>㎡</v>
          </cell>
          <cell r="E248">
            <v>1730</v>
          </cell>
          <cell r="F248">
            <v>50170</v>
          </cell>
          <cell r="G248">
            <v>3100</v>
          </cell>
          <cell r="H248">
            <v>89900</v>
          </cell>
          <cell r="I248">
            <v>2124</v>
          </cell>
          <cell r="J248">
            <v>61596</v>
          </cell>
        </row>
        <row r="249">
          <cell r="A249" t="str">
            <v>B.원호교</v>
          </cell>
          <cell r="F249">
            <v>7443664130</v>
          </cell>
          <cell r="H249">
            <v>5923091946</v>
          </cell>
          <cell r="I249">
            <v>0</v>
          </cell>
          <cell r="J249">
            <v>7471576288</v>
          </cell>
        </row>
        <row r="250">
          <cell r="A250" t="str">
            <v>3.01구조물터파기</v>
          </cell>
          <cell r="F250">
            <v>378059620</v>
          </cell>
          <cell r="H250">
            <v>180835100</v>
          </cell>
          <cell r="I250">
            <v>0</v>
          </cell>
          <cell r="J250">
            <v>350539458</v>
          </cell>
        </row>
        <row r="251">
          <cell r="A251" t="str">
            <v>a.육상토사</v>
          </cell>
          <cell r="B251" t="str">
            <v>(0 ~ 4m)</v>
          </cell>
          <cell r="C251">
            <v>5412</v>
          </cell>
          <cell r="D251" t="str">
            <v>㎥</v>
          </cell>
          <cell r="E251">
            <v>3590</v>
          </cell>
          <cell r="F251">
            <v>19429080</v>
          </cell>
          <cell r="G251">
            <v>3700</v>
          </cell>
          <cell r="H251">
            <v>20024400</v>
          </cell>
          <cell r="I251">
            <v>3141</v>
          </cell>
          <cell r="J251">
            <v>16999092</v>
          </cell>
        </row>
        <row r="252">
          <cell r="A252" t="str">
            <v>b.육상리핑</v>
          </cell>
          <cell r="B252" t="str">
            <v>(0 ~ 4m)</v>
          </cell>
          <cell r="C252">
            <v>264</v>
          </cell>
          <cell r="D252" t="str">
            <v>㎥</v>
          </cell>
          <cell r="E252">
            <v>51780</v>
          </cell>
          <cell r="F252">
            <v>13669920</v>
          </cell>
          <cell r="G252">
            <v>4300</v>
          </cell>
          <cell r="H252">
            <v>1135200</v>
          </cell>
          <cell r="I252">
            <v>0</v>
          </cell>
          <cell r="J252">
            <v>0</v>
          </cell>
        </row>
        <row r="253">
          <cell r="A253" t="str">
            <v>c.육상연암</v>
          </cell>
          <cell r="F253">
            <v>288719700</v>
          </cell>
          <cell r="H253">
            <v>107541500</v>
          </cell>
          <cell r="I253">
            <v>0</v>
          </cell>
          <cell r="J253">
            <v>288721969</v>
          </cell>
        </row>
        <row r="254">
          <cell r="A254" t="str">
            <v>-1      ″</v>
          </cell>
          <cell r="B254" t="str">
            <v>(0 ~ 4m)</v>
          </cell>
          <cell r="C254">
            <v>1784</v>
          </cell>
          <cell r="D254" t="str">
            <v>㎥</v>
          </cell>
          <cell r="E254">
            <v>105000</v>
          </cell>
          <cell r="F254">
            <v>187320000</v>
          </cell>
          <cell r="G254">
            <v>38500</v>
          </cell>
          <cell r="H254">
            <v>68684000</v>
          </cell>
          <cell r="I254">
            <v>105001</v>
          </cell>
          <cell r="J254">
            <v>187321784</v>
          </cell>
        </row>
        <row r="255">
          <cell r="A255" t="str">
            <v>-2      ″</v>
          </cell>
          <cell r="B255" t="str">
            <v>(4m이상)</v>
          </cell>
          <cell r="C255">
            <v>485</v>
          </cell>
          <cell r="D255" t="str">
            <v>㎥</v>
          </cell>
          <cell r="E255">
            <v>152580</v>
          </cell>
          <cell r="F255">
            <v>74001300</v>
          </cell>
          <cell r="G255">
            <v>62700</v>
          </cell>
          <cell r="H255">
            <v>30409500</v>
          </cell>
          <cell r="I255">
            <v>152581</v>
          </cell>
          <cell r="J255">
            <v>74001785</v>
          </cell>
        </row>
        <row r="256">
          <cell r="A256" t="str">
            <v>-3면정리및청소</v>
          </cell>
          <cell r="C256">
            <v>960</v>
          </cell>
          <cell r="D256" t="str">
            <v>㎡</v>
          </cell>
          <cell r="E256">
            <v>28540</v>
          </cell>
          <cell r="F256">
            <v>27398400</v>
          </cell>
          <cell r="G256">
            <v>8800</v>
          </cell>
          <cell r="H256">
            <v>8448000</v>
          </cell>
          <cell r="I256">
            <v>28540</v>
          </cell>
          <cell r="J256">
            <v>27398400</v>
          </cell>
        </row>
        <row r="257">
          <cell r="A257" t="str">
            <v>d.되메우기및다짐</v>
          </cell>
          <cell r="B257" t="str">
            <v>(기계70%,인력30%)</v>
          </cell>
          <cell r="C257">
            <v>5868</v>
          </cell>
          <cell r="D257" t="str">
            <v>㎥</v>
          </cell>
          <cell r="E257">
            <v>3000</v>
          </cell>
          <cell r="F257">
            <v>17604000</v>
          </cell>
          <cell r="G257">
            <v>3000</v>
          </cell>
          <cell r="H257">
            <v>17604000</v>
          </cell>
          <cell r="I257">
            <v>4158</v>
          </cell>
          <cell r="J257">
            <v>24399144</v>
          </cell>
        </row>
        <row r="258">
          <cell r="A258" t="str">
            <v>e.뒷 채 움</v>
          </cell>
          <cell r="B258" t="str">
            <v>(보조기층재)</v>
          </cell>
          <cell r="C258">
            <v>1421</v>
          </cell>
          <cell r="D258" t="str">
            <v>㎥</v>
          </cell>
          <cell r="E258">
            <v>27120</v>
          </cell>
          <cell r="F258">
            <v>38537520</v>
          </cell>
          <cell r="G258">
            <v>24000</v>
          </cell>
          <cell r="H258">
            <v>34104000</v>
          </cell>
          <cell r="I258">
            <v>14279</v>
          </cell>
          <cell r="J258">
            <v>20290459</v>
          </cell>
        </row>
        <row r="259">
          <cell r="A259" t="str">
            <v>f.앞 성 토</v>
          </cell>
          <cell r="B259" t="str">
            <v>백호우0.7m3</v>
          </cell>
          <cell r="C259">
            <v>142</v>
          </cell>
          <cell r="D259" t="str">
            <v>㎥</v>
          </cell>
          <cell r="E259">
            <v>700</v>
          </cell>
          <cell r="F259">
            <v>99400</v>
          </cell>
          <cell r="G259">
            <v>3000</v>
          </cell>
          <cell r="H259">
            <v>426000</v>
          </cell>
          <cell r="I259">
            <v>907</v>
          </cell>
          <cell r="J259">
            <v>128794</v>
          </cell>
        </row>
        <row r="260">
          <cell r="A260" t="str">
            <v>3.02강관파일</v>
          </cell>
          <cell r="F260">
            <v>28117180</v>
          </cell>
          <cell r="H260">
            <v>23210000</v>
          </cell>
          <cell r="I260">
            <v>0</v>
          </cell>
          <cell r="J260">
            <v>35557197</v>
          </cell>
        </row>
        <row r="261">
          <cell r="A261" t="str">
            <v>a.자 재 비</v>
          </cell>
          <cell r="B261" t="str">
            <v>φ508.0x12.0㎜</v>
          </cell>
          <cell r="C261">
            <v>214</v>
          </cell>
          <cell r="D261" t="str">
            <v>m</v>
          </cell>
          <cell r="E261">
            <v>62220</v>
          </cell>
          <cell r="F261">
            <v>13315080</v>
          </cell>
          <cell r="G261">
            <v>62000</v>
          </cell>
          <cell r="H261">
            <v>13268000</v>
          </cell>
          <cell r="I261">
            <v>64592</v>
          </cell>
          <cell r="J261">
            <v>13822688</v>
          </cell>
        </row>
        <row r="262">
          <cell r="A262" t="str">
            <v>b.수 직 항</v>
          </cell>
          <cell r="B262" t="str">
            <v>(φ508mm,t=12㎜)</v>
          </cell>
          <cell r="C262">
            <v>191</v>
          </cell>
          <cell r="D262" t="str">
            <v>m</v>
          </cell>
          <cell r="E262">
            <v>7190</v>
          </cell>
          <cell r="F262">
            <v>1373290</v>
          </cell>
          <cell r="G262">
            <v>12000</v>
          </cell>
          <cell r="H262">
            <v>2292000</v>
          </cell>
          <cell r="I262">
            <v>5489</v>
          </cell>
          <cell r="J262">
            <v>1048399</v>
          </cell>
        </row>
        <row r="263">
          <cell r="A263" t="str">
            <v>c.두부및선단보강</v>
          </cell>
          <cell r="B263" t="str">
            <v>(φ508㎜,t=12mm)</v>
          </cell>
          <cell r="C263">
            <v>51</v>
          </cell>
          <cell r="D263" t="str">
            <v>본</v>
          </cell>
          <cell r="E263">
            <v>263310</v>
          </cell>
          <cell r="F263">
            <v>13428810</v>
          </cell>
          <cell r="G263">
            <v>150000</v>
          </cell>
          <cell r="H263">
            <v>7650000</v>
          </cell>
          <cell r="I263">
            <v>405610</v>
          </cell>
          <cell r="J263">
            <v>20686110</v>
          </cell>
        </row>
        <row r="264">
          <cell r="A264" t="str">
            <v>3.03거  푸  집</v>
          </cell>
          <cell r="F264">
            <v>169323080</v>
          </cell>
          <cell r="H264">
            <v>205072500</v>
          </cell>
          <cell r="I264">
            <v>0</v>
          </cell>
          <cell r="J264">
            <v>179244368</v>
          </cell>
        </row>
        <row r="265">
          <cell r="A265" t="str">
            <v>a.합판거푸집</v>
          </cell>
          <cell r="F265">
            <v>114195830</v>
          </cell>
          <cell r="H265">
            <v>156341500</v>
          </cell>
          <cell r="I265">
            <v>0</v>
          </cell>
          <cell r="J265">
            <v>125713948</v>
          </cell>
        </row>
        <row r="266">
          <cell r="A266" t="str">
            <v>-1.     ″</v>
          </cell>
          <cell r="B266" t="str">
            <v>(3회, 0~ 7m)</v>
          </cell>
          <cell r="C266">
            <v>3177</v>
          </cell>
          <cell r="D266" t="str">
            <v>㎡</v>
          </cell>
          <cell r="E266">
            <v>17110</v>
          </cell>
          <cell r="F266">
            <v>54358470</v>
          </cell>
          <cell r="G266">
            <v>23500</v>
          </cell>
          <cell r="H266">
            <v>74659500</v>
          </cell>
          <cell r="I266">
            <v>18856</v>
          </cell>
          <cell r="J266">
            <v>59905512</v>
          </cell>
        </row>
        <row r="267">
          <cell r="A267" t="str">
            <v>-2.     ″</v>
          </cell>
          <cell r="B267" t="str">
            <v>(3회, 7~10m)</v>
          </cell>
          <cell r="C267">
            <v>311</v>
          </cell>
          <cell r="D267" t="str">
            <v>㎡</v>
          </cell>
          <cell r="E267">
            <v>17980</v>
          </cell>
          <cell r="F267">
            <v>5591780</v>
          </cell>
          <cell r="G267">
            <v>26000</v>
          </cell>
          <cell r="H267">
            <v>8086000</v>
          </cell>
          <cell r="I267">
            <v>19730.3</v>
          </cell>
          <cell r="J267">
            <v>6136123</v>
          </cell>
        </row>
        <row r="268">
          <cell r="A268" t="str">
            <v>-3.     ″</v>
          </cell>
          <cell r="B268" t="str">
            <v>(3회,10~13m)</v>
          </cell>
          <cell r="C268">
            <v>656</v>
          </cell>
          <cell r="D268" t="str">
            <v>㎡</v>
          </cell>
          <cell r="E268">
            <v>21030</v>
          </cell>
          <cell r="F268">
            <v>13795680</v>
          </cell>
          <cell r="G268">
            <v>26000</v>
          </cell>
          <cell r="H268">
            <v>17056000</v>
          </cell>
          <cell r="I268">
            <v>22619.23</v>
          </cell>
          <cell r="J268">
            <v>14838214</v>
          </cell>
        </row>
        <row r="269">
          <cell r="A269" t="str">
            <v>-4.     〃</v>
          </cell>
          <cell r="B269" t="str">
            <v>(4회)</v>
          </cell>
          <cell r="C269">
            <v>2734</v>
          </cell>
          <cell r="D269" t="str">
            <v>㎡</v>
          </cell>
          <cell r="E269">
            <v>14660</v>
          </cell>
          <cell r="F269">
            <v>40080440</v>
          </cell>
          <cell r="G269">
            <v>20500</v>
          </cell>
          <cell r="H269">
            <v>56047000</v>
          </cell>
          <cell r="I269">
            <v>16256</v>
          </cell>
          <cell r="J269">
            <v>44443904</v>
          </cell>
        </row>
        <row r="270">
          <cell r="A270" t="str">
            <v>-5.     〃</v>
          </cell>
          <cell r="B270" t="str">
            <v>(6회)</v>
          </cell>
          <cell r="C270">
            <v>29</v>
          </cell>
          <cell r="D270" t="str">
            <v>㎡</v>
          </cell>
          <cell r="E270">
            <v>12740</v>
          </cell>
          <cell r="F270">
            <v>369460</v>
          </cell>
          <cell r="G270">
            <v>17000</v>
          </cell>
          <cell r="H270">
            <v>493000</v>
          </cell>
          <cell r="I270">
            <v>13455</v>
          </cell>
          <cell r="J270">
            <v>390195</v>
          </cell>
        </row>
        <row r="271">
          <cell r="A271" t="str">
            <v>b.무늬거푸집(0∼7m)</v>
          </cell>
          <cell r="B271" t="str">
            <v>(합판4회+스치로폴)</v>
          </cell>
          <cell r="C271">
            <v>686</v>
          </cell>
          <cell r="D271" t="str">
            <v>㎡</v>
          </cell>
          <cell r="E271">
            <v>20980</v>
          </cell>
          <cell r="F271">
            <v>14392280</v>
          </cell>
          <cell r="G271">
            <v>29000</v>
          </cell>
          <cell r="H271">
            <v>19894000</v>
          </cell>
          <cell r="I271">
            <v>23026</v>
          </cell>
          <cell r="J271">
            <v>15795836</v>
          </cell>
        </row>
        <row r="272">
          <cell r="A272" t="str">
            <v>c.원형거푸집</v>
          </cell>
          <cell r="F272">
            <v>40734970</v>
          </cell>
          <cell r="H272">
            <v>28837000</v>
          </cell>
          <cell r="I272">
            <v>0</v>
          </cell>
          <cell r="J272">
            <v>37734584</v>
          </cell>
        </row>
        <row r="273">
          <cell r="A273" t="str">
            <v>-1.      ″</v>
          </cell>
          <cell r="B273" t="str">
            <v>(3회, 0~ 7m)</v>
          </cell>
          <cell r="C273">
            <v>549</v>
          </cell>
          <cell r="D273" t="str">
            <v>㎡</v>
          </cell>
          <cell r="E273">
            <v>36890</v>
          </cell>
          <cell r="F273">
            <v>20252610</v>
          </cell>
          <cell r="G273">
            <v>27000</v>
          </cell>
          <cell r="H273">
            <v>14823000</v>
          </cell>
          <cell r="I273">
            <v>39478</v>
          </cell>
          <cell r="J273">
            <v>21673422</v>
          </cell>
        </row>
        <row r="274">
          <cell r="A274" t="str">
            <v>-2.      ″</v>
          </cell>
          <cell r="B274" t="str">
            <v>(3회, 7~10m)</v>
          </cell>
          <cell r="C274">
            <v>230</v>
          </cell>
          <cell r="D274" t="str">
            <v>㎡</v>
          </cell>
          <cell r="E274">
            <v>38690</v>
          </cell>
          <cell r="F274">
            <v>8898700</v>
          </cell>
          <cell r="G274">
            <v>38500</v>
          </cell>
          <cell r="H274">
            <v>8855000</v>
          </cell>
          <cell r="I274">
            <v>42671.6</v>
          </cell>
          <cell r="J274">
            <v>9814468</v>
          </cell>
        </row>
        <row r="275">
          <cell r="A275" t="str">
            <v>-3.      ″</v>
          </cell>
          <cell r="B275" t="str">
            <v>(3회,10~13m)</v>
          </cell>
          <cell r="C275">
            <v>119</v>
          </cell>
          <cell r="D275" t="str">
            <v>㎡</v>
          </cell>
          <cell r="E275">
            <v>85440</v>
          </cell>
          <cell r="F275">
            <v>10167360</v>
          </cell>
          <cell r="G275">
            <v>38500</v>
          </cell>
          <cell r="H275">
            <v>4581500</v>
          </cell>
          <cell r="I275">
            <v>46184.56</v>
          </cell>
          <cell r="J275">
            <v>5495962</v>
          </cell>
        </row>
        <row r="276">
          <cell r="A276" t="str">
            <v>-4.      ″</v>
          </cell>
          <cell r="B276" t="str">
            <v>(3회,13~16m)</v>
          </cell>
          <cell r="C276">
            <v>15</v>
          </cell>
          <cell r="D276" t="str">
            <v>㎡</v>
          </cell>
          <cell r="E276">
            <v>94420</v>
          </cell>
          <cell r="F276">
            <v>1416300</v>
          </cell>
          <cell r="G276">
            <v>38500</v>
          </cell>
          <cell r="H276">
            <v>577500</v>
          </cell>
          <cell r="I276">
            <v>50048.816000000013</v>
          </cell>
          <cell r="J276">
            <v>750732</v>
          </cell>
        </row>
        <row r="277">
          <cell r="A277" t="str">
            <v>3.04강관비계</v>
          </cell>
          <cell r="C277">
            <v>1</v>
          </cell>
          <cell r="D277" t="str">
            <v>식</v>
          </cell>
          <cell r="E277">
            <v>34259470</v>
          </cell>
          <cell r="F277">
            <v>34259470</v>
          </cell>
          <cell r="G277">
            <v>30000000</v>
          </cell>
          <cell r="H277">
            <v>30000000</v>
          </cell>
          <cell r="I277">
            <v>34259470</v>
          </cell>
          <cell r="J277">
            <v>34259469</v>
          </cell>
        </row>
        <row r="278">
          <cell r="A278" t="str">
            <v>3.05동 바 리</v>
          </cell>
          <cell r="F278">
            <v>157934290</v>
          </cell>
          <cell r="H278">
            <v>137000000</v>
          </cell>
          <cell r="I278">
            <v>0</v>
          </cell>
          <cell r="J278">
            <v>157934288</v>
          </cell>
        </row>
        <row r="279">
          <cell r="A279" t="str">
            <v>a.         ″</v>
          </cell>
          <cell r="B279" t="str">
            <v>(목재4회)</v>
          </cell>
          <cell r="C279">
            <v>1</v>
          </cell>
          <cell r="D279" t="str">
            <v>식</v>
          </cell>
          <cell r="E279">
            <v>136118480</v>
          </cell>
          <cell r="F279">
            <v>136118480</v>
          </cell>
          <cell r="G279">
            <v>119000000</v>
          </cell>
          <cell r="H279">
            <v>119000000</v>
          </cell>
          <cell r="I279">
            <v>136118480</v>
          </cell>
          <cell r="J279">
            <v>136118479</v>
          </cell>
        </row>
        <row r="280">
          <cell r="A280" t="str">
            <v>b.         ″</v>
          </cell>
          <cell r="B280" t="str">
            <v>(강관동바리)</v>
          </cell>
          <cell r="C280">
            <v>1</v>
          </cell>
          <cell r="D280" t="str">
            <v>식</v>
          </cell>
          <cell r="E280">
            <v>21815810</v>
          </cell>
          <cell r="F280">
            <v>21815810</v>
          </cell>
          <cell r="G280">
            <v>18000000</v>
          </cell>
          <cell r="H280">
            <v>18000000</v>
          </cell>
          <cell r="I280">
            <v>21815810</v>
          </cell>
          <cell r="J280">
            <v>21815809</v>
          </cell>
        </row>
        <row r="281">
          <cell r="A281" t="str">
            <v>3.06철근가공조립</v>
          </cell>
          <cell r="F281">
            <v>413525016</v>
          </cell>
          <cell r="H281">
            <v>302801260</v>
          </cell>
          <cell r="I281">
            <v>0</v>
          </cell>
          <cell r="J281">
            <v>458693292</v>
          </cell>
        </row>
        <row r="282">
          <cell r="A282" t="str">
            <v>a.         ″</v>
          </cell>
          <cell r="B282" t="str">
            <v>(보 통)</v>
          </cell>
          <cell r="C282">
            <v>700.14300000000003</v>
          </cell>
          <cell r="D282" t="str">
            <v>ton</v>
          </cell>
          <cell r="E282">
            <v>360590</v>
          </cell>
          <cell r="F282">
            <v>252464564</v>
          </cell>
          <cell r="G282">
            <v>270000</v>
          </cell>
          <cell r="H282">
            <v>189038610</v>
          </cell>
          <cell r="I282">
            <v>384726</v>
          </cell>
          <cell r="J282">
            <v>269363215</v>
          </cell>
        </row>
        <row r="283">
          <cell r="A283" t="str">
            <v>b.         ″</v>
          </cell>
          <cell r="B283" t="str">
            <v>(복 잡)</v>
          </cell>
          <cell r="C283">
            <v>392.28500000000003</v>
          </cell>
          <cell r="D283" t="str">
            <v>ton</v>
          </cell>
          <cell r="E283">
            <v>410570</v>
          </cell>
          <cell r="F283">
            <v>161060452</v>
          </cell>
          <cell r="G283">
            <v>290000</v>
          </cell>
          <cell r="H283">
            <v>113762650</v>
          </cell>
          <cell r="I283">
            <v>482634</v>
          </cell>
          <cell r="J283">
            <v>189330077</v>
          </cell>
        </row>
        <row r="284">
          <cell r="A284" t="str">
            <v>3.07스페이샤설치</v>
          </cell>
          <cell r="F284">
            <v>187200</v>
          </cell>
          <cell r="H284">
            <v>1684800</v>
          </cell>
          <cell r="I284">
            <v>0</v>
          </cell>
          <cell r="J284">
            <v>3144960</v>
          </cell>
        </row>
        <row r="285">
          <cell r="A285" t="str">
            <v>a.         ″</v>
          </cell>
          <cell r="B285" t="str">
            <v>(수평)</v>
          </cell>
          <cell r="C285">
            <v>7737</v>
          </cell>
          <cell r="D285" t="str">
            <v>㎡</v>
          </cell>
          <cell r="E285">
            <v>20</v>
          </cell>
          <cell r="F285">
            <v>154740</v>
          </cell>
          <cell r="G285">
            <v>180</v>
          </cell>
          <cell r="H285">
            <v>1392660</v>
          </cell>
          <cell r="I285">
            <v>336</v>
          </cell>
          <cell r="J285">
            <v>2599632</v>
          </cell>
        </row>
        <row r="286">
          <cell r="A286" t="str">
            <v>b.         ″</v>
          </cell>
          <cell r="B286" t="str">
            <v>(수직)</v>
          </cell>
          <cell r="C286">
            <v>1623</v>
          </cell>
          <cell r="D286" t="str">
            <v>㎡</v>
          </cell>
          <cell r="E286">
            <v>20</v>
          </cell>
          <cell r="F286">
            <v>32460</v>
          </cell>
          <cell r="G286">
            <v>180</v>
          </cell>
          <cell r="H286">
            <v>292140</v>
          </cell>
          <cell r="I286">
            <v>336</v>
          </cell>
          <cell r="J286">
            <v>545328</v>
          </cell>
        </row>
        <row r="287">
          <cell r="A287" t="str">
            <v>3.08콘크리트타설공</v>
          </cell>
          <cell r="F287">
            <v>369937440</v>
          </cell>
          <cell r="H287">
            <v>430703640</v>
          </cell>
          <cell r="I287">
            <v>0</v>
          </cell>
          <cell r="J287">
            <v>399034519</v>
          </cell>
        </row>
        <row r="288">
          <cell r="A288" t="str">
            <v>a.펌프카</v>
          </cell>
          <cell r="B288" t="str">
            <v>철근(25-270-12)</v>
          </cell>
          <cell r="C288">
            <v>1931</v>
          </cell>
          <cell r="D288" t="str">
            <v>㎥</v>
          </cell>
          <cell r="E288">
            <v>56820</v>
          </cell>
          <cell r="F288">
            <v>109719420</v>
          </cell>
          <cell r="G288">
            <v>61870</v>
          </cell>
          <cell r="H288">
            <v>119470970</v>
          </cell>
          <cell r="I288">
            <v>57052</v>
          </cell>
          <cell r="J288">
            <v>110167412</v>
          </cell>
        </row>
        <row r="289">
          <cell r="A289" t="str">
            <v>b.펌프카</v>
          </cell>
          <cell r="B289" t="str">
            <v>철근(25-240-12)</v>
          </cell>
          <cell r="C289">
            <v>4897</v>
          </cell>
          <cell r="D289" t="str">
            <v>㎥</v>
          </cell>
          <cell r="E289">
            <v>49080</v>
          </cell>
          <cell r="F289">
            <v>240344760</v>
          </cell>
          <cell r="G289">
            <v>59710</v>
          </cell>
          <cell r="H289">
            <v>292399870</v>
          </cell>
          <cell r="I289">
            <v>54779</v>
          </cell>
          <cell r="J289">
            <v>268252763</v>
          </cell>
        </row>
        <row r="290">
          <cell r="A290" t="str">
            <v>c.콘크리트타설</v>
          </cell>
          <cell r="B290" t="str">
            <v>무근(40-180-8)</v>
          </cell>
          <cell r="C290">
            <v>215</v>
          </cell>
          <cell r="D290" t="str">
            <v>㎥</v>
          </cell>
          <cell r="E290">
            <v>55880</v>
          </cell>
          <cell r="F290">
            <v>12014200</v>
          </cell>
          <cell r="G290">
            <v>53200</v>
          </cell>
          <cell r="H290">
            <v>11438000</v>
          </cell>
          <cell r="I290">
            <v>58586</v>
          </cell>
          <cell r="J290">
            <v>12595990</v>
          </cell>
        </row>
        <row r="291">
          <cell r="A291" t="str">
            <v>d.콘크리트 타설</v>
          </cell>
          <cell r="B291" t="str">
            <v>무근(40-160-8)</v>
          </cell>
          <cell r="C291">
            <v>139</v>
          </cell>
          <cell r="D291" t="str">
            <v>㎥</v>
          </cell>
          <cell r="E291">
            <v>56540</v>
          </cell>
          <cell r="F291">
            <v>7859060</v>
          </cell>
          <cell r="G291">
            <v>53200</v>
          </cell>
          <cell r="H291">
            <v>7394800</v>
          </cell>
          <cell r="I291">
            <v>57686</v>
          </cell>
          <cell r="J291">
            <v>8018354</v>
          </cell>
        </row>
        <row r="292">
          <cell r="A292" t="str">
            <v>3.09 표면처리</v>
          </cell>
          <cell r="F292">
            <v>3510000</v>
          </cell>
          <cell r="H292">
            <v>10939500</v>
          </cell>
          <cell r="I292">
            <v>0</v>
          </cell>
          <cell r="J292">
            <v>4440150</v>
          </cell>
        </row>
        <row r="293">
          <cell r="A293" t="str">
            <v>a.슬래브양생</v>
          </cell>
          <cell r="C293">
            <v>5850</v>
          </cell>
          <cell r="D293" t="str">
            <v>㎡</v>
          </cell>
          <cell r="E293">
            <v>320</v>
          </cell>
          <cell r="F293">
            <v>1872000</v>
          </cell>
          <cell r="G293">
            <v>370</v>
          </cell>
          <cell r="H293">
            <v>2164500</v>
          </cell>
          <cell r="I293">
            <v>264</v>
          </cell>
          <cell r="J293">
            <v>1544400</v>
          </cell>
        </row>
        <row r="294">
          <cell r="A294" t="str">
            <v>b.슬래브면고르기</v>
          </cell>
          <cell r="C294">
            <v>5850</v>
          </cell>
          <cell r="D294" t="str">
            <v>㎡</v>
          </cell>
          <cell r="E294">
            <v>280</v>
          </cell>
          <cell r="F294">
            <v>1638000</v>
          </cell>
          <cell r="G294">
            <v>1500</v>
          </cell>
          <cell r="H294">
            <v>8775000</v>
          </cell>
          <cell r="I294">
            <v>495</v>
          </cell>
          <cell r="J294">
            <v>2895750</v>
          </cell>
        </row>
        <row r="295">
          <cell r="A295" t="str">
            <v>3.10교면방수</v>
          </cell>
          <cell r="B295" t="str">
            <v>(도막식)</v>
          </cell>
          <cell r="C295">
            <v>5850</v>
          </cell>
          <cell r="D295" t="str">
            <v>㎡</v>
          </cell>
          <cell r="E295">
            <v>17270</v>
          </cell>
          <cell r="F295">
            <v>101029500</v>
          </cell>
          <cell r="G295">
            <v>3700</v>
          </cell>
          <cell r="H295">
            <v>21645000</v>
          </cell>
          <cell r="I295">
            <v>10000</v>
          </cell>
          <cell r="J295">
            <v>58500000</v>
          </cell>
        </row>
        <row r="296">
          <cell r="A296" t="str">
            <v>3.11교좌장치</v>
          </cell>
          <cell r="F296">
            <v>63562060</v>
          </cell>
          <cell r="H296">
            <v>40242000</v>
          </cell>
          <cell r="I296">
            <v>0</v>
          </cell>
          <cell r="J296">
            <v>63562060</v>
          </cell>
        </row>
        <row r="297">
          <cell r="A297" t="str">
            <v>a.고 정 단</v>
          </cell>
          <cell r="B297" t="str">
            <v>(Pot, 700ton)</v>
          </cell>
          <cell r="C297">
            <v>2</v>
          </cell>
          <cell r="D297" t="str">
            <v>조</v>
          </cell>
          <cell r="E297">
            <v>2072420</v>
          </cell>
          <cell r="F297">
            <v>4144840</v>
          </cell>
          <cell r="G297">
            <v>1091000</v>
          </cell>
          <cell r="H297">
            <v>2182000</v>
          </cell>
          <cell r="I297">
            <v>2072420</v>
          </cell>
          <cell r="J297">
            <v>4144840</v>
          </cell>
        </row>
        <row r="298">
          <cell r="A298" t="str">
            <v>b.가 동 단</v>
          </cell>
          <cell r="F298">
            <v>38860620</v>
          </cell>
          <cell r="H298">
            <v>22000000</v>
          </cell>
          <cell r="I298">
            <v>0</v>
          </cell>
          <cell r="J298">
            <v>38860620</v>
          </cell>
        </row>
        <row r="299">
          <cell r="A299" t="str">
            <v>-1일방향</v>
          </cell>
          <cell r="B299" t="str">
            <v>(Pot, 300ton)</v>
          </cell>
          <cell r="C299">
            <v>4</v>
          </cell>
          <cell r="D299" t="str">
            <v>조</v>
          </cell>
          <cell r="E299">
            <v>1297930</v>
          </cell>
          <cell r="F299">
            <v>5191720</v>
          </cell>
          <cell r="G299">
            <v>875000</v>
          </cell>
          <cell r="H299">
            <v>3500000</v>
          </cell>
          <cell r="I299">
            <v>1297930</v>
          </cell>
          <cell r="J299">
            <v>5191720</v>
          </cell>
        </row>
        <row r="300">
          <cell r="A300" t="str">
            <v>-2    ″</v>
          </cell>
          <cell r="B300" t="str">
            <v>(Pot, 700ton)</v>
          </cell>
          <cell r="C300">
            <v>10</v>
          </cell>
          <cell r="D300" t="str">
            <v>조</v>
          </cell>
          <cell r="E300">
            <v>3366890</v>
          </cell>
          <cell r="F300">
            <v>33668900</v>
          </cell>
          <cell r="G300">
            <v>1850000</v>
          </cell>
          <cell r="H300">
            <v>18500000</v>
          </cell>
          <cell r="I300">
            <v>3366890</v>
          </cell>
          <cell r="J300">
            <v>33668900</v>
          </cell>
        </row>
        <row r="301">
          <cell r="A301" t="str">
            <v>c.가 동 단</v>
          </cell>
          <cell r="F301">
            <v>20556600</v>
          </cell>
          <cell r="H301">
            <v>16060000</v>
          </cell>
          <cell r="I301">
            <v>0</v>
          </cell>
          <cell r="J301">
            <v>20556600</v>
          </cell>
        </row>
        <row r="302">
          <cell r="A302" t="str">
            <v>-1양방향</v>
          </cell>
          <cell r="B302" t="str">
            <v>(Pot, 300ton)</v>
          </cell>
          <cell r="C302">
            <v>4</v>
          </cell>
          <cell r="D302" t="str">
            <v>조</v>
          </cell>
          <cell r="E302">
            <v>993050</v>
          </cell>
          <cell r="F302">
            <v>3972200</v>
          </cell>
          <cell r="G302">
            <v>815000</v>
          </cell>
          <cell r="H302">
            <v>3260000</v>
          </cell>
          <cell r="I302">
            <v>993050</v>
          </cell>
          <cell r="J302">
            <v>3972200</v>
          </cell>
        </row>
        <row r="303">
          <cell r="A303" t="str">
            <v>-2    ″</v>
          </cell>
          <cell r="B303" t="str">
            <v>(Pot, 700ton)</v>
          </cell>
          <cell r="C303">
            <v>8</v>
          </cell>
          <cell r="D303" t="str">
            <v>조</v>
          </cell>
          <cell r="E303">
            <v>2073050</v>
          </cell>
          <cell r="F303">
            <v>16584400</v>
          </cell>
          <cell r="G303">
            <v>1600000</v>
          </cell>
          <cell r="H303">
            <v>12800000</v>
          </cell>
          <cell r="I303">
            <v>2073050</v>
          </cell>
          <cell r="J303">
            <v>16584400</v>
          </cell>
        </row>
        <row r="304">
          <cell r="A304" t="str">
            <v>3.12신축이음장치</v>
          </cell>
          <cell r="B304" t="str">
            <v>(No.160)</v>
          </cell>
          <cell r="C304">
            <v>39</v>
          </cell>
          <cell r="D304" t="str">
            <v>m</v>
          </cell>
          <cell r="E304">
            <v>1700430</v>
          </cell>
          <cell r="F304">
            <v>66316770</v>
          </cell>
          <cell r="G304">
            <v>1600000</v>
          </cell>
          <cell r="H304">
            <v>62400000</v>
          </cell>
          <cell r="I304">
            <v>1700430</v>
          </cell>
          <cell r="J304">
            <v>66316770</v>
          </cell>
        </row>
        <row r="305">
          <cell r="A305" t="str">
            <v>3.13다웰바설치</v>
          </cell>
          <cell r="B305" t="str">
            <v>D=25, ℓ=600mm</v>
          </cell>
          <cell r="C305">
            <v>91</v>
          </cell>
          <cell r="D305" t="str">
            <v>개</v>
          </cell>
          <cell r="E305">
            <v>2870</v>
          </cell>
          <cell r="F305">
            <v>261170</v>
          </cell>
          <cell r="G305">
            <v>3500</v>
          </cell>
          <cell r="H305">
            <v>318500</v>
          </cell>
          <cell r="I305">
            <v>125</v>
          </cell>
          <cell r="J305">
            <v>11375</v>
          </cell>
        </row>
        <row r="306">
          <cell r="A306" t="str">
            <v>3.14무수축몰탈</v>
          </cell>
          <cell r="C306">
            <v>3.1160000000000001</v>
          </cell>
          <cell r="D306" t="str">
            <v>㎥</v>
          </cell>
          <cell r="E306">
            <v>69890</v>
          </cell>
          <cell r="F306">
            <v>217777</v>
          </cell>
          <cell r="G306">
            <v>80000</v>
          </cell>
          <cell r="H306">
            <v>249280</v>
          </cell>
          <cell r="I306">
            <v>57311</v>
          </cell>
          <cell r="J306">
            <v>178580</v>
          </cell>
        </row>
        <row r="307">
          <cell r="A307" t="str">
            <v>3.15무수축콘크리트</v>
          </cell>
          <cell r="C307">
            <v>11.118</v>
          </cell>
          <cell r="D307" t="str">
            <v>㎥</v>
          </cell>
          <cell r="E307">
            <v>168330</v>
          </cell>
          <cell r="F307">
            <v>1871492</v>
          </cell>
          <cell r="G307">
            <v>100000</v>
          </cell>
          <cell r="H307">
            <v>1111800</v>
          </cell>
          <cell r="I307">
            <v>158468</v>
          </cell>
          <cell r="J307">
            <v>1761846</v>
          </cell>
        </row>
        <row r="308">
          <cell r="A308" t="str">
            <v>3.16교면배수시설공</v>
          </cell>
          <cell r="F308">
            <v>18690300</v>
          </cell>
          <cell r="H308">
            <v>24271000</v>
          </cell>
          <cell r="I308">
            <v>0</v>
          </cell>
          <cell r="J308">
            <v>10846296</v>
          </cell>
        </row>
        <row r="309">
          <cell r="A309" t="str">
            <v>a.하 천 용</v>
          </cell>
          <cell r="F309">
            <v>7048600</v>
          </cell>
          <cell r="H309">
            <v>7523000</v>
          </cell>
          <cell r="I309">
            <v>0</v>
          </cell>
          <cell r="J309">
            <v>7386696</v>
          </cell>
        </row>
        <row r="310">
          <cell r="A310" t="str">
            <v>-1.교면집수구</v>
          </cell>
          <cell r="B310" t="str">
            <v>주철</v>
          </cell>
          <cell r="C310">
            <v>32</v>
          </cell>
          <cell r="D310" t="str">
            <v>개</v>
          </cell>
          <cell r="E310">
            <v>82430</v>
          </cell>
          <cell r="F310">
            <v>2637760</v>
          </cell>
          <cell r="G310">
            <v>71000</v>
          </cell>
          <cell r="H310">
            <v>2272000</v>
          </cell>
          <cell r="I310">
            <v>37593</v>
          </cell>
          <cell r="J310">
            <v>1202976</v>
          </cell>
        </row>
        <row r="311">
          <cell r="A311" t="str">
            <v>-2.연결배수거</v>
          </cell>
          <cell r="B311" t="str">
            <v>(아연도강관, φ150㎜)</v>
          </cell>
          <cell r="C311">
            <v>89</v>
          </cell>
          <cell r="D311" t="str">
            <v>m</v>
          </cell>
          <cell r="E311">
            <v>49560</v>
          </cell>
          <cell r="F311">
            <v>4410840</v>
          </cell>
          <cell r="G311">
            <v>59000</v>
          </cell>
          <cell r="H311">
            <v>5251000</v>
          </cell>
          <cell r="I311">
            <v>69480</v>
          </cell>
          <cell r="J311">
            <v>6183720</v>
          </cell>
        </row>
        <row r="312">
          <cell r="A312" t="str">
            <v>b.육 교 용</v>
          </cell>
          <cell r="F312">
            <v>11641700</v>
          </cell>
          <cell r="H312">
            <v>16748000</v>
          </cell>
          <cell r="I312">
            <v>0</v>
          </cell>
          <cell r="J312">
            <v>3459600</v>
          </cell>
        </row>
        <row r="313">
          <cell r="A313" t="str">
            <v>-1.교면집수구</v>
          </cell>
          <cell r="B313" t="str">
            <v>주철</v>
          </cell>
          <cell r="C313">
            <v>8</v>
          </cell>
          <cell r="D313" t="str">
            <v>개</v>
          </cell>
          <cell r="E313">
            <v>82430</v>
          </cell>
          <cell r="F313">
            <v>659440</v>
          </cell>
          <cell r="G313">
            <v>71000</v>
          </cell>
          <cell r="H313">
            <v>568000</v>
          </cell>
          <cell r="I313">
            <v>37593</v>
          </cell>
          <cell r="J313">
            <v>300744</v>
          </cell>
        </row>
        <row r="314">
          <cell r="A314" t="str">
            <v>-2.연결집수거</v>
          </cell>
          <cell r="B314" t="str">
            <v>스텐레스</v>
          </cell>
          <cell r="C314">
            <v>8</v>
          </cell>
          <cell r="D314" t="str">
            <v>개</v>
          </cell>
          <cell r="E314">
            <v>105590</v>
          </cell>
          <cell r="F314">
            <v>844720</v>
          </cell>
          <cell r="G314">
            <v>100000</v>
          </cell>
          <cell r="H314">
            <v>800000</v>
          </cell>
          <cell r="I314">
            <v>69480</v>
          </cell>
          <cell r="J314">
            <v>555840</v>
          </cell>
        </row>
        <row r="315">
          <cell r="A315" t="str">
            <v>-3.직      관</v>
          </cell>
          <cell r="B315" t="str">
            <v>스텐레스,□150×150</v>
          </cell>
          <cell r="C315">
            <v>122</v>
          </cell>
          <cell r="D315" t="str">
            <v>m</v>
          </cell>
          <cell r="E315">
            <v>67030</v>
          </cell>
          <cell r="F315">
            <v>8177660</v>
          </cell>
          <cell r="G315">
            <v>71000</v>
          </cell>
          <cell r="H315">
            <v>8662000</v>
          </cell>
          <cell r="I315">
            <v>4130</v>
          </cell>
          <cell r="J315">
            <v>503860</v>
          </cell>
        </row>
        <row r="316">
          <cell r="A316" t="str">
            <v>-4.곡      관</v>
          </cell>
          <cell r="B316" t="str">
            <v>스텐레스,□150x150</v>
          </cell>
          <cell r="C316">
            <v>16</v>
          </cell>
          <cell r="D316" t="str">
            <v>개소</v>
          </cell>
          <cell r="E316">
            <v>26050</v>
          </cell>
          <cell r="F316">
            <v>416800</v>
          </cell>
          <cell r="G316">
            <v>28000</v>
          </cell>
          <cell r="H316">
            <v>448000</v>
          </cell>
          <cell r="I316">
            <v>18197</v>
          </cell>
          <cell r="J316">
            <v>291152</v>
          </cell>
        </row>
        <row r="317">
          <cell r="A317" t="str">
            <v>-5.연  결  부</v>
          </cell>
          <cell r="B317" t="str">
            <v>스텐레스</v>
          </cell>
          <cell r="C317">
            <v>66</v>
          </cell>
          <cell r="D317" t="str">
            <v>개소</v>
          </cell>
          <cell r="E317">
            <v>23380</v>
          </cell>
          <cell r="F317">
            <v>1543080</v>
          </cell>
          <cell r="G317">
            <v>95000</v>
          </cell>
          <cell r="H317">
            <v>6270000</v>
          </cell>
          <cell r="I317">
            <v>27394</v>
          </cell>
          <cell r="J317">
            <v>1808004</v>
          </cell>
        </row>
        <row r="318">
          <cell r="A318" t="str">
            <v>3.17교량명판공</v>
          </cell>
          <cell r="F318">
            <v>4686820</v>
          </cell>
          <cell r="H318">
            <v>1740000</v>
          </cell>
          <cell r="I318">
            <v>0</v>
          </cell>
          <cell r="J318">
            <v>6122112</v>
          </cell>
        </row>
        <row r="319">
          <cell r="A319" t="str">
            <v>a.교 명 주</v>
          </cell>
          <cell r="B319" t="str">
            <v>(화강석,600×600×1250mm)</v>
          </cell>
          <cell r="C319">
            <v>4</v>
          </cell>
          <cell r="D319" t="str">
            <v>개소</v>
          </cell>
          <cell r="E319">
            <v>1065620</v>
          </cell>
          <cell r="F319">
            <v>4262480</v>
          </cell>
          <cell r="G319">
            <v>270000</v>
          </cell>
          <cell r="H319">
            <v>1080000</v>
          </cell>
          <cell r="I319">
            <v>1500000</v>
          </cell>
          <cell r="J319">
            <v>6000000</v>
          </cell>
        </row>
        <row r="320">
          <cell r="A320" t="str">
            <v>b.교 명 판</v>
          </cell>
          <cell r="B320" t="str">
            <v>(황동,450×200×10㎜)</v>
          </cell>
          <cell r="C320">
            <v>2</v>
          </cell>
          <cell r="D320" t="str">
            <v>개</v>
          </cell>
          <cell r="E320">
            <v>79560</v>
          </cell>
          <cell r="F320">
            <v>159120</v>
          </cell>
          <cell r="G320">
            <v>150000</v>
          </cell>
          <cell r="H320">
            <v>300000</v>
          </cell>
          <cell r="I320">
            <v>30958</v>
          </cell>
          <cell r="J320">
            <v>61916</v>
          </cell>
        </row>
        <row r="321">
          <cell r="A321" t="str">
            <v>c.설 명 판</v>
          </cell>
          <cell r="B321" t="str">
            <v>(황동,350×250×10㎜)</v>
          </cell>
          <cell r="C321">
            <v>2</v>
          </cell>
          <cell r="D321" t="str">
            <v>개</v>
          </cell>
          <cell r="E321">
            <v>132610</v>
          </cell>
          <cell r="F321">
            <v>265220</v>
          </cell>
          <cell r="G321">
            <v>180000</v>
          </cell>
          <cell r="H321">
            <v>360000</v>
          </cell>
          <cell r="I321">
            <v>30098</v>
          </cell>
          <cell r="J321">
            <v>60196</v>
          </cell>
        </row>
        <row r="322">
          <cell r="A322" t="str">
            <v>3.18T.B.M설치</v>
          </cell>
          <cell r="C322">
            <v>1</v>
          </cell>
          <cell r="D322" t="str">
            <v>개</v>
          </cell>
          <cell r="E322">
            <v>19170</v>
          </cell>
          <cell r="F322">
            <v>19170</v>
          </cell>
          <cell r="G322">
            <v>27000</v>
          </cell>
          <cell r="H322">
            <v>27000</v>
          </cell>
          <cell r="I322">
            <v>20475</v>
          </cell>
          <cell r="J322">
            <v>20475</v>
          </cell>
        </row>
        <row r="323">
          <cell r="A323" t="str">
            <v>3.19낙하물방지공</v>
          </cell>
          <cell r="C323">
            <v>1100</v>
          </cell>
          <cell r="D323" t="str">
            <v>㎡</v>
          </cell>
          <cell r="E323">
            <v>2920</v>
          </cell>
          <cell r="F323">
            <v>3212000</v>
          </cell>
          <cell r="G323">
            <v>4200</v>
          </cell>
          <cell r="H323">
            <v>4620000</v>
          </cell>
          <cell r="I323">
            <v>3007</v>
          </cell>
          <cell r="J323">
            <v>3307700</v>
          </cell>
        </row>
        <row r="324">
          <cell r="A324" t="str">
            <v>3.20난간및전선관설치</v>
          </cell>
          <cell r="F324">
            <v>91501110</v>
          </cell>
          <cell r="H324">
            <v>173169000</v>
          </cell>
          <cell r="I324">
            <v>0</v>
          </cell>
          <cell r="J324">
            <v>93013785</v>
          </cell>
        </row>
        <row r="325">
          <cell r="A325" t="str">
            <v>a.난    간</v>
          </cell>
          <cell r="B325" t="str">
            <v>(알미늄)</v>
          </cell>
          <cell r="C325">
            <v>622</v>
          </cell>
          <cell r="D325" t="str">
            <v>m</v>
          </cell>
          <cell r="E325">
            <v>137280</v>
          </cell>
          <cell r="F325">
            <v>85388160</v>
          </cell>
          <cell r="G325">
            <v>270000</v>
          </cell>
          <cell r="H325">
            <v>167940000</v>
          </cell>
          <cell r="I325">
            <v>137280</v>
          </cell>
          <cell r="J325">
            <v>85388160</v>
          </cell>
        </row>
        <row r="326">
          <cell r="A326" t="str">
            <v>b.전 선 관</v>
          </cell>
          <cell r="B326" t="str">
            <v>강관 φ100mm</v>
          </cell>
          <cell r="C326">
            <v>1245</v>
          </cell>
          <cell r="D326" t="str">
            <v>m</v>
          </cell>
          <cell r="E326">
            <v>4910</v>
          </cell>
          <cell r="F326">
            <v>6112950</v>
          </cell>
          <cell r="G326">
            <v>4200</v>
          </cell>
          <cell r="H326">
            <v>5229000</v>
          </cell>
          <cell r="I326">
            <v>6125</v>
          </cell>
          <cell r="J326">
            <v>7625625</v>
          </cell>
        </row>
        <row r="327">
          <cell r="A327" t="str">
            <v>3.21안전점검통로</v>
          </cell>
          <cell r="F327">
            <v>231802900</v>
          </cell>
          <cell r="H327">
            <v>208000000</v>
          </cell>
          <cell r="I327">
            <v>0</v>
          </cell>
          <cell r="J327">
            <v>0</v>
          </cell>
        </row>
        <row r="328">
          <cell r="A328" t="str">
            <v>a종 방 향</v>
          </cell>
          <cell r="C328">
            <v>600</v>
          </cell>
          <cell r="D328" t="str">
            <v>m</v>
          </cell>
          <cell r="E328">
            <v>258250</v>
          </cell>
          <cell r="F328">
            <v>154950000</v>
          </cell>
          <cell r="G328">
            <v>230000</v>
          </cell>
          <cell r="H328">
            <v>138000000</v>
          </cell>
          <cell r="I328">
            <v>0</v>
          </cell>
          <cell r="J328">
            <v>0</v>
          </cell>
        </row>
        <row r="329">
          <cell r="A329" t="str">
            <v>b횡 방 향</v>
          </cell>
          <cell r="C329">
            <v>10</v>
          </cell>
          <cell r="D329" t="str">
            <v>개소</v>
          </cell>
          <cell r="E329">
            <v>7685290</v>
          </cell>
          <cell r="F329">
            <v>76852900</v>
          </cell>
          <cell r="G329">
            <v>7000000</v>
          </cell>
          <cell r="H329">
            <v>70000000</v>
          </cell>
          <cell r="I329">
            <v>0</v>
          </cell>
          <cell r="J329">
            <v>0</v>
          </cell>
        </row>
        <row r="330">
          <cell r="A330" t="str">
            <v>3.22강   교</v>
          </cell>
          <cell r="F330">
            <v>5231237345</v>
          </cell>
          <cell r="H330">
            <v>3995833666</v>
          </cell>
          <cell r="I330">
            <v>0</v>
          </cell>
          <cell r="J330">
            <v>5470624366</v>
          </cell>
        </row>
        <row r="331">
          <cell r="A331" t="str">
            <v>a.강교제작</v>
          </cell>
          <cell r="C331">
            <v>2193.1030000000001</v>
          </cell>
          <cell r="D331" t="str">
            <v>ton</v>
          </cell>
          <cell r="E331">
            <v>1784460</v>
          </cell>
          <cell r="F331">
            <v>3913504579</v>
          </cell>
          <cell r="G331">
            <v>1822000</v>
          </cell>
          <cell r="H331">
            <v>3995833666</v>
          </cell>
          <cell r="I331">
            <v>1837301</v>
          </cell>
          <cell r="J331">
            <v>4029390334</v>
          </cell>
        </row>
        <row r="332">
          <cell r="A332" t="str">
            <v>b.강교운반</v>
          </cell>
          <cell r="C332">
            <v>2193.1030000000001</v>
          </cell>
          <cell r="D332" t="str">
            <v>ton</v>
          </cell>
          <cell r="E332">
            <v>55970</v>
          </cell>
          <cell r="F332">
            <v>122747974</v>
          </cell>
          <cell r="H332">
            <v>0</v>
          </cell>
          <cell r="I332">
            <v>40526</v>
          </cell>
          <cell r="J332">
            <v>88877691</v>
          </cell>
        </row>
        <row r="333">
          <cell r="A333" t="str">
            <v>c.강교가설</v>
          </cell>
          <cell r="C333">
            <v>2193.1030000000001</v>
          </cell>
          <cell r="D333" t="str">
            <v>ton</v>
          </cell>
          <cell r="E333">
            <v>285270</v>
          </cell>
          <cell r="F333">
            <v>625626492</v>
          </cell>
          <cell r="H333">
            <v>0</v>
          </cell>
          <cell r="I333">
            <v>311130</v>
          </cell>
          <cell r="J333">
            <v>682340134</v>
          </cell>
        </row>
        <row r="334">
          <cell r="A334" t="str">
            <v>d.강교도장</v>
          </cell>
          <cell r="F334">
            <v>569358300</v>
          </cell>
          <cell r="H334">
            <v>0</v>
          </cell>
          <cell r="I334">
            <v>0</v>
          </cell>
          <cell r="J334">
            <v>670016207</v>
          </cell>
        </row>
        <row r="335">
          <cell r="A335" t="str">
            <v>-1.내부도장</v>
          </cell>
          <cell r="B335" t="str">
            <v>공장</v>
          </cell>
          <cell r="C335">
            <v>21925</v>
          </cell>
          <cell r="D335" t="str">
            <v>㎡</v>
          </cell>
          <cell r="E335">
            <v>11200</v>
          </cell>
          <cell r="F335">
            <v>245560000</v>
          </cell>
          <cell r="H335">
            <v>0</v>
          </cell>
          <cell r="I335">
            <v>10124</v>
          </cell>
          <cell r="J335">
            <v>221968700</v>
          </cell>
        </row>
        <row r="336">
          <cell r="A336" t="str">
            <v>-2.외부포장면도장</v>
          </cell>
          <cell r="B336" t="str">
            <v>공장</v>
          </cell>
          <cell r="C336">
            <v>3363</v>
          </cell>
          <cell r="D336" t="str">
            <v>㎡</v>
          </cell>
          <cell r="E336">
            <v>8640</v>
          </cell>
          <cell r="F336">
            <v>29056320</v>
          </cell>
          <cell r="H336">
            <v>0</v>
          </cell>
          <cell r="I336">
            <v>8366</v>
          </cell>
          <cell r="J336">
            <v>28134858</v>
          </cell>
        </row>
        <row r="337">
          <cell r="A337" t="str">
            <v>-3.연결판도장</v>
          </cell>
          <cell r="B337" t="str">
            <v>공장</v>
          </cell>
          <cell r="C337">
            <v>2378</v>
          </cell>
          <cell r="D337" t="str">
            <v>㎡</v>
          </cell>
          <cell r="E337">
            <v>6880</v>
          </cell>
          <cell r="F337">
            <v>16360640</v>
          </cell>
          <cell r="H337">
            <v>0</v>
          </cell>
          <cell r="I337">
            <v>7557</v>
          </cell>
          <cell r="J337">
            <v>17970546</v>
          </cell>
        </row>
        <row r="338">
          <cell r="A338" t="str">
            <v>-4.외부도장</v>
          </cell>
          <cell r="B338" t="str">
            <v>공장</v>
          </cell>
          <cell r="C338">
            <v>11138</v>
          </cell>
          <cell r="D338" t="str">
            <v>㎡</v>
          </cell>
          <cell r="E338">
            <v>12240</v>
          </cell>
          <cell r="F338">
            <v>136329120</v>
          </cell>
          <cell r="H338">
            <v>0</v>
          </cell>
          <cell r="I338">
            <v>13828</v>
          </cell>
          <cell r="J338">
            <v>154016264</v>
          </cell>
        </row>
        <row r="339">
          <cell r="A339" t="str">
            <v>-5.외부도장</v>
          </cell>
          <cell r="B339" t="str">
            <v>현장</v>
          </cell>
          <cell r="C339">
            <v>11138</v>
          </cell>
          <cell r="D339" t="str">
            <v>㎡</v>
          </cell>
          <cell r="E339">
            <v>4230</v>
          </cell>
          <cell r="F339">
            <v>47113740</v>
          </cell>
          <cell r="H339">
            <v>0</v>
          </cell>
          <cell r="I339">
            <v>13828</v>
          </cell>
          <cell r="J339">
            <v>154016264</v>
          </cell>
        </row>
        <row r="340">
          <cell r="A340" t="str">
            <v>-6.내부볼트및연결판도장</v>
          </cell>
          <cell r="B340" t="str">
            <v>현장</v>
          </cell>
          <cell r="C340">
            <v>816</v>
          </cell>
          <cell r="D340" t="str">
            <v>㎡</v>
          </cell>
          <cell r="E340">
            <v>6360</v>
          </cell>
          <cell r="F340">
            <v>5189760</v>
          </cell>
          <cell r="H340">
            <v>0</v>
          </cell>
          <cell r="I340">
            <v>5419</v>
          </cell>
          <cell r="J340">
            <v>4421904</v>
          </cell>
        </row>
        <row r="341">
          <cell r="A341" t="str">
            <v>-7.외부볼트및연결판도장</v>
          </cell>
          <cell r="B341" t="str">
            <v>현장</v>
          </cell>
          <cell r="C341">
            <v>929</v>
          </cell>
          <cell r="D341" t="str">
            <v>㎡</v>
          </cell>
          <cell r="E341">
            <v>8270</v>
          </cell>
          <cell r="F341">
            <v>7682830</v>
          </cell>
          <cell r="H341">
            <v>0</v>
          </cell>
          <cell r="I341">
            <v>7989</v>
          </cell>
          <cell r="J341">
            <v>7421781</v>
          </cell>
        </row>
        <row r="342">
          <cell r="A342" t="str">
            <v>-8.강교방사선투과검사</v>
          </cell>
          <cell r="C342">
            <v>1</v>
          </cell>
          <cell r="D342" t="str">
            <v>식</v>
          </cell>
          <cell r="E342">
            <v>82065890</v>
          </cell>
          <cell r="F342">
            <v>82065890</v>
          </cell>
          <cell r="H342">
            <v>0</v>
          </cell>
          <cell r="I342">
            <v>82065890</v>
          </cell>
          <cell r="J342">
            <v>82065890</v>
          </cell>
        </row>
        <row r="343">
          <cell r="A343" t="str">
            <v>3.23옹벽배수시설</v>
          </cell>
          <cell r="F343">
            <v>496790</v>
          </cell>
          <cell r="H343">
            <v>2212000</v>
          </cell>
          <cell r="I343">
            <v>0</v>
          </cell>
          <cell r="J343">
            <v>490448</v>
          </cell>
        </row>
        <row r="344">
          <cell r="A344" t="str">
            <v>a.PVC PIPE</v>
          </cell>
          <cell r="B344" t="str">
            <v>(φ100mm)</v>
          </cell>
          <cell r="C344">
            <v>21</v>
          </cell>
          <cell r="D344" t="str">
            <v>m</v>
          </cell>
          <cell r="E344">
            <v>4910</v>
          </cell>
          <cell r="F344">
            <v>103110</v>
          </cell>
          <cell r="G344">
            <v>4200</v>
          </cell>
          <cell r="H344">
            <v>88200</v>
          </cell>
          <cell r="I344">
            <v>4090</v>
          </cell>
          <cell r="J344">
            <v>85890</v>
          </cell>
        </row>
        <row r="345">
          <cell r="A345" t="str">
            <v>b.DRAIN BOARD</v>
          </cell>
          <cell r="C345">
            <v>259</v>
          </cell>
          <cell r="D345" t="str">
            <v>㎡</v>
          </cell>
          <cell r="E345">
            <v>630</v>
          </cell>
          <cell r="F345">
            <v>163170</v>
          </cell>
          <cell r="G345">
            <v>6400</v>
          </cell>
          <cell r="H345">
            <v>1657600</v>
          </cell>
          <cell r="I345">
            <v>630</v>
          </cell>
          <cell r="J345">
            <v>163170</v>
          </cell>
        </row>
        <row r="346">
          <cell r="A346" t="str">
            <v>c.부 직 포</v>
          </cell>
          <cell r="C346">
            <v>259</v>
          </cell>
          <cell r="D346" t="str">
            <v>㎡</v>
          </cell>
          <cell r="E346">
            <v>890</v>
          </cell>
          <cell r="F346">
            <v>230510</v>
          </cell>
          <cell r="G346">
            <v>1800</v>
          </cell>
          <cell r="H346">
            <v>466200</v>
          </cell>
          <cell r="I346">
            <v>932</v>
          </cell>
          <cell r="J346">
            <v>241388</v>
          </cell>
        </row>
        <row r="347">
          <cell r="A347" t="str">
            <v>3.24시공이음</v>
          </cell>
          <cell r="F347">
            <v>295010</v>
          </cell>
          <cell r="H347">
            <v>505900</v>
          </cell>
          <cell r="I347">
            <v>0</v>
          </cell>
          <cell r="J347">
            <v>362154</v>
          </cell>
        </row>
        <row r="348">
          <cell r="A348" t="str">
            <v>a.스치로폴</v>
          </cell>
          <cell r="B348" t="str">
            <v>(t=10mm)</v>
          </cell>
          <cell r="C348">
            <v>174</v>
          </cell>
          <cell r="D348" t="str">
            <v>㎡</v>
          </cell>
          <cell r="E348">
            <v>910</v>
          </cell>
          <cell r="F348">
            <v>158340</v>
          </cell>
          <cell r="G348">
            <v>1500</v>
          </cell>
          <cell r="H348">
            <v>261000</v>
          </cell>
          <cell r="I348">
            <v>1117</v>
          </cell>
          <cell r="J348">
            <v>194358</v>
          </cell>
        </row>
        <row r="349">
          <cell r="A349" t="str">
            <v>b.스치로폴</v>
          </cell>
          <cell r="B349" t="str">
            <v>(t=20mm)</v>
          </cell>
          <cell r="C349">
            <v>79</v>
          </cell>
          <cell r="D349" t="str">
            <v>㎡</v>
          </cell>
          <cell r="E349">
            <v>1730</v>
          </cell>
          <cell r="F349">
            <v>136670</v>
          </cell>
          <cell r="G349">
            <v>3100</v>
          </cell>
          <cell r="H349">
            <v>244900</v>
          </cell>
          <cell r="I349">
            <v>2124</v>
          </cell>
          <cell r="J349">
            <v>167796</v>
          </cell>
        </row>
        <row r="350">
          <cell r="A350" t="str">
            <v>3.25가    도</v>
          </cell>
          <cell r="C350">
            <v>1</v>
          </cell>
          <cell r="D350" t="str">
            <v>식</v>
          </cell>
          <cell r="E350">
            <v>31698420</v>
          </cell>
          <cell r="F350">
            <v>31698420</v>
          </cell>
          <cell r="G350">
            <v>25000000</v>
          </cell>
          <cell r="H350">
            <v>25000000</v>
          </cell>
          <cell r="I350">
            <v>31698420</v>
          </cell>
          <cell r="J350">
            <v>31698420</v>
          </cell>
        </row>
        <row r="351">
          <cell r="A351" t="str">
            <v>3.26낙교방지시설</v>
          </cell>
          <cell r="C351">
            <v>20</v>
          </cell>
          <cell r="D351" t="str">
            <v>개</v>
          </cell>
          <cell r="E351">
            <v>2070760</v>
          </cell>
          <cell r="F351">
            <v>41415200</v>
          </cell>
          <cell r="G351">
            <v>1900000</v>
          </cell>
          <cell r="H351">
            <v>38000000</v>
          </cell>
          <cell r="I351">
            <v>2070760</v>
          </cell>
          <cell r="J351">
            <v>41415200</v>
          </cell>
        </row>
        <row r="352">
          <cell r="A352" t="str">
            <v>3.27교각번호판설치</v>
          </cell>
          <cell r="B352" t="str">
            <v>(900x900)</v>
          </cell>
          <cell r="C352">
            <v>10</v>
          </cell>
          <cell r="D352" t="str">
            <v>개소</v>
          </cell>
          <cell r="E352">
            <v>49700</v>
          </cell>
          <cell r="F352">
            <v>497000</v>
          </cell>
          <cell r="G352">
            <v>150000</v>
          </cell>
          <cell r="H352">
            <v>1500000</v>
          </cell>
          <cell r="I352">
            <v>49700</v>
          </cell>
          <cell r="J352">
            <v>497000</v>
          </cell>
        </row>
        <row r="353">
          <cell r="A353" t="str">
            <v>C.일신교</v>
          </cell>
          <cell r="F353">
            <v>732949933</v>
          </cell>
          <cell r="H353">
            <v>626057330</v>
          </cell>
          <cell r="I353">
            <v>0</v>
          </cell>
          <cell r="J353">
            <v>796036763</v>
          </cell>
        </row>
        <row r="354">
          <cell r="A354" t="str">
            <v>3.01구조물터파기</v>
          </cell>
          <cell r="F354">
            <v>173510010</v>
          </cell>
          <cell r="H354">
            <v>108197900</v>
          </cell>
          <cell r="I354">
            <v>0</v>
          </cell>
          <cell r="J354">
            <v>151105517</v>
          </cell>
        </row>
        <row r="355">
          <cell r="A355" t="str">
            <v>a.육상토사</v>
          </cell>
          <cell r="B355" t="str">
            <v>(0 ~ 4m)</v>
          </cell>
          <cell r="C355">
            <v>4353</v>
          </cell>
          <cell r="D355" t="str">
            <v>㎥</v>
          </cell>
          <cell r="E355">
            <v>3590</v>
          </cell>
          <cell r="F355">
            <v>15627270</v>
          </cell>
          <cell r="G355">
            <v>3700</v>
          </cell>
          <cell r="H355">
            <v>16106100</v>
          </cell>
          <cell r="I355">
            <v>3141</v>
          </cell>
          <cell r="J355">
            <v>13672773</v>
          </cell>
        </row>
        <row r="356">
          <cell r="A356" t="str">
            <v>b.육상연암</v>
          </cell>
          <cell r="F356">
            <v>95594780</v>
          </cell>
          <cell r="H356">
            <v>35043800</v>
          </cell>
          <cell r="I356">
            <v>0</v>
          </cell>
          <cell r="J356">
            <v>95595406</v>
          </cell>
        </row>
        <row r="357">
          <cell r="A357" t="str">
            <v>-1      ″</v>
          </cell>
          <cell r="B357" t="str">
            <v>(0 ~ 4m)</v>
          </cell>
          <cell r="C357">
            <v>444</v>
          </cell>
          <cell r="D357" t="str">
            <v>㎥</v>
          </cell>
          <cell r="E357">
            <v>105000</v>
          </cell>
          <cell r="F357">
            <v>46620000</v>
          </cell>
          <cell r="G357">
            <v>38500</v>
          </cell>
          <cell r="H357">
            <v>17094000</v>
          </cell>
          <cell r="I357">
            <v>105001</v>
          </cell>
          <cell r="J357">
            <v>46620444</v>
          </cell>
        </row>
        <row r="358">
          <cell r="A358" t="str">
            <v>-2      ″</v>
          </cell>
          <cell r="B358" t="str">
            <v>(4m이상)</v>
          </cell>
          <cell r="C358">
            <v>182</v>
          </cell>
          <cell r="D358" t="str">
            <v>㎥</v>
          </cell>
          <cell r="E358">
            <v>152580</v>
          </cell>
          <cell r="F358">
            <v>27769560</v>
          </cell>
          <cell r="G358">
            <v>62700</v>
          </cell>
          <cell r="H358">
            <v>11411400</v>
          </cell>
          <cell r="I358">
            <v>152581</v>
          </cell>
          <cell r="J358">
            <v>27769742</v>
          </cell>
        </row>
        <row r="359">
          <cell r="A359" t="str">
            <v>-3면정리및청소</v>
          </cell>
          <cell r="C359">
            <v>743</v>
          </cell>
          <cell r="D359" t="str">
            <v>㎡</v>
          </cell>
          <cell r="E359">
            <v>28540</v>
          </cell>
          <cell r="F359">
            <v>21205220</v>
          </cell>
          <cell r="G359">
            <v>8800</v>
          </cell>
          <cell r="H359">
            <v>6538400</v>
          </cell>
          <cell r="I359">
            <v>28540</v>
          </cell>
          <cell r="J359">
            <v>21205220</v>
          </cell>
        </row>
        <row r="360">
          <cell r="A360" t="str">
            <v>c.되메우기및다짐</v>
          </cell>
          <cell r="B360" t="str">
            <v>(기계70%,인력30%)</v>
          </cell>
          <cell r="C360">
            <v>3442</v>
          </cell>
          <cell r="D360" t="str">
            <v>㎥</v>
          </cell>
          <cell r="E360">
            <v>3000</v>
          </cell>
          <cell r="F360">
            <v>10326000</v>
          </cell>
          <cell r="G360">
            <v>3000</v>
          </cell>
          <cell r="H360">
            <v>10326000</v>
          </cell>
          <cell r="I360">
            <v>4158</v>
          </cell>
          <cell r="J360">
            <v>14311836</v>
          </cell>
        </row>
        <row r="361">
          <cell r="A361" t="str">
            <v>d.뒷채움</v>
          </cell>
          <cell r="B361" t="str">
            <v>(보조기층재)</v>
          </cell>
          <cell r="C361">
            <v>1908</v>
          </cell>
          <cell r="D361" t="str">
            <v>㎥</v>
          </cell>
          <cell r="E361">
            <v>27120</v>
          </cell>
          <cell r="F361">
            <v>51744960</v>
          </cell>
          <cell r="G361">
            <v>24000</v>
          </cell>
          <cell r="H361">
            <v>45792000</v>
          </cell>
          <cell r="I361">
            <v>14279</v>
          </cell>
          <cell r="J361">
            <v>27244332</v>
          </cell>
        </row>
        <row r="362">
          <cell r="A362" t="str">
            <v>e.앞성토</v>
          </cell>
          <cell r="B362" t="str">
            <v>백호우0.7m3</v>
          </cell>
          <cell r="C362">
            <v>310</v>
          </cell>
          <cell r="D362" t="str">
            <v>㎥</v>
          </cell>
          <cell r="E362">
            <v>700</v>
          </cell>
          <cell r="F362">
            <v>217000</v>
          </cell>
          <cell r="G362">
            <v>3000</v>
          </cell>
          <cell r="H362">
            <v>930000</v>
          </cell>
          <cell r="I362">
            <v>907</v>
          </cell>
          <cell r="J362">
            <v>281170</v>
          </cell>
        </row>
        <row r="363">
          <cell r="A363" t="str">
            <v>3.02거 푸 집</v>
          </cell>
          <cell r="F363">
            <v>73936960</v>
          </cell>
          <cell r="H363">
            <v>102066500</v>
          </cell>
          <cell r="I363">
            <v>0</v>
          </cell>
          <cell r="J363">
            <v>161134039</v>
          </cell>
        </row>
        <row r="364">
          <cell r="A364" t="str">
            <v>a.합판거푸집</v>
          </cell>
          <cell r="F364">
            <v>73936960</v>
          </cell>
          <cell r="H364">
            <v>102066500</v>
          </cell>
          <cell r="I364">
            <v>0</v>
          </cell>
          <cell r="J364">
            <v>161134039</v>
          </cell>
        </row>
        <row r="365">
          <cell r="A365" t="str">
            <v>-1.      ″</v>
          </cell>
          <cell r="B365" t="str">
            <v>(3회, 0~ 7m)</v>
          </cell>
          <cell r="C365">
            <v>3407</v>
          </cell>
          <cell r="D365" t="str">
            <v>㎡</v>
          </cell>
          <cell r="E365">
            <v>17110</v>
          </cell>
          <cell r="F365">
            <v>58293770</v>
          </cell>
          <cell r="G365">
            <v>23500</v>
          </cell>
          <cell r="H365">
            <v>80064500</v>
          </cell>
          <cell r="I365">
            <v>39478</v>
          </cell>
          <cell r="J365">
            <v>134501546</v>
          </cell>
        </row>
        <row r="366">
          <cell r="A366" t="str">
            <v>-2.      ″</v>
          </cell>
          <cell r="B366" t="str">
            <v>(3회, 7~10m)</v>
          </cell>
          <cell r="C366">
            <v>404</v>
          </cell>
          <cell r="D366" t="str">
            <v>㎡</v>
          </cell>
          <cell r="E366">
            <v>17980</v>
          </cell>
          <cell r="F366">
            <v>7263920</v>
          </cell>
          <cell r="G366">
            <v>26000</v>
          </cell>
          <cell r="H366">
            <v>10504000</v>
          </cell>
          <cell r="I366">
            <v>42671.6</v>
          </cell>
          <cell r="J366">
            <v>17239326</v>
          </cell>
        </row>
        <row r="367">
          <cell r="A367" t="str">
            <v>-3.      ″</v>
          </cell>
          <cell r="B367" t="str">
            <v>(3회,10~13m)</v>
          </cell>
          <cell r="C367">
            <v>11</v>
          </cell>
          <cell r="D367" t="str">
            <v>㎡</v>
          </cell>
          <cell r="E367">
            <v>21030</v>
          </cell>
          <cell r="F367">
            <v>231330</v>
          </cell>
          <cell r="G367">
            <v>26000</v>
          </cell>
          <cell r="H367">
            <v>286000</v>
          </cell>
          <cell r="I367">
            <v>46184.56</v>
          </cell>
          <cell r="J367">
            <v>508030</v>
          </cell>
        </row>
        <row r="368">
          <cell r="A368" t="str">
            <v>-4.      〃</v>
          </cell>
          <cell r="B368" t="str">
            <v>(4회)</v>
          </cell>
          <cell r="C368">
            <v>362</v>
          </cell>
          <cell r="D368" t="str">
            <v>㎡</v>
          </cell>
          <cell r="E368">
            <v>14660</v>
          </cell>
          <cell r="F368">
            <v>5306920</v>
          </cell>
          <cell r="G368">
            <v>20500</v>
          </cell>
          <cell r="H368">
            <v>7421000</v>
          </cell>
          <cell r="I368">
            <v>16256</v>
          </cell>
          <cell r="J368">
            <v>5884672</v>
          </cell>
        </row>
        <row r="369">
          <cell r="A369" t="str">
            <v>-5.      〃</v>
          </cell>
          <cell r="B369" t="str">
            <v>(6회)</v>
          </cell>
          <cell r="C369">
            <v>223</v>
          </cell>
          <cell r="D369" t="str">
            <v>㎡</v>
          </cell>
          <cell r="E369">
            <v>12740</v>
          </cell>
          <cell r="F369">
            <v>2841020</v>
          </cell>
          <cell r="G369">
            <v>17000</v>
          </cell>
          <cell r="H369">
            <v>3791000</v>
          </cell>
          <cell r="I369">
            <v>13455</v>
          </cell>
          <cell r="J369">
            <v>3000465</v>
          </cell>
        </row>
        <row r="370">
          <cell r="A370" t="str">
            <v>3.03강관비계</v>
          </cell>
          <cell r="C370">
            <v>1</v>
          </cell>
          <cell r="D370" t="str">
            <v>식</v>
          </cell>
          <cell r="E370">
            <v>15235750</v>
          </cell>
          <cell r="F370">
            <v>15235750</v>
          </cell>
          <cell r="G370">
            <v>14000000</v>
          </cell>
          <cell r="H370">
            <v>14000000</v>
          </cell>
          <cell r="I370">
            <v>15235750</v>
          </cell>
          <cell r="J370">
            <v>15235749</v>
          </cell>
        </row>
        <row r="371">
          <cell r="A371" t="str">
            <v>3.04동 바 리</v>
          </cell>
          <cell r="F371">
            <v>17207190</v>
          </cell>
          <cell r="H371">
            <v>15400000</v>
          </cell>
          <cell r="I371">
            <v>0</v>
          </cell>
          <cell r="J371">
            <v>17207188</v>
          </cell>
        </row>
        <row r="372">
          <cell r="A372" t="str">
            <v>a.         ″</v>
          </cell>
          <cell r="B372" t="str">
            <v>(목재4회)</v>
          </cell>
          <cell r="C372">
            <v>1</v>
          </cell>
          <cell r="D372" t="str">
            <v>식</v>
          </cell>
          <cell r="E372">
            <v>13133800</v>
          </cell>
          <cell r="F372">
            <v>13133800</v>
          </cell>
          <cell r="G372">
            <v>3400000</v>
          </cell>
          <cell r="H372">
            <v>3400000</v>
          </cell>
          <cell r="I372">
            <v>13133800</v>
          </cell>
          <cell r="J372">
            <v>13133799</v>
          </cell>
        </row>
        <row r="373">
          <cell r="A373" t="str">
            <v>b.         ″</v>
          </cell>
          <cell r="B373" t="str">
            <v>(강관동바리)</v>
          </cell>
          <cell r="C373">
            <v>1</v>
          </cell>
          <cell r="D373" t="str">
            <v>식</v>
          </cell>
          <cell r="E373">
            <v>4073390</v>
          </cell>
          <cell r="F373">
            <v>4073390</v>
          </cell>
          <cell r="G373">
            <v>12000000</v>
          </cell>
          <cell r="H373">
            <v>12000000</v>
          </cell>
          <cell r="I373">
            <v>4073390</v>
          </cell>
          <cell r="J373">
            <v>4073389</v>
          </cell>
        </row>
        <row r="374">
          <cell r="A374" t="str">
            <v>3.05철근가공조립</v>
          </cell>
          <cell r="F374">
            <v>119933131</v>
          </cell>
          <cell r="H374">
            <v>88175720</v>
          </cell>
          <cell r="I374">
            <v>0</v>
          </cell>
          <cell r="J374">
            <v>132123768</v>
          </cell>
        </row>
        <row r="375">
          <cell r="A375" t="str">
            <v>a.         ″</v>
          </cell>
          <cell r="B375" t="str">
            <v>(보 통)</v>
          </cell>
          <cell r="C375">
            <v>226.28399999999999</v>
          </cell>
          <cell r="D375" t="str">
            <v>ton</v>
          </cell>
          <cell r="E375">
            <v>360590</v>
          </cell>
          <cell r="F375">
            <v>81595747</v>
          </cell>
          <cell r="G375">
            <v>270000</v>
          </cell>
          <cell r="H375">
            <v>61096680</v>
          </cell>
          <cell r="I375">
            <v>384726</v>
          </cell>
          <cell r="J375">
            <v>87057337</v>
          </cell>
        </row>
        <row r="376">
          <cell r="A376" t="str">
            <v>b.         ″</v>
          </cell>
          <cell r="B376" t="str">
            <v>(복 잡)</v>
          </cell>
          <cell r="C376">
            <v>93.376000000000005</v>
          </cell>
          <cell r="D376" t="str">
            <v>ton</v>
          </cell>
          <cell r="E376">
            <v>410570</v>
          </cell>
          <cell r="F376">
            <v>38337384</v>
          </cell>
          <cell r="G376">
            <v>290000</v>
          </cell>
          <cell r="H376">
            <v>27079040</v>
          </cell>
          <cell r="I376">
            <v>482634</v>
          </cell>
          <cell r="J376">
            <v>45066431</v>
          </cell>
        </row>
        <row r="377">
          <cell r="A377" t="str">
            <v>3.06스페이샤설치</v>
          </cell>
          <cell r="F377">
            <v>41380</v>
          </cell>
          <cell r="H377">
            <v>372420</v>
          </cell>
          <cell r="I377">
            <v>0</v>
          </cell>
          <cell r="J377">
            <v>695184</v>
          </cell>
        </row>
        <row r="378">
          <cell r="A378" t="str">
            <v>a.         ″</v>
          </cell>
          <cell r="B378" t="str">
            <v>(수평)</v>
          </cell>
          <cell r="C378">
            <v>1227</v>
          </cell>
          <cell r="D378" t="str">
            <v>㎡</v>
          </cell>
          <cell r="E378">
            <v>20</v>
          </cell>
          <cell r="F378">
            <v>24540</v>
          </cell>
          <cell r="G378">
            <v>180</v>
          </cell>
          <cell r="H378">
            <v>220860</v>
          </cell>
          <cell r="I378">
            <v>336</v>
          </cell>
          <cell r="J378">
            <v>412272</v>
          </cell>
        </row>
        <row r="379">
          <cell r="A379" t="str">
            <v>b.         ″</v>
          </cell>
          <cell r="B379" t="str">
            <v>(수직)</v>
          </cell>
          <cell r="C379">
            <v>842</v>
          </cell>
          <cell r="D379" t="str">
            <v>㎡</v>
          </cell>
          <cell r="E379">
            <v>20</v>
          </cell>
          <cell r="F379">
            <v>16840</v>
          </cell>
          <cell r="G379">
            <v>180</v>
          </cell>
          <cell r="H379">
            <v>151560</v>
          </cell>
          <cell r="I379">
            <v>336</v>
          </cell>
          <cell r="J379">
            <v>282912</v>
          </cell>
        </row>
        <row r="380">
          <cell r="A380" t="str">
            <v>3.07콘크리트타설공</v>
          </cell>
          <cell r="F380">
            <v>136006060</v>
          </cell>
          <cell r="H380">
            <v>155749630</v>
          </cell>
          <cell r="I380">
            <v>0</v>
          </cell>
          <cell r="J380">
            <v>148344551</v>
          </cell>
        </row>
        <row r="381">
          <cell r="A381" t="str">
            <v>a.펌프카</v>
          </cell>
          <cell r="B381" t="str">
            <v>철근(25-270-12)</v>
          </cell>
          <cell r="C381">
            <v>198</v>
          </cell>
          <cell r="D381" t="str">
            <v>㎥</v>
          </cell>
          <cell r="E381">
            <v>56820</v>
          </cell>
          <cell r="F381">
            <v>11250360</v>
          </cell>
          <cell r="G381">
            <v>61870</v>
          </cell>
          <cell r="H381">
            <v>12250260</v>
          </cell>
          <cell r="I381">
            <v>57052</v>
          </cell>
          <cell r="J381">
            <v>11296296</v>
          </cell>
        </row>
        <row r="382">
          <cell r="A382" t="str">
            <v>b.펌프카</v>
          </cell>
          <cell r="B382" t="str">
            <v>철근(25-240-12)</v>
          </cell>
          <cell r="C382">
            <v>1907</v>
          </cell>
          <cell r="D382" t="str">
            <v>㎥</v>
          </cell>
          <cell r="E382">
            <v>49080</v>
          </cell>
          <cell r="F382">
            <v>93595560</v>
          </cell>
          <cell r="G382">
            <v>59710</v>
          </cell>
          <cell r="H382">
            <v>113866970</v>
          </cell>
          <cell r="I382">
            <v>54779</v>
          </cell>
          <cell r="J382">
            <v>104463553</v>
          </cell>
        </row>
        <row r="383">
          <cell r="A383" t="str">
            <v>c.콘크리트타설</v>
          </cell>
          <cell r="B383" t="str">
            <v>무근(40-180-8)</v>
          </cell>
          <cell r="C383">
            <v>504</v>
          </cell>
          <cell r="D383" t="str">
            <v>㎥</v>
          </cell>
          <cell r="E383">
            <v>55880</v>
          </cell>
          <cell r="F383">
            <v>28163520</v>
          </cell>
          <cell r="G383">
            <v>53200</v>
          </cell>
          <cell r="H383">
            <v>26812800</v>
          </cell>
          <cell r="I383">
            <v>58586</v>
          </cell>
          <cell r="J383">
            <v>29527344</v>
          </cell>
        </row>
        <row r="384">
          <cell r="A384" t="str">
            <v>d.콘크리트타설</v>
          </cell>
          <cell r="B384" t="str">
            <v>무근(40-160-8)</v>
          </cell>
          <cell r="C384">
            <v>53</v>
          </cell>
          <cell r="D384" t="str">
            <v>㎥</v>
          </cell>
          <cell r="E384">
            <v>56540</v>
          </cell>
          <cell r="F384">
            <v>2996620</v>
          </cell>
          <cell r="G384">
            <v>53200</v>
          </cell>
          <cell r="H384">
            <v>2819600</v>
          </cell>
          <cell r="I384">
            <v>57686</v>
          </cell>
          <cell r="J384">
            <v>3057358</v>
          </cell>
        </row>
        <row r="385">
          <cell r="A385" t="str">
            <v>3.08 표면처리</v>
          </cell>
          <cell r="F385">
            <v>352800</v>
          </cell>
          <cell r="H385">
            <v>1099560</v>
          </cell>
          <cell r="I385">
            <v>0</v>
          </cell>
          <cell r="J385">
            <v>446292</v>
          </cell>
        </row>
        <row r="386">
          <cell r="A386" t="str">
            <v>a.슬래브양생</v>
          </cell>
          <cell r="C386">
            <v>588</v>
          </cell>
          <cell r="D386" t="str">
            <v>㎡</v>
          </cell>
          <cell r="E386">
            <v>320</v>
          </cell>
          <cell r="F386">
            <v>188160</v>
          </cell>
          <cell r="G386">
            <v>370</v>
          </cell>
          <cell r="H386">
            <v>217560</v>
          </cell>
          <cell r="I386">
            <v>264</v>
          </cell>
          <cell r="J386">
            <v>155232</v>
          </cell>
        </row>
        <row r="387">
          <cell r="A387" t="str">
            <v>b.슬래브면고르기</v>
          </cell>
          <cell r="C387">
            <v>588</v>
          </cell>
          <cell r="D387" t="str">
            <v>㎡</v>
          </cell>
          <cell r="E387">
            <v>280</v>
          </cell>
          <cell r="F387">
            <v>164640</v>
          </cell>
          <cell r="G387">
            <v>1500</v>
          </cell>
          <cell r="H387">
            <v>882000</v>
          </cell>
          <cell r="I387">
            <v>495</v>
          </cell>
          <cell r="J387">
            <v>291060</v>
          </cell>
        </row>
        <row r="388">
          <cell r="A388" t="str">
            <v>3.09교면방수</v>
          </cell>
          <cell r="B388" t="str">
            <v>(도막식)</v>
          </cell>
          <cell r="C388">
            <v>588</v>
          </cell>
          <cell r="D388" t="str">
            <v>㎡</v>
          </cell>
          <cell r="E388">
            <v>17270</v>
          </cell>
          <cell r="F388">
            <v>10154760</v>
          </cell>
          <cell r="G388">
            <v>3700</v>
          </cell>
          <cell r="H388">
            <v>2175600</v>
          </cell>
          <cell r="I388">
            <v>10000</v>
          </cell>
          <cell r="J388">
            <v>5880000</v>
          </cell>
        </row>
        <row r="389">
          <cell r="A389" t="str">
            <v>3.10교좌장치</v>
          </cell>
          <cell r="F389">
            <v>22820280</v>
          </cell>
          <cell r="H389">
            <v>20528000</v>
          </cell>
          <cell r="I389">
            <v>0</v>
          </cell>
          <cell r="J389">
            <v>22820280</v>
          </cell>
        </row>
        <row r="390">
          <cell r="A390" t="str">
            <v>a.고정단</v>
          </cell>
          <cell r="B390" t="str">
            <v>(탄성받침,135ton)</v>
          </cell>
          <cell r="C390">
            <v>2</v>
          </cell>
          <cell r="D390" t="str">
            <v>조</v>
          </cell>
          <cell r="E390">
            <v>1145100</v>
          </cell>
          <cell r="F390">
            <v>2290200</v>
          </cell>
          <cell r="G390">
            <v>1030000</v>
          </cell>
          <cell r="H390">
            <v>2060000</v>
          </cell>
          <cell r="I390">
            <v>1145100</v>
          </cell>
          <cell r="J390">
            <v>2290200</v>
          </cell>
        </row>
        <row r="391">
          <cell r="A391" t="str">
            <v>b.일방향</v>
          </cell>
          <cell r="B391" t="str">
            <v>(탄성받침,135ton)</v>
          </cell>
          <cell r="C391">
            <v>10</v>
          </cell>
          <cell r="D391" t="str">
            <v>조</v>
          </cell>
          <cell r="E391">
            <v>1140560</v>
          </cell>
          <cell r="F391">
            <v>11405600</v>
          </cell>
          <cell r="G391">
            <v>1026000</v>
          </cell>
          <cell r="H391">
            <v>10260000</v>
          </cell>
          <cell r="I391">
            <v>1140560</v>
          </cell>
          <cell r="J391">
            <v>11405600</v>
          </cell>
        </row>
        <row r="392">
          <cell r="A392" t="str">
            <v>c.양방향</v>
          </cell>
          <cell r="B392" t="str">
            <v>(탄성받침,135ton)</v>
          </cell>
          <cell r="C392">
            <v>8</v>
          </cell>
          <cell r="D392" t="str">
            <v>조</v>
          </cell>
          <cell r="E392">
            <v>1140560</v>
          </cell>
          <cell r="F392">
            <v>9124480</v>
          </cell>
          <cell r="G392">
            <v>1026000</v>
          </cell>
          <cell r="H392">
            <v>8208000</v>
          </cell>
          <cell r="I392">
            <v>1140560</v>
          </cell>
          <cell r="J392">
            <v>9124480</v>
          </cell>
        </row>
        <row r="393">
          <cell r="A393" t="str">
            <v>3.11신축이음</v>
          </cell>
          <cell r="F393">
            <v>13378600</v>
          </cell>
          <cell r="H393">
            <v>15680000</v>
          </cell>
          <cell r="I393">
            <v>0</v>
          </cell>
          <cell r="J393">
            <v>13378600</v>
          </cell>
        </row>
        <row r="394">
          <cell r="A394" t="str">
            <v>a.       ″</v>
          </cell>
          <cell r="B394" t="str">
            <v>(No. 35)</v>
          </cell>
          <cell r="C394">
            <v>20</v>
          </cell>
          <cell r="D394" t="str">
            <v>m</v>
          </cell>
          <cell r="E394">
            <v>192320</v>
          </cell>
          <cell r="F394">
            <v>3846400</v>
          </cell>
          <cell r="G394">
            <v>134000</v>
          </cell>
          <cell r="H394">
            <v>2680000</v>
          </cell>
          <cell r="I394">
            <v>192320</v>
          </cell>
          <cell r="J394">
            <v>3846400</v>
          </cell>
        </row>
        <row r="395">
          <cell r="A395" t="str">
            <v>b.       ″</v>
          </cell>
          <cell r="B395" t="str">
            <v>(No. 80)</v>
          </cell>
          <cell r="C395">
            <v>20</v>
          </cell>
          <cell r="D395" t="str">
            <v>m</v>
          </cell>
          <cell r="E395">
            <v>476610</v>
          </cell>
          <cell r="F395">
            <v>9532200</v>
          </cell>
          <cell r="G395">
            <v>650000</v>
          </cell>
          <cell r="H395">
            <v>13000000</v>
          </cell>
          <cell r="I395">
            <v>476610</v>
          </cell>
          <cell r="J395">
            <v>9532200</v>
          </cell>
        </row>
        <row r="396">
          <cell r="A396" t="str">
            <v>3.12다웰바설치</v>
          </cell>
          <cell r="B396" t="str">
            <v>D=25, ℓ=600mm</v>
          </cell>
          <cell r="C396">
            <v>100</v>
          </cell>
          <cell r="D396" t="str">
            <v>개</v>
          </cell>
          <cell r="E396">
            <v>2870</v>
          </cell>
          <cell r="F396">
            <v>287000</v>
          </cell>
          <cell r="G396">
            <v>3500</v>
          </cell>
          <cell r="H396">
            <v>350000</v>
          </cell>
          <cell r="I396">
            <v>125</v>
          </cell>
          <cell r="J396">
            <v>12500</v>
          </cell>
        </row>
        <row r="397">
          <cell r="A397" t="str">
            <v>3.13무수축몰탈</v>
          </cell>
          <cell r="C397">
            <v>0.9</v>
          </cell>
          <cell r="D397" t="str">
            <v>㎥</v>
          </cell>
          <cell r="E397">
            <v>69890</v>
          </cell>
          <cell r="F397">
            <v>62901</v>
          </cell>
          <cell r="G397">
            <v>80000</v>
          </cell>
          <cell r="H397">
            <v>72000</v>
          </cell>
          <cell r="I397">
            <v>57311</v>
          </cell>
          <cell r="J397">
            <v>51579</v>
          </cell>
        </row>
        <row r="398">
          <cell r="A398" t="str">
            <v>3.14무수축콘크리트</v>
          </cell>
          <cell r="C398">
            <v>4.6100000000000003</v>
          </cell>
          <cell r="D398" t="str">
            <v>㎥</v>
          </cell>
          <cell r="E398">
            <v>168330</v>
          </cell>
          <cell r="F398">
            <v>776001</v>
          </cell>
          <cell r="G398">
            <v>100000</v>
          </cell>
          <cell r="H398">
            <v>461000</v>
          </cell>
          <cell r="I398">
            <v>158468</v>
          </cell>
          <cell r="J398">
            <v>730536</v>
          </cell>
        </row>
        <row r="399">
          <cell r="A399" t="str">
            <v>3.15교면배수시설공</v>
          </cell>
          <cell r="B399" t="str">
            <v>하천용</v>
          </cell>
          <cell r="F399">
            <v>1089300</v>
          </cell>
          <cell r="H399">
            <v>1134000</v>
          </cell>
          <cell r="I399">
            <v>0</v>
          </cell>
          <cell r="J399">
            <v>1059318</v>
          </cell>
        </row>
        <row r="400">
          <cell r="A400" t="str">
            <v>a.교면집수구</v>
          </cell>
          <cell r="B400" t="str">
            <v>주철</v>
          </cell>
          <cell r="C400">
            <v>6</v>
          </cell>
          <cell r="D400" t="str">
            <v>개</v>
          </cell>
          <cell r="E400">
            <v>82430</v>
          </cell>
          <cell r="F400">
            <v>494580</v>
          </cell>
          <cell r="G400">
            <v>71000</v>
          </cell>
          <cell r="H400">
            <v>426000</v>
          </cell>
          <cell r="I400">
            <v>37593</v>
          </cell>
          <cell r="J400">
            <v>225558</v>
          </cell>
        </row>
        <row r="401">
          <cell r="A401" t="str">
            <v>b.연결배수구</v>
          </cell>
          <cell r="B401" t="str">
            <v>(아연도강관, φ150㎜)</v>
          </cell>
          <cell r="C401">
            <v>12</v>
          </cell>
          <cell r="D401" t="str">
            <v>m</v>
          </cell>
          <cell r="E401">
            <v>49560</v>
          </cell>
          <cell r="F401">
            <v>594720</v>
          </cell>
          <cell r="G401">
            <v>59000</v>
          </cell>
          <cell r="H401">
            <v>708000</v>
          </cell>
          <cell r="I401">
            <v>69480</v>
          </cell>
          <cell r="J401">
            <v>833760</v>
          </cell>
        </row>
        <row r="402">
          <cell r="A402" t="str">
            <v>3.16교량명판공</v>
          </cell>
          <cell r="F402">
            <v>4686820</v>
          </cell>
          <cell r="H402">
            <v>11460000</v>
          </cell>
          <cell r="I402">
            <v>0</v>
          </cell>
          <cell r="J402">
            <v>6122112</v>
          </cell>
        </row>
        <row r="403">
          <cell r="A403" t="str">
            <v>a.교 명 주</v>
          </cell>
          <cell r="B403" t="str">
            <v>(화강석,600×600×1250mm)</v>
          </cell>
          <cell r="C403">
            <v>4</v>
          </cell>
          <cell r="D403" t="str">
            <v>개소</v>
          </cell>
          <cell r="E403">
            <v>1065620</v>
          </cell>
          <cell r="F403">
            <v>4262480</v>
          </cell>
          <cell r="G403">
            <v>2700000</v>
          </cell>
          <cell r="H403">
            <v>10800000</v>
          </cell>
          <cell r="I403">
            <v>1500000</v>
          </cell>
          <cell r="J403">
            <v>6000000</v>
          </cell>
        </row>
        <row r="404">
          <cell r="A404" t="str">
            <v>b.교 명 판</v>
          </cell>
          <cell r="B404" t="str">
            <v>(황동,450×200×10㎜)</v>
          </cell>
          <cell r="C404">
            <v>2</v>
          </cell>
          <cell r="D404" t="str">
            <v>개</v>
          </cell>
          <cell r="E404">
            <v>79560</v>
          </cell>
          <cell r="F404">
            <v>159120</v>
          </cell>
          <cell r="G404">
            <v>150000</v>
          </cell>
          <cell r="H404">
            <v>300000</v>
          </cell>
          <cell r="I404">
            <v>30958</v>
          </cell>
          <cell r="J404">
            <v>61916</v>
          </cell>
        </row>
        <row r="405">
          <cell r="A405" t="str">
            <v>c.설 명 판</v>
          </cell>
          <cell r="B405" t="str">
            <v>(황동,350×250×10㎜)</v>
          </cell>
          <cell r="C405">
            <v>2</v>
          </cell>
          <cell r="D405" t="str">
            <v>개</v>
          </cell>
          <cell r="E405">
            <v>132610</v>
          </cell>
          <cell r="F405">
            <v>265220</v>
          </cell>
          <cell r="G405">
            <v>180000</v>
          </cell>
          <cell r="H405">
            <v>360000</v>
          </cell>
          <cell r="I405">
            <v>30098</v>
          </cell>
          <cell r="J405">
            <v>60196</v>
          </cell>
        </row>
        <row r="406">
          <cell r="A406" t="str">
            <v>3.17T.B.M설치</v>
          </cell>
          <cell r="C406">
            <v>1</v>
          </cell>
          <cell r="D406" t="str">
            <v>개</v>
          </cell>
          <cell r="E406">
            <v>19170</v>
          </cell>
          <cell r="F406">
            <v>19170</v>
          </cell>
          <cell r="G406">
            <v>27000</v>
          </cell>
          <cell r="H406">
            <v>27000</v>
          </cell>
          <cell r="I406">
            <v>20475</v>
          </cell>
          <cell r="J406">
            <v>20475</v>
          </cell>
        </row>
        <row r="407">
          <cell r="A407" t="str">
            <v>3.18낙하물방지공</v>
          </cell>
          <cell r="C407">
            <v>664</v>
          </cell>
          <cell r="D407" t="str">
            <v>㎡</v>
          </cell>
          <cell r="E407">
            <v>2920</v>
          </cell>
          <cell r="F407">
            <v>1938880</v>
          </cell>
          <cell r="G407">
            <v>4200</v>
          </cell>
          <cell r="H407">
            <v>2788800</v>
          </cell>
          <cell r="I407">
            <v>3007</v>
          </cell>
          <cell r="J407">
            <v>1996648</v>
          </cell>
        </row>
        <row r="408">
          <cell r="A408" t="str">
            <v>3.19난간및전선관설치</v>
          </cell>
          <cell r="F408">
            <v>12650600</v>
          </cell>
          <cell r="H408">
            <v>23942400</v>
          </cell>
          <cell r="I408">
            <v>0</v>
          </cell>
          <cell r="J408">
            <v>12859580</v>
          </cell>
        </row>
        <row r="409">
          <cell r="A409" t="str">
            <v>a.난    간</v>
          </cell>
          <cell r="B409" t="str">
            <v>(알미늄)</v>
          </cell>
          <cell r="C409">
            <v>86</v>
          </cell>
          <cell r="D409" t="str">
            <v>m</v>
          </cell>
          <cell r="E409">
            <v>137280</v>
          </cell>
          <cell r="F409">
            <v>11806080</v>
          </cell>
          <cell r="G409">
            <v>270000</v>
          </cell>
          <cell r="H409">
            <v>23220000</v>
          </cell>
          <cell r="I409">
            <v>137280</v>
          </cell>
          <cell r="J409">
            <v>11806080</v>
          </cell>
        </row>
        <row r="410">
          <cell r="A410" t="str">
            <v>b.전 선 관</v>
          </cell>
          <cell r="B410" t="str">
            <v>강관 φ100mm</v>
          </cell>
          <cell r="C410">
            <v>172</v>
          </cell>
          <cell r="D410" t="str">
            <v>m</v>
          </cell>
          <cell r="E410">
            <v>4910</v>
          </cell>
          <cell r="F410">
            <v>844520</v>
          </cell>
          <cell r="G410">
            <v>4200</v>
          </cell>
          <cell r="H410">
            <v>722400</v>
          </cell>
          <cell r="I410">
            <v>6125</v>
          </cell>
          <cell r="J410">
            <v>1053500</v>
          </cell>
        </row>
        <row r="411">
          <cell r="A411" t="str">
            <v>3.20P.C BEAM교</v>
          </cell>
          <cell r="F411">
            <v>128252300</v>
          </cell>
          <cell r="H411">
            <v>60500000</v>
          </cell>
          <cell r="I411">
            <v>0</v>
          </cell>
          <cell r="J411">
            <v>104178550</v>
          </cell>
        </row>
        <row r="412">
          <cell r="A412" t="str">
            <v>a.P.C BEAM제작</v>
          </cell>
          <cell r="B412" t="str">
            <v>(L=30m)</v>
          </cell>
          <cell r="C412">
            <v>10</v>
          </cell>
          <cell r="D412" t="str">
            <v>본</v>
          </cell>
          <cell r="E412">
            <v>11515150</v>
          </cell>
          <cell r="F412">
            <v>115151500</v>
          </cell>
          <cell r="G412">
            <v>5000000</v>
          </cell>
          <cell r="H412">
            <v>50000000</v>
          </cell>
          <cell r="I412">
            <v>9030883</v>
          </cell>
          <cell r="J412">
            <v>90308830</v>
          </cell>
        </row>
        <row r="413">
          <cell r="A413" t="str">
            <v>b.P.C BEAM가설</v>
          </cell>
          <cell r="B413" t="str">
            <v>(L=30m)</v>
          </cell>
          <cell r="C413">
            <v>10</v>
          </cell>
          <cell r="D413" t="str">
            <v>본</v>
          </cell>
          <cell r="E413">
            <v>1163760</v>
          </cell>
          <cell r="F413">
            <v>11637600</v>
          </cell>
          <cell r="G413">
            <v>850000</v>
          </cell>
          <cell r="H413">
            <v>8500000</v>
          </cell>
          <cell r="I413">
            <v>1240652</v>
          </cell>
          <cell r="J413">
            <v>12406520</v>
          </cell>
        </row>
        <row r="414">
          <cell r="A414" t="str">
            <v>c.P.C BEAM도괴방지책</v>
          </cell>
          <cell r="C414">
            <v>10</v>
          </cell>
          <cell r="D414" t="str">
            <v>본</v>
          </cell>
          <cell r="E414">
            <v>146320</v>
          </cell>
          <cell r="F414">
            <v>1463200</v>
          </cell>
          <cell r="G414">
            <v>200000</v>
          </cell>
          <cell r="H414">
            <v>2000000</v>
          </cell>
          <cell r="I414">
            <v>146320</v>
          </cell>
          <cell r="J414">
            <v>1463200</v>
          </cell>
        </row>
        <row r="415">
          <cell r="A415" t="str">
            <v>3.21옹벽배수시설</v>
          </cell>
          <cell r="F415">
            <v>420080</v>
          </cell>
          <cell r="H415">
            <v>1553000</v>
          </cell>
          <cell r="I415">
            <v>0</v>
          </cell>
          <cell r="J415">
            <v>401106</v>
          </cell>
        </row>
        <row r="416">
          <cell r="A416" t="str">
            <v>a.PVC PIPE</v>
          </cell>
          <cell r="B416" t="str">
            <v>(φ100mm)</v>
          </cell>
          <cell r="C416">
            <v>32</v>
          </cell>
          <cell r="D416" t="str">
            <v>m</v>
          </cell>
          <cell r="E416">
            <v>4910</v>
          </cell>
          <cell r="F416">
            <v>157120</v>
          </cell>
          <cell r="G416">
            <v>4200</v>
          </cell>
          <cell r="H416">
            <v>134400</v>
          </cell>
          <cell r="I416">
            <v>4090</v>
          </cell>
          <cell r="J416">
            <v>130880</v>
          </cell>
        </row>
        <row r="417">
          <cell r="A417" t="str">
            <v>b.DRAIN BOARD</v>
          </cell>
          <cell r="C417">
            <v>173</v>
          </cell>
          <cell r="D417" t="str">
            <v>㎡</v>
          </cell>
          <cell r="E417">
            <v>630</v>
          </cell>
          <cell r="F417">
            <v>108990</v>
          </cell>
          <cell r="G417">
            <v>6400</v>
          </cell>
          <cell r="H417">
            <v>1107200</v>
          </cell>
          <cell r="I417">
            <v>630</v>
          </cell>
          <cell r="J417">
            <v>108990</v>
          </cell>
        </row>
        <row r="418">
          <cell r="A418" t="str">
            <v>c.부직포</v>
          </cell>
          <cell r="C418">
            <v>173</v>
          </cell>
          <cell r="D418" t="str">
            <v>㎡</v>
          </cell>
          <cell r="E418">
            <v>890</v>
          </cell>
          <cell r="F418">
            <v>153970</v>
          </cell>
          <cell r="G418">
            <v>1800</v>
          </cell>
          <cell r="H418">
            <v>311400</v>
          </cell>
          <cell r="I418">
            <v>932</v>
          </cell>
          <cell r="J418">
            <v>161236</v>
          </cell>
        </row>
        <row r="419">
          <cell r="A419" t="str">
            <v>3.22시공이음</v>
          </cell>
          <cell r="F419">
            <v>189960</v>
          </cell>
          <cell r="H419">
            <v>323800</v>
          </cell>
          <cell r="I419">
            <v>0</v>
          </cell>
          <cell r="J419">
            <v>233191</v>
          </cell>
        </row>
        <row r="420">
          <cell r="A420" t="str">
            <v>a.스치로폴</v>
          </cell>
          <cell r="B420" t="str">
            <v>(t=10mm)</v>
          </cell>
          <cell r="C420">
            <v>127</v>
          </cell>
          <cell r="D420" t="str">
            <v>㎡</v>
          </cell>
          <cell r="E420">
            <v>910</v>
          </cell>
          <cell r="F420">
            <v>115570</v>
          </cell>
          <cell r="G420">
            <v>1500</v>
          </cell>
          <cell r="H420">
            <v>190500</v>
          </cell>
          <cell r="I420">
            <v>1117</v>
          </cell>
          <cell r="J420">
            <v>141859</v>
          </cell>
        </row>
        <row r="421">
          <cell r="A421" t="str">
            <v>b.스치로폴</v>
          </cell>
          <cell r="B421" t="str">
            <v>(t=20mm)</v>
          </cell>
          <cell r="C421">
            <v>43</v>
          </cell>
          <cell r="D421" t="str">
            <v>㎡</v>
          </cell>
          <cell r="E421">
            <v>1730</v>
          </cell>
          <cell r="F421">
            <v>74390</v>
          </cell>
          <cell r="G421">
            <v>3100</v>
          </cell>
          <cell r="H421">
            <v>133300</v>
          </cell>
          <cell r="I421">
            <v>2124</v>
          </cell>
          <cell r="J421">
            <v>91332</v>
          </cell>
        </row>
        <row r="422">
          <cell r="A422" t="str">
            <v>D.흰재육교</v>
          </cell>
          <cell r="F422">
            <v>588666104</v>
          </cell>
          <cell r="H422">
            <v>355836520</v>
          </cell>
          <cell r="I422">
            <v>0</v>
          </cell>
          <cell r="J422">
            <v>588169490</v>
          </cell>
        </row>
        <row r="423">
          <cell r="A423" t="str">
            <v>3.01구조물터파기</v>
          </cell>
          <cell r="F423">
            <v>380273300</v>
          </cell>
          <cell r="H423">
            <v>156444900</v>
          </cell>
          <cell r="I423">
            <v>0</v>
          </cell>
          <cell r="J423">
            <v>375695157</v>
          </cell>
        </row>
        <row r="424">
          <cell r="A424" t="str">
            <v>a.육상연암</v>
          </cell>
          <cell r="F424">
            <v>359532500</v>
          </cell>
          <cell r="H424">
            <v>137388900</v>
          </cell>
          <cell r="I424">
            <v>0</v>
          </cell>
          <cell r="J424">
            <v>359535441</v>
          </cell>
        </row>
        <row r="425">
          <cell r="A425" t="str">
            <v>-1      ″</v>
          </cell>
          <cell r="B425" t="str">
            <v>(0 ~ 4m)</v>
          </cell>
          <cell r="C425">
            <v>2047</v>
          </cell>
          <cell r="D425" t="str">
            <v>㎥</v>
          </cell>
          <cell r="E425">
            <v>105000</v>
          </cell>
          <cell r="F425">
            <v>214935000</v>
          </cell>
          <cell r="G425">
            <v>38500</v>
          </cell>
          <cell r="H425">
            <v>78809500</v>
          </cell>
          <cell r="I425">
            <v>105001</v>
          </cell>
          <cell r="J425">
            <v>214937047</v>
          </cell>
        </row>
        <row r="426">
          <cell r="A426" t="str">
            <v>-2      ″</v>
          </cell>
          <cell r="B426" t="str">
            <v>(4m이상)</v>
          </cell>
          <cell r="C426">
            <v>894</v>
          </cell>
          <cell r="D426" t="str">
            <v>㎥</v>
          </cell>
          <cell r="E426">
            <v>152580</v>
          </cell>
          <cell r="F426">
            <v>136406520</v>
          </cell>
          <cell r="G426">
            <v>62700</v>
          </cell>
          <cell r="H426">
            <v>56053800</v>
          </cell>
          <cell r="I426">
            <v>152581</v>
          </cell>
          <cell r="J426">
            <v>136407414</v>
          </cell>
        </row>
        <row r="427">
          <cell r="A427" t="str">
            <v>-3면정리및청소</v>
          </cell>
          <cell r="C427">
            <v>287</v>
          </cell>
          <cell r="D427" t="str">
            <v>㎡</v>
          </cell>
          <cell r="E427">
            <v>28540</v>
          </cell>
          <cell r="F427">
            <v>8190980</v>
          </cell>
          <cell r="G427">
            <v>8800</v>
          </cell>
          <cell r="H427">
            <v>2525600</v>
          </cell>
          <cell r="I427">
            <v>28540</v>
          </cell>
          <cell r="J427">
            <v>8190980</v>
          </cell>
        </row>
        <row r="428">
          <cell r="A428" t="str">
            <v>b.되메우기및다짐</v>
          </cell>
          <cell r="B428" t="str">
            <v>(기계70%,인력30%)</v>
          </cell>
          <cell r="C428">
            <v>2032</v>
          </cell>
          <cell r="D428" t="str">
            <v>㎥</v>
          </cell>
          <cell r="E428">
            <v>3000</v>
          </cell>
          <cell r="F428">
            <v>6096000</v>
          </cell>
          <cell r="G428">
            <v>3000</v>
          </cell>
          <cell r="H428">
            <v>6096000</v>
          </cell>
          <cell r="I428">
            <v>4158</v>
          </cell>
          <cell r="J428">
            <v>8449056</v>
          </cell>
        </row>
        <row r="429">
          <cell r="A429" t="str">
            <v>c.뒷채움</v>
          </cell>
          <cell r="B429" t="str">
            <v>(보조기층재)</v>
          </cell>
          <cell r="C429">
            <v>540</v>
          </cell>
          <cell r="D429" t="str">
            <v>㎥</v>
          </cell>
          <cell r="E429">
            <v>27120</v>
          </cell>
          <cell r="F429">
            <v>14644800</v>
          </cell>
          <cell r="G429">
            <v>24000</v>
          </cell>
          <cell r="H429">
            <v>12960000</v>
          </cell>
          <cell r="I429">
            <v>14279</v>
          </cell>
          <cell r="J429">
            <v>7710660</v>
          </cell>
        </row>
        <row r="430">
          <cell r="A430" t="str">
            <v>3.02거  푸  집</v>
          </cell>
          <cell r="F430">
            <v>28120120</v>
          </cell>
          <cell r="H430">
            <v>39266000</v>
          </cell>
          <cell r="I430">
            <v>0</v>
          </cell>
          <cell r="J430">
            <v>31141627</v>
          </cell>
        </row>
        <row r="431">
          <cell r="A431" t="str">
            <v>a.합판거푸집</v>
          </cell>
          <cell r="F431">
            <v>24784300</v>
          </cell>
          <cell r="H431">
            <v>34655000</v>
          </cell>
          <cell r="I431">
            <v>0</v>
          </cell>
          <cell r="J431">
            <v>27480493</v>
          </cell>
        </row>
        <row r="432">
          <cell r="A432" t="str">
            <v>-1.      〃</v>
          </cell>
          <cell r="B432" t="str">
            <v>(4회)</v>
          </cell>
          <cell r="C432">
            <v>1688</v>
          </cell>
          <cell r="D432" t="str">
            <v>㎡</v>
          </cell>
          <cell r="E432">
            <v>14660</v>
          </cell>
          <cell r="F432">
            <v>24746080</v>
          </cell>
          <cell r="G432">
            <v>20500</v>
          </cell>
          <cell r="H432">
            <v>34604000</v>
          </cell>
          <cell r="I432">
            <v>16256</v>
          </cell>
          <cell r="J432">
            <v>27440128</v>
          </cell>
        </row>
        <row r="433">
          <cell r="A433" t="str">
            <v>-2.      〃</v>
          </cell>
          <cell r="B433" t="str">
            <v>(6회)</v>
          </cell>
          <cell r="C433">
            <v>3</v>
          </cell>
          <cell r="D433" t="str">
            <v>㎡</v>
          </cell>
          <cell r="E433">
            <v>12740</v>
          </cell>
          <cell r="F433">
            <v>38220</v>
          </cell>
          <cell r="G433">
            <v>17000</v>
          </cell>
          <cell r="H433">
            <v>51000</v>
          </cell>
          <cell r="I433">
            <v>13455</v>
          </cell>
          <cell r="J433">
            <v>40365</v>
          </cell>
        </row>
        <row r="434">
          <cell r="A434" t="str">
            <v>b.무늬거푸집(0∼7m)</v>
          </cell>
          <cell r="B434" t="str">
            <v>(합판4회+스치로폴)</v>
          </cell>
          <cell r="C434">
            <v>159</v>
          </cell>
          <cell r="D434" t="str">
            <v>㎡</v>
          </cell>
          <cell r="E434">
            <v>20980</v>
          </cell>
          <cell r="F434">
            <v>3335820</v>
          </cell>
          <cell r="G434">
            <v>29000</v>
          </cell>
          <cell r="H434">
            <v>4611000</v>
          </cell>
          <cell r="I434">
            <v>23026</v>
          </cell>
          <cell r="J434">
            <v>3661134</v>
          </cell>
        </row>
        <row r="435">
          <cell r="A435" t="str">
            <v>3.03강관비계</v>
          </cell>
          <cell r="C435">
            <v>1</v>
          </cell>
          <cell r="D435" t="str">
            <v>식</v>
          </cell>
          <cell r="E435">
            <v>10764810</v>
          </cell>
          <cell r="F435">
            <v>10764810</v>
          </cell>
          <cell r="G435">
            <v>8500000</v>
          </cell>
          <cell r="H435">
            <v>8500000</v>
          </cell>
          <cell r="I435">
            <v>10764810</v>
          </cell>
          <cell r="J435">
            <v>10764808</v>
          </cell>
        </row>
        <row r="436">
          <cell r="A436" t="str">
            <v>3.04동 바 리</v>
          </cell>
          <cell r="F436">
            <v>6143620</v>
          </cell>
          <cell r="H436">
            <v>5100000</v>
          </cell>
          <cell r="I436">
            <v>0</v>
          </cell>
          <cell r="J436">
            <v>6143618</v>
          </cell>
        </row>
        <row r="437">
          <cell r="A437" t="str">
            <v>a.         ″</v>
          </cell>
          <cell r="B437" t="str">
            <v>(목재4회)</v>
          </cell>
          <cell r="C437">
            <v>1</v>
          </cell>
          <cell r="D437" t="str">
            <v>식</v>
          </cell>
          <cell r="E437">
            <v>4037880</v>
          </cell>
          <cell r="F437">
            <v>4037880</v>
          </cell>
          <cell r="G437">
            <v>3400000</v>
          </cell>
          <cell r="H437">
            <v>3400000</v>
          </cell>
          <cell r="I437">
            <v>4037880</v>
          </cell>
          <cell r="J437">
            <v>4037879</v>
          </cell>
        </row>
        <row r="438">
          <cell r="A438" t="str">
            <v>b.         ″</v>
          </cell>
          <cell r="B438" t="str">
            <v>(강관동바리)</v>
          </cell>
          <cell r="C438">
            <v>1</v>
          </cell>
          <cell r="D438" t="str">
            <v>식</v>
          </cell>
          <cell r="E438">
            <v>2105740</v>
          </cell>
          <cell r="F438">
            <v>2105740</v>
          </cell>
          <cell r="G438">
            <v>1700000</v>
          </cell>
          <cell r="H438">
            <v>1700000</v>
          </cell>
          <cell r="I438">
            <v>2105740</v>
          </cell>
          <cell r="J438">
            <v>2105739</v>
          </cell>
        </row>
        <row r="439">
          <cell r="A439" t="str">
            <v>3.05철근가공조립</v>
          </cell>
          <cell r="F439">
            <v>53026349</v>
          </cell>
          <cell r="H439">
            <v>39151280</v>
          </cell>
          <cell r="I439">
            <v>0</v>
          </cell>
          <cell r="J439">
            <v>57991685</v>
          </cell>
        </row>
        <row r="440">
          <cell r="A440" t="str">
            <v>a.         ″</v>
          </cell>
          <cell r="B440" t="str">
            <v>(보 통)</v>
          </cell>
          <cell r="C440">
            <v>110.89</v>
          </cell>
          <cell r="D440" t="str">
            <v>ton</v>
          </cell>
          <cell r="E440">
            <v>360590</v>
          </cell>
          <cell r="F440">
            <v>39985825</v>
          </cell>
          <cell r="G440">
            <v>270000</v>
          </cell>
          <cell r="H440">
            <v>29940300</v>
          </cell>
          <cell r="I440">
            <v>384726</v>
          </cell>
          <cell r="J440">
            <v>42662265</v>
          </cell>
        </row>
        <row r="441">
          <cell r="A441" t="str">
            <v>b.         ″</v>
          </cell>
          <cell r="B441" t="str">
            <v>(복 잡)</v>
          </cell>
          <cell r="C441">
            <v>31.762</v>
          </cell>
          <cell r="D441" t="str">
            <v>ton</v>
          </cell>
          <cell r="E441">
            <v>410570</v>
          </cell>
          <cell r="F441">
            <v>13040524</v>
          </cell>
          <cell r="G441">
            <v>290000</v>
          </cell>
          <cell r="H441">
            <v>9210980</v>
          </cell>
          <cell r="I441">
            <v>482634</v>
          </cell>
          <cell r="J441">
            <v>15329420</v>
          </cell>
        </row>
        <row r="442">
          <cell r="A442" t="str">
            <v>3.06스페이샤설치</v>
          </cell>
          <cell r="F442">
            <v>15100</v>
          </cell>
          <cell r="H442">
            <v>135900</v>
          </cell>
          <cell r="I442">
            <v>0</v>
          </cell>
          <cell r="J442">
            <v>253680</v>
          </cell>
        </row>
        <row r="443">
          <cell r="A443" t="str">
            <v>a.         ″</v>
          </cell>
          <cell r="B443" t="str">
            <v>(수평)</v>
          </cell>
          <cell r="C443">
            <v>423</v>
          </cell>
          <cell r="D443" t="str">
            <v>㎡</v>
          </cell>
          <cell r="E443">
            <v>20</v>
          </cell>
          <cell r="F443">
            <v>8460</v>
          </cell>
          <cell r="G443">
            <v>180</v>
          </cell>
          <cell r="H443">
            <v>76140</v>
          </cell>
          <cell r="I443">
            <v>336</v>
          </cell>
          <cell r="J443">
            <v>142128</v>
          </cell>
        </row>
        <row r="444">
          <cell r="A444" t="str">
            <v>b.         ″</v>
          </cell>
          <cell r="B444" t="str">
            <v>(수직)</v>
          </cell>
          <cell r="C444">
            <v>332</v>
          </cell>
          <cell r="D444" t="str">
            <v>㎡</v>
          </cell>
          <cell r="E444">
            <v>20</v>
          </cell>
          <cell r="F444">
            <v>6640</v>
          </cell>
          <cell r="G444">
            <v>180</v>
          </cell>
          <cell r="H444">
            <v>59760</v>
          </cell>
          <cell r="I444">
            <v>336</v>
          </cell>
          <cell r="J444">
            <v>111552</v>
          </cell>
        </row>
        <row r="445">
          <cell r="A445" t="str">
            <v>3.07콘크리트타설공</v>
          </cell>
          <cell r="F445">
            <v>44609700</v>
          </cell>
          <cell r="H445">
            <v>53419340</v>
          </cell>
          <cell r="I445">
            <v>0</v>
          </cell>
          <cell r="J445">
            <v>49289663</v>
          </cell>
        </row>
        <row r="446">
          <cell r="A446" t="str">
            <v>a.펌프카</v>
          </cell>
          <cell r="B446" t="str">
            <v>철근(25-270-12)</v>
          </cell>
          <cell r="C446">
            <v>53</v>
          </cell>
          <cell r="D446" t="str">
            <v>㎥</v>
          </cell>
          <cell r="E446">
            <v>56820</v>
          </cell>
          <cell r="F446">
            <v>3011460</v>
          </cell>
          <cell r="G446">
            <v>61870</v>
          </cell>
          <cell r="H446">
            <v>3279110</v>
          </cell>
          <cell r="I446">
            <v>57052</v>
          </cell>
          <cell r="J446">
            <v>3023756</v>
          </cell>
        </row>
        <row r="447">
          <cell r="A447" t="str">
            <v>b.펌프카</v>
          </cell>
          <cell r="B447" t="str">
            <v>철근(25-240-12)</v>
          </cell>
          <cell r="C447">
            <v>813</v>
          </cell>
          <cell r="D447" t="str">
            <v>㎥</v>
          </cell>
          <cell r="E447">
            <v>49080</v>
          </cell>
          <cell r="F447">
            <v>39902040</v>
          </cell>
          <cell r="G447">
            <v>59710</v>
          </cell>
          <cell r="H447">
            <v>48544230</v>
          </cell>
          <cell r="I447">
            <v>54779</v>
          </cell>
          <cell r="J447">
            <v>44535327</v>
          </cell>
        </row>
        <row r="448">
          <cell r="A448" t="str">
            <v>c.콘크리트타설</v>
          </cell>
          <cell r="B448" t="str">
            <v>무근(40-160-8)</v>
          </cell>
          <cell r="C448">
            <v>30</v>
          </cell>
          <cell r="D448" t="str">
            <v>㎥</v>
          </cell>
          <cell r="E448">
            <v>56540</v>
          </cell>
          <cell r="F448">
            <v>1696200</v>
          </cell>
          <cell r="G448">
            <v>53200</v>
          </cell>
          <cell r="H448">
            <v>1596000</v>
          </cell>
          <cell r="I448">
            <v>57686</v>
          </cell>
          <cell r="J448">
            <v>1730580</v>
          </cell>
        </row>
        <row r="449">
          <cell r="A449" t="str">
            <v>3.08표면처리</v>
          </cell>
          <cell r="F449">
            <v>90000</v>
          </cell>
          <cell r="H449">
            <v>280500</v>
          </cell>
          <cell r="I449">
            <v>0</v>
          </cell>
          <cell r="J449">
            <v>113850</v>
          </cell>
        </row>
        <row r="450">
          <cell r="A450" t="str">
            <v>a.슬래브양생</v>
          </cell>
          <cell r="C450">
            <v>150</v>
          </cell>
          <cell r="D450" t="str">
            <v>㎡</v>
          </cell>
          <cell r="E450">
            <v>320</v>
          </cell>
          <cell r="F450">
            <v>48000</v>
          </cell>
          <cell r="G450">
            <v>370</v>
          </cell>
          <cell r="H450">
            <v>55500</v>
          </cell>
          <cell r="I450">
            <v>264</v>
          </cell>
          <cell r="J450">
            <v>39600</v>
          </cell>
        </row>
        <row r="451">
          <cell r="A451" t="str">
            <v>b.슬래브면고르기</v>
          </cell>
          <cell r="C451">
            <v>150</v>
          </cell>
          <cell r="D451" t="str">
            <v>㎡</v>
          </cell>
          <cell r="E451">
            <v>280</v>
          </cell>
          <cell r="F451">
            <v>42000</v>
          </cell>
          <cell r="G451">
            <v>1500</v>
          </cell>
          <cell r="H451">
            <v>225000</v>
          </cell>
          <cell r="I451">
            <v>495</v>
          </cell>
          <cell r="J451">
            <v>74250</v>
          </cell>
        </row>
        <row r="452">
          <cell r="A452" t="str">
            <v>3.09교면방수</v>
          </cell>
          <cell r="B452" t="str">
            <v>(도막식)</v>
          </cell>
          <cell r="C452">
            <v>150</v>
          </cell>
          <cell r="D452" t="str">
            <v>㎡</v>
          </cell>
          <cell r="E452">
            <v>17270</v>
          </cell>
          <cell r="F452">
            <v>2590500</v>
          </cell>
          <cell r="G452">
            <v>3700</v>
          </cell>
          <cell r="H452">
            <v>555000</v>
          </cell>
          <cell r="I452">
            <v>10000</v>
          </cell>
          <cell r="J452">
            <v>1500000</v>
          </cell>
        </row>
        <row r="453">
          <cell r="A453" t="str">
            <v>3.10교좌장치</v>
          </cell>
          <cell r="F453">
            <v>6847900</v>
          </cell>
          <cell r="H453">
            <v>6160000</v>
          </cell>
          <cell r="I453">
            <v>0</v>
          </cell>
          <cell r="J453">
            <v>6847900</v>
          </cell>
        </row>
        <row r="454">
          <cell r="A454" t="str">
            <v>a.고 정 단</v>
          </cell>
          <cell r="B454" t="str">
            <v>(탄성받침,135ton)</v>
          </cell>
          <cell r="C454">
            <v>1</v>
          </cell>
          <cell r="D454" t="str">
            <v>조</v>
          </cell>
          <cell r="E454">
            <v>1145100</v>
          </cell>
          <cell r="F454">
            <v>1145100</v>
          </cell>
          <cell r="G454">
            <v>1030000</v>
          </cell>
          <cell r="H454">
            <v>1030000</v>
          </cell>
          <cell r="I454">
            <v>1145100</v>
          </cell>
          <cell r="J454">
            <v>1145100</v>
          </cell>
        </row>
        <row r="455">
          <cell r="A455" t="str">
            <v>b.일 방 향</v>
          </cell>
          <cell r="B455" t="str">
            <v>(탄성받침,135ton)</v>
          </cell>
          <cell r="C455">
            <v>3</v>
          </cell>
          <cell r="D455" t="str">
            <v>조</v>
          </cell>
          <cell r="E455">
            <v>1140560</v>
          </cell>
          <cell r="F455">
            <v>3421680</v>
          </cell>
          <cell r="G455">
            <v>1026000</v>
          </cell>
          <cell r="H455">
            <v>3078000</v>
          </cell>
          <cell r="I455">
            <v>1140560</v>
          </cell>
          <cell r="J455">
            <v>3421680</v>
          </cell>
        </row>
        <row r="456">
          <cell r="A456" t="str">
            <v>c.양 방 향</v>
          </cell>
          <cell r="B456" t="str">
            <v>(탄성받침,135ton)</v>
          </cell>
          <cell r="C456">
            <v>2</v>
          </cell>
          <cell r="D456" t="str">
            <v>조</v>
          </cell>
          <cell r="E456">
            <v>1140560</v>
          </cell>
          <cell r="F456">
            <v>2281120</v>
          </cell>
          <cell r="G456">
            <v>1026000</v>
          </cell>
          <cell r="H456">
            <v>2052000</v>
          </cell>
          <cell r="I456">
            <v>1140560</v>
          </cell>
          <cell r="J456">
            <v>2281120</v>
          </cell>
        </row>
        <row r="457">
          <cell r="A457" t="str">
            <v>3.11신축이음</v>
          </cell>
          <cell r="F457">
            <v>3344650</v>
          </cell>
          <cell r="H457">
            <v>3920000</v>
          </cell>
          <cell r="I457">
            <v>0</v>
          </cell>
          <cell r="J457">
            <v>3344650</v>
          </cell>
        </row>
        <row r="458">
          <cell r="A458" t="str">
            <v>a.       ″</v>
          </cell>
          <cell r="B458" t="str">
            <v>(No. 35)</v>
          </cell>
          <cell r="C458">
            <v>5</v>
          </cell>
          <cell r="D458" t="str">
            <v>m</v>
          </cell>
          <cell r="E458">
            <v>192320</v>
          </cell>
          <cell r="F458">
            <v>961600</v>
          </cell>
          <cell r="G458">
            <v>134000</v>
          </cell>
          <cell r="H458">
            <v>670000</v>
          </cell>
          <cell r="I458">
            <v>192320</v>
          </cell>
          <cell r="J458">
            <v>961600</v>
          </cell>
        </row>
        <row r="459">
          <cell r="A459" t="str">
            <v>b.       ″</v>
          </cell>
          <cell r="B459" t="str">
            <v>(No. 80)</v>
          </cell>
          <cell r="C459">
            <v>5</v>
          </cell>
          <cell r="D459" t="str">
            <v>m</v>
          </cell>
          <cell r="E459">
            <v>476610</v>
          </cell>
          <cell r="F459">
            <v>2383050</v>
          </cell>
          <cell r="G459">
            <v>650000</v>
          </cell>
          <cell r="H459">
            <v>3250000</v>
          </cell>
          <cell r="I459">
            <v>476610</v>
          </cell>
          <cell r="J459">
            <v>2383050</v>
          </cell>
        </row>
        <row r="460">
          <cell r="A460" t="str">
            <v>3.12다웰바 설치</v>
          </cell>
          <cell r="B460" t="str">
            <v>D=25, ℓ=600mm</v>
          </cell>
          <cell r="C460">
            <v>22</v>
          </cell>
          <cell r="D460" t="str">
            <v>개</v>
          </cell>
          <cell r="E460">
            <v>2870</v>
          </cell>
          <cell r="F460">
            <v>63140</v>
          </cell>
          <cell r="G460">
            <v>3500</v>
          </cell>
          <cell r="H460">
            <v>77000</v>
          </cell>
          <cell r="I460">
            <v>125</v>
          </cell>
          <cell r="J460">
            <v>2750</v>
          </cell>
        </row>
        <row r="461">
          <cell r="A461" t="str">
            <v>3.13무수축 몰탈</v>
          </cell>
          <cell r="C461">
            <v>0.27500000000000002</v>
          </cell>
          <cell r="D461" t="str">
            <v>㎥</v>
          </cell>
          <cell r="E461">
            <v>69890</v>
          </cell>
          <cell r="F461">
            <v>19219</v>
          </cell>
          <cell r="G461">
            <v>80000</v>
          </cell>
          <cell r="H461">
            <v>22000</v>
          </cell>
          <cell r="I461">
            <v>57311</v>
          </cell>
          <cell r="J461">
            <v>15759</v>
          </cell>
        </row>
        <row r="462">
          <cell r="A462" t="str">
            <v>3.14무수축 콘크리트</v>
          </cell>
          <cell r="C462">
            <v>1.1220000000000001</v>
          </cell>
          <cell r="D462" t="str">
            <v>㎥</v>
          </cell>
          <cell r="E462">
            <v>168330</v>
          </cell>
          <cell r="F462">
            <v>188866</v>
          </cell>
          <cell r="G462">
            <v>100000</v>
          </cell>
          <cell r="H462">
            <v>112200</v>
          </cell>
          <cell r="I462">
            <v>158468</v>
          </cell>
          <cell r="J462">
            <v>177800</v>
          </cell>
        </row>
        <row r="463">
          <cell r="A463" t="str">
            <v>3.15교면배수시설공</v>
          </cell>
          <cell r="B463" t="str">
            <v>육교용</v>
          </cell>
          <cell r="F463">
            <v>3624930</v>
          </cell>
          <cell r="H463">
            <v>6115000</v>
          </cell>
          <cell r="I463">
            <v>0</v>
          </cell>
          <cell r="J463">
            <v>1487718</v>
          </cell>
        </row>
        <row r="464">
          <cell r="A464" t="str">
            <v>a.교면집수구</v>
          </cell>
          <cell r="B464" t="str">
            <v>주철</v>
          </cell>
          <cell r="C464">
            <v>4</v>
          </cell>
          <cell r="D464" t="str">
            <v>개</v>
          </cell>
          <cell r="E464">
            <v>82430</v>
          </cell>
          <cell r="F464">
            <v>329720</v>
          </cell>
          <cell r="G464">
            <v>71000</v>
          </cell>
          <cell r="H464">
            <v>284000</v>
          </cell>
          <cell r="I464">
            <v>37593</v>
          </cell>
          <cell r="J464">
            <v>150372</v>
          </cell>
        </row>
        <row r="465">
          <cell r="A465" t="str">
            <v>b.연결집수거</v>
          </cell>
          <cell r="B465" t="str">
            <v>스텐레스</v>
          </cell>
          <cell r="C465">
            <v>4</v>
          </cell>
          <cell r="D465" t="str">
            <v>개</v>
          </cell>
          <cell r="E465">
            <v>105590</v>
          </cell>
          <cell r="F465">
            <v>422360</v>
          </cell>
          <cell r="G465">
            <v>100000</v>
          </cell>
          <cell r="H465">
            <v>400000</v>
          </cell>
          <cell r="I465">
            <v>69480</v>
          </cell>
          <cell r="J465">
            <v>277920</v>
          </cell>
        </row>
        <row r="466">
          <cell r="A466" t="str">
            <v>c.직     관</v>
          </cell>
          <cell r="B466" t="str">
            <v>스텐레스,□150×150</v>
          </cell>
          <cell r="C466">
            <v>31</v>
          </cell>
          <cell r="D466" t="str">
            <v>m</v>
          </cell>
          <cell r="E466">
            <v>67030</v>
          </cell>
          <cell r="F466">
            <v>2077930</v>
          </cell>
          <cell r="G466">
            <v>71000</v>
          </cell>
          <cell r="H466">
            <v>2201000</v>
          </cell>
          <cell r="I466">
            <v>4130</v>
          </cell>
          <cell r="J466">
            <v>128030</v>
          </cell>
        </row>
        <row r="467">
          <cell r="A467" t="str">
            <v>d.연 결  부</v>
          </cell>
          <cell r="B467" t="str">
            <v>스텐레스</v>
          </cell>
          <cell r="C467">
            <v>34</v>
          </cell>
          <cell r="D467" t="str">
            <v>개소</v>
          </cell>
          <cell r="E467">
            <v>23380</v>
          </cell>
          <cell r="F467">
            <v>794920</v>
          </cell>
          <cell r="G467">
            <v>95000</v>
          </cell>
          <cell r="H467">
            <v>3230000</v>
          </cell>
          <cell r="I467">
            <v>27394</v>
          </cell>
          <cell r="J467">
            <v>931396</v>
          </cell>
        </row>
        <row r="468">
          <cell r="A468" t="str">
            <v>3.16교량명판공</v>
          </cell>
          <cell r="F468">
            <v>4686820</v>
          </cell>
          <cell r="H468">
            <v>11460000</v>
          </cell>
          <cell r="I468">
            <v>0</v>
          </cell>
          <cell r="J468">
            <v>6122112</v>
          </cell>
        </row>
        <row r="469">
          <cell r="A469" t="str">
            <v>a.교 명 주</v>
          </cell>
          <cell r="B469" t="str">
            <v>(화강석,600×600×1250mm)</v>
          </cell>
          <cell r="C469">
            <v>4</v>
          </cell>
          <cell r="D469" t="str">
            <v>개소</v>
          </cell>
          <cell r="E469">
            <v>1065620</v>
          </cell>
          <cell r="F469">
            <v>4262480</v>
          </cell>
          <cell r="G469">
            <v>2700000</v>
          </cell>
          <cell r="H469">
            <v>10800000</v>
          </cell>
          <cell r="I469">
            <v>1500000</v>
          </cell>
          <cell r="J469">
            <v>6000000</v>
          </cell>
        </row>
        <row r="470">
          <cell r="A470" t="str">
            <v>b.교 명 판</v>
          </cell>
          <cell r="B470" t="str">
            <v>(황동,450×200×10㎜)</v>
          </cell>
          <cell r="C470">
            <v>2</v>
          </cell>
          <cell r="D470" t="str">
            <v>개</v>
          </cell>
          <cell r="E470">
            <v>79560</v>
          </cell>
          <cell r="F470">
            <v>159120</v>
          </cell>
          <cell r="G470">
            <v>150000</v>
          </cell>
          <cell r="H470">
            <v>300000</v>
          </cell>
          <cell r="I470">
            <v>30958</v>
          </cell>
          <cell r="J470">
            <v>61916</v>
          </cell>
        </row>
        <row r="471">
          <cell r="A471" t="str">
            <v>c.설 명 판</v>
          </cell>
          <cell r="B471" t="str">
            <v>(황동,350×250×10㎜)</v>
          </cell>
          <cell r="C471">
            <v>2</v>
          </cell>
          <cell r="D471" t="str">
            <v>개</v>
          </cell>
          <cell r="E471">
            <v>132610</v>
          </cell>
          <cell r="F471">
            <v>265220</v>
          </cell>
          <cell r="G471">
            <v>180000</v>
          </cell>
          <cell r="H471">
            <v>360000</v>
          </cell>
          <cell r="I471">
            <v>30098</v>
          </cell>
          <cell r="J471">
            <v>60196</v>
          </cell>
        </row>
        <row r="472">
          <cell r="A472" t="str">
            <v>3.17T.B.M설치</v>
          </cell>
          <cell r="C472">
            <v>1</v>
          </cell>
          <cell r="D472" t="str">
            <v>개</v>
          </cell>
          <cell r="E472">
            <v>19170</v>
          </cell>
          <cell r="F472">
            <v>19170</v>
          </cell>
          <cell r="G472">
            <v>27000</v>
          </cell>
          <cell r="H472">
            <v>27000</v>
          </cell>
          <cell r="I472">
            <v>20475</v>
          </cell>
          <cell r="J472">
            <v>20475</v>
          </cell>
        </row>
        <row r="473">
          <cell r="A473" t="str">
            <v>3.18낙하물방지공</v>
          </cell>
          <cell r="C473">
            <v>210</v>
          </cell>
          <cell r="D473" t="str">
            <v>㎡</v>
          </cell>
          <cell r="E473">
            <v>2920</v>
          </cell>
          <cell r="F473">
            <v>613200</v>
          </cell>
          <cell r="G473">
            <v>4200</v>
          </cell>
          <cell r="H473">
            <v>882000</v>
          </cell>
          <cell r="I473">
            <v>3007</v>
          </cell>
          <cell r="J473">
            <v>631470</v>
          </cell>
        </row>
        <row r="474">
          <cell r="A474" t="str">
            <v>3.19난간및전선관설치</v>
          </cell>
          <cell r="F474">
            <v>903440</v>
          </cell>
          <cell r="H474">
            <v>772800</v>
          </cell>
          <cell r="I474">
            <v>0</v>
          </cell>
          <cell r="J474">
            <v>1127000</v>
          </cell>
        </row>
        <row r="475">
          <cell r="A475" t="str">
            <v>a.전 선 관</v>
          </cell>
          <cell r="B475" t="str">
            <v>강관 φ100mm</v>
          </cell>
          <cell r="C475">
            <v>184</v>
          </cell>
          <cell r="D475" t="str">
            <v>m</v>
          </cell>
          <cell r="E475">
            <v>4910</v>
          </cell>
          <cell r="F475">
            <v>903440</v>
          </cell>
          <cell r="G475">
            <v>4200</v>
          </cell>
          <cell r="H475">
            <v>772800</v>
          </cell>
          <cell r="I475">
            <v>6125</v>
          </cell>
          <cell r="J475">
            <v>1127000</v>
          </cell>
        </row>
        <row r="476">
          <cell r="A476" t="str">
            <v>3.20P.C BEAM교</v>
          </cell>
          <cell r="F476">
            <v>38475690</v>
          </cell>
          <cell r="H476">
            <v>18150000</v>
          </cell>
          <cell r="I476">
            <v>0</v>
          </cell>
          <cell r="J476">
            <v>31253565</v>
          </cell>
        </row>
        <row r="477">
          <cell r="A477" t="str">
            <v>a.P.C BEAM제작</v>
          </cell>
          <cell r="B477" t="str">
            <v>(L=30m)</v>
          </cell>
          <cell r="C477">
            <v>3</v>
          </cell>
          <cell r="D477" t="str">
            <v>본</v>
          </cell>
          <cell r="E477">
            <v>11515150</v>
          </cell>
          <cell r="F477">
            <v>34545450</v>
          </cell>
          <cell r="G477">
            <v>5000000</v>
          </cell>
          <cell r="H477">
            <v>15000000</v>
          </cell>
          <cell r="I477">
            <v>9030883</v>
          </cell>
          <cell r="J477">
            <v>27092649</v>
          </cell>
        </row>
        <row r="478">
          <cell r="A478" t="str">
            <v>b.P.C BEAM가설</v>
          </cell>
          <cell r="B478" t="str">
            <v>(L=30m)</v>
          </cell>
          <cell r="C478">
            <v>3</v>
          </cell>
          <cell r="D478" t="str">
            <v>본</v>
          </cell>
          <cell r="E478">
            <v>1163760</v>
          </cell>
          <cell r="F478">
            <v>3491280</v>
          </cell>
          <cell r="G478">
            <v>850000</v>
          </cell>
          <cell r="H478">
            <v>2550000</v>
          </cell>
          <cell r="I478">
            <v>1240652</v>
          </cell>
          <cell r="J478">
            <v>3721956</v>
          </cell>
        </row>
        <row r="479">
          <cell r="A479" t="str">
            <v>c.P.C BEAM도괴방지책</v>
          </cell>
          <cell r="C479">
            <v>3</v>
          </cell>
          <cell r="D479" t="str">
            <v>본</v>
          </cell>
          <cell r="E479">
            <v>146320</v>
          </cell>
          <cell r="F479">
            <v>438960</v>
          </cell>
          <cell r="G479">
            <v>200000</v>
          </cell>
          <cell r="H479">
            <v>600000</v>
          </cell>
          <cell r="I479">
            <v>146320</v>
          </cell>
          <cell r="J479">
            <v>438960</v>
          </cell>
        </row>
        <row r="480">
          <cell r="A480" t="str">
            <v>3.21옹벽배수시설</v>
          </cell>
          <cell r="F480">
            <v>263300</v>
          </cell>
          <cell r="H480">
            <v>1108400</v>
          </cell>
          <cell r="I480">
            <v>0</v>
          </cell>
          <cell r="J480">
            <v>257196</v>
          </cell>
        </row>
        <row r="481">
          <cell r="A481" t="str">
            <v>a.PVC PIPE</v>
          </cell>
          <cell r="B481" t="str">
            <v>(φ100mm)</v>
          </cell>
          <cell r="C481">
            <v>14</v>
          </cell>
          <cell r="D481" t="str">
            <v>m</v>
          </cell>
          <cell r="E481">
            <v>4910</v>
          </cell>
          <cell r="F481">
            <v>68740</v>
          </cell>
          <cell r="G481">
            <v>4200</v>
          </cell>
          <cell r="H481">
            <v>58800</v>
          </cell>
          <cell r="I481">
            <v>4090</v>
          </cell>
          <cell r="J481">
            <v>57260</v>
          </cell>
        </row>
        <row r="482">
          <cell r="A482" t="str">
            <v>b.DRAIN BOARD</v>
          </cell>
          <cell r="C482">
            <v>128</v>
          </cell>
          <cell r="D482" t="str">
            <v>㎡</v>
          </cell>
          <cell r="E482">
            <v>630</v>
          </cell>
          <cell r="F482">
            <v>80640</v>
          </cell>
          <cell r="G482">
            <v>6400</v>
          </cell>
          <cell r="H482">
            <v>819200</v>
          </cell>
          <cell r="I482">
            <v>630</v>
          </cell>
          <cell r="J482">
            <v>80640</v>
          </cell>
        </row>
        <row r="483">
          <cell r="A483" t="str">
            <v>c.부 직 포</v>
          </cell>
          <cell r="C483">
            <v>128</v>
          </cell>
          <cell r="D483" t="str">
            <v>㎡</v>
          </cell>
          <cell r="E483">
            <v>890</v>
          </cell>
          <cell r="F483">
            <v>113920</v>
          </cell>
          <cell r="G483">
            <v>1800</v>
          </cell>
          <cell r="H483">
            <v>230400</v>
          </cell>
          <cell r="I483">
            <v>932</v>
          </cell>
          <cell r="J483">
            <v>119296</v>
          </cell>
        </row>
        <row r="484">
          <cell r="A484" t="str">
            <v>3.22시공이음(스치로폴)</v>
          </cell>
          <cell r="B484" t="str">
            <v>(t=20mm)</v>
          </cell>
          <cell r="C484">
            <v>12</v>
          </cell>
          <cell r="D484" t="str">
            <v>㎡</v>
          </cell>
          <cell r="E484">
            <v>1730</v>
          </cell>
          <cell r="F484">
            <v>20760</v>
          </cell>
          <cell r="G484">
            <v>3100</v>
          </cell>
          <cell r="H484">
            <v>37200</v>
          </cell>
          <cell r="I484">
            <v>2124</v>
          </cell>
          <cell r="J484">
            <v>25488</v>
          </cell>
        </row>
        <row r="485">
          <cell r="A485" t="str">
            <v>3.23가드휀스</v>
          </cell>
          <cell r="B485" t="str">
            <v>(H1.2×L2.0m)</v>
          </cell>
          <cell r="C485">
            <v>92</v>
          </cell>
          <cell r="D485" t="str">
            <v>m</v>
          </cell>
          <cell r="E485">
            <v>43060</v>
          </cell>
          <cell r="F485">
            <v>3961520</v>
          </cell>
          <cell r="G485">
            <v>45000</v>
          </cell>
          <cell r="H485">
            <v>4140000</v>
          </cell>
          <cell r="I485">
            <v>43060</v>
          </cell>
          <cell r="J485">
            <v>3961519</v>
          </cell>
        </row>
        <row r="486">
          <cell r="A486" t="str">
            <v>E.버듬교</v>
          </cell>
          <cell r="F486">
            <v>608755124</v>
          </cell>
          <cell r="H486">
            <v>510586780</v>
          </cell>
          <cell r="I486">
            <v>0</v>
          </cell>
          <cell r="J486">
            <v>645759678</v>
          </cell>
        </row>
        <row r="487">
          <cell r="A487" t="str">
            <v>3.01구조물터파기</v>
          </cell>
          <cell r="F487">
            <v>127453700</v>
          </cell>
          <cell r="H487">
            <v>76826600</v>
          </cell>
          <cell r="I487">
            <v>0</v>
          </cell>
          <cell r="J487">
            <v>104502861</v>
          </cell>
        </row>
        <row r="488">
          <cell r="A488" t="str">
            <v>a.육상토사</v>
          </cell>
          <cell r="B488" t="str">
            <v>(0 ~ 4m)</v>
          </cell>
          <cell r="C488">
            <v>940</v>
          </cell>
          <cell r="D488" t="str">
            <v>㎥</v>
          </cell>
          <cell r="E488">
            <v>3590</v>
          </cell>
          <cell r="F488">
            <v>3374600</v>
          </cell>
          <cell r="G488">
            <v>3700</v>
          </cell>
          <cell r="H488">
            <v>3478000</v>
          </cell>
          <cell r="I488">
            <v>3141</v>
          </cell>
          <cell r="J488">
            <v>2952540</v>
          </cell>
        </row>
        <row r="489">
          <cell r="A489" t="str">
            <v>b.육상연암</v>
          </cell>
          <cell r="F489">
            <v>71223380</v>
          </cell>
          <cell r="H489">
            <v>25537600</v>
          </cell>
          <cell r="I489">
            <v>0</v>
          </cell>
          <cell r="J489">
            <v>71223964</v>
          </cell>
        </row>
        <row r="490">
          <cell r="A490" t="str">
            <v>-1      ″</v>
          </cell>
          <cell r="B490" t="str">
            <v>(0 ~ 4m)</v>
          </cell>
          <cell r="C490">
            <v>584</v>
          </cell>
          <cell r="D490" t="str">
            <v>㎥</v>
          </cell>
          <cell r="E490">
            <v>105000</v>
          </cell>
          <cell r="F490">
            <v>61320000</v>
          </cell>
          <cell r="G490">
            <v>38500</v>
          </cell>
          <cell r="H490">
            <v>22484000</v>
          </cell>
          <cell r="I490">
            <v>105001</v>
          </cell>
          <cell r="J490">
            <v>61320584</v>
          </cell>
        </row>
        <row r="491">
          <cell r="A491" t="str">
            <v>-2면정리및청소</v>
          </cell>
          <cell r="C491">
            <v>347</v>
          </cell>
          <cell r="D491" t="str">
            <v>㎡</v>
          </cell>
          <cell r="E491">
            <v>28540</v>
          </cell>
          <cell r="F491">
            <v>9903380</v>
          </cell>
          <cell r="G491">
            <v>8800</v>
          </cell>
          <cell r="H491">
            <v>3053600</v>
          </cell>
          <cell r="I491">
            <v>28540</v>
          </cell>
          <cell r="J491">
            <v>9903380</v>
          </cell>
        </row>
        <row r="492">
          <cell r="A492" t="str">
            <v>c.되메우기및다짐</v>
          </cell>
          <cell r="B492" t="str">
            <v>(기계70%,인력30%)</v>
          </cell>
          <cell r="C492">
            <v>905</v>
          </cell>
          <cell r="D492" t="str">
            <v>㎥</v>
          </cell>
          <cell r="E492">
            <v>3000</v>
          </cell>
          <cell r="F492">
            <v>2715000</v>
          </cell>
          <cell r="G492">
            <v>3000</v>
          </cell>
          <cell r="H492">
            <v>2715000</v>
          </cell>
          <cell r="I492">
            <v>4158</v>
          </cell>
          <cell r="J492">
            <v>3762990</v>
          </cell>
        </row>
        <row r="493">
          <cell r="A493" t="str">
            <v>d.뒷채움</v>
          </cell>
          <cell r="B493" t="str">
            <v>(보조기층재)</v>
          </cell>
          <cell r="C493">
            <v>1841</v>
          </cell>
          <cell r="D493" t="str">
            <v>㎥</v>
          </cell>
          <cell r="E493">
            <v>27120</v>
          </cell>
          <cell r="F493">
            <v>49927920</v>
          </cell>
          <cell r="G493">
            <v>24000</v>
          </cell>
          <cell r="H493">
            <v>44184000</v>
          </cell>
          <cell r="I493">
            <v>14279</v>
          </cell>
          <cell r="J493">
            <v>26287639</v>
          </cell>
        </row>
        <row r="494">
          <cell r="A494" t="str">
            <v>e.앞성토</v>
          </cell>
          <cell r="B494" t="str">
            <v>백호우0.7m3</v>
          </cell>
          <cell r="C494">
            <v>304</v>
          </cell>
          <cell r="D494" t="str">
            <v>㎥</v>
          </cell>
          <cell r="E494">
            <v>700</v>
          </cell>
          <cell r="F494">
            <v>212800</v>
          </cell>
          <cell r="G494">
            <v>3000</v>
          </cell>
          <cell r="H494">
            <v>912000</v>
          </cell>
          <cell r="I494">
            <v>907</v>
          </cell>
          <cell r="J494">
            <v>275728</v>
          </cell>
        </row>
        <row r="495">
          <cell r="A495" t="str">
            <v>3.02거 푸 집</v>
          </cell>
          <cell r="F495">
            <v>55451690</v>
          </cell>
          <cell r="H495">
            <v>76797000</v>
          </cell>
          <cell r="I495">
            <v>0</v>
          </cell>
          <cell r="J495">
            <v>121404783</v>
          </cell>
        </row>
        <row r="496">
          <cell r="A496" t="str">
            <v>a.합판거푸집</v>
          </cell>
          <cell r="F496">
            <v>55451690</v>
          </cell>
          <cell r="H496">
            <v>76797000</v>
          </cell>
          <cell r="I496">
            <v>0</v>
          </cell>
          <cell r="J496">
            <v>121404783</v>
          </cell>
        </row>
        <row r="497">
          <cell r="A497" t="str">
            <v>-1.      ″</v>
          </cell>
          <cell r="B497" t="str">
            <v>(3회, 0~ 7m)</v>
          </cell>
          <cell r="C497">
            <v>2503</v>
          </cell>
          <cell r="D497" t="str">
            <v>㎡</v>
          </cell>
          <cell r="E497">
            <v>17110</v>
          </cell>
          <cell r="F497">
            <v>42826330</v>
          </cell>
          <cell r="G497">
            <v>23500</v>
          </cell>
          <cell r="H497">
            <v>58820500</v>
          </cell>
          <cell r="I497">
            <v>39478</v>
          </cell>
          <cell r="J497">
            <v>98813434</v>
          </cell>
        </row>
        <row r="498">
          <cell r="A498" t="str">
            <v>-2.      ″</v>
          </cell>
          <cell r="B498" t="str">
            <v>(3회, 7~10m)</v>
          </cell>
          <cell r="C498">
            <v>378</v>
          </cell>
          <cell r="D498" t="str">
            <v>㎡</v>
          </cell>
          <cell r="E498">
            <v>17980</v>
          </cell>
          <cell r="F498">
            <v>6796440</v>
          </cell>
          <cell r="G498">
            <v>26000</v>
          </cell>
          <cell r="H498">
            <v>9828000</v>
          </cell>
          <cell r="I498">
            <v>42671.6</v>
          </cell>
          <cell r="J498">
            <v>16129864</v>
          </cell>
        </row>
        <row r="499">
          <cell r="A499" t="str">
            <v>-3.      〃</v>
          </cell>
          <cell r="B499" t="str">
            <v>(4회)</v>
          </cell>
          <cell r="C499">
            <v>395</v>
          </cell>
          <cell r="D499" t="str">
            <v>㎡</v>
          </cell>
          <cell r="E499">
            <v>14660</v>
          </cell>
          <cell r="F499">
            <v>5790700</v>
          </cell>
          <cell r="G499">
            <v>20500</v>
          </cell>
          <cell r="H499">
            <v>8097500</v>
          </cell>
          <cell r="I499">
            <v>16256</v>
          </cell>
          <cell r="J499">
            <v>6421120</v>
          </cell>
        </row>
        <row r="500">
          <cell r="A500" t="str">
            <v>-4.      〃</v>
          </cell>
          <cell r="B500" t="str">
            <v>(6회)</v>
          </cell>
          <cell r="C500">
            <v>3</v>
          </cell>
          <cell r="D500" t="str">
            <v>㎡</v>
          </cell>
          <cell r="E500">
            <v>12740</v>
          </cell>
          <cell r="F500">
            <v>38220</v>
          </cell>
          <cell r="G500">
            <v>17000</v>
          </cell>
          <cell r="H500">
            <v>51000</v>
          </cell>
          <cell r="I500">
            <v>13455</v>
          </cell>
          <cell r="J500">
            <v>40365</v>
          </cell>
        </row>
        <row r="501">
          <cell r="A501" t="str">
            <v>3.03강관비계</v>
          </cell>
          <cell r="C501">
            <v>1</v>
          </cell>
          <cell r="D501" t="str">
            <v>식</v>
          </cell>
          <cell r="E501">
            <v>14782010</v>
          </cell>
          <cell r="F501">
            <v>14782010</v>
          </cell>
          <cell r="G501">
            <v>13000000</v>
          </cell>
          <cell r="H501">
            <v>13000000</v>
          </cell>
          <cell r="I501">
            <v>14782010</v>
          </cell>
          <cell r="J501">
            <v>14782008</v>
          </cell>
        </row>
        <row r="502">
          <cell r="A502" t="str">
            <v>3.04동 바 리</v>
          </cell>
          <cell r="F502">
            <v>16746760</v>
          </cell>
          <cell r="H502">
            <v>14500000</v>
          </cell>
          <cell r="I502">
            <v>0</v>
          </cell>
          <cell r="J502">
            <v>16746758</v>
          </cell>
        </row>
        <row r="503">
          <cell r="A503" t="str">
            <v>a.         ″</v>
          </cell>
          <cell r="B503" t="str">
            <v>(목재4회)</v>
          </cell>
          <cell r="C503">
            <v>1</v>
          </cell>
          <cell r="D503" t="str">
            <v>식</v>
          </cell>
          <cell r="E503">
            <v>13177600</v>
          </cell>
          <cell r="F503">
            <v>13177600</v>
          </cell>
          <cell r="G503">
            <v>12000000</v>
          </cell>
          <cell r="H503">
            <v>12000000</v>
          </cell>
          <cell r="I503">
            <v>13177600</v>
          </cell>
          <cell r="J503">
            <v>13177599</v>
          </cell>
        </row>
        <row r="504">
          <cell r="A504" t="str">
            <v>b.         ″</v>
          </cell>
          <cell r="B504" t="str">
            <v>(강관동바리)</v>
          </cell>
          <cell r="C504">
            <v>1</v>
          </cell>
          <cell r="D504" t="str">
            <v>식</v>
          </cell>
          <cell r="E504">
            <v>3569160</v>
          </cell>
          <cell r="F504">
            <v>3569160</v>
          </cell>
          <cell r="G504">
            <v>2500000</v>
          </cell>
          <cell r="H504">
            <v>2500000</v>
          </cell>
          <cell r="I504">
            <v>3569160</v>
          </cell>
          <cell r="J504">
            <v>3569159</v>
          </cell>
        </row>
        <row r="505">
          <cell r="A505" t="str">
            <v>3.05철근가공조립</v>
          </cell>
          <cell r="F505">
            <v>104789731</v>
          </cell>
          <cell r="H505">
            <v>76898120</v>
          </cell>
          <cell r="I505">
            <v>0</v>
          </cell>
          <cell r="J505">
            <v>115809729</v>
          </cell>
        </row>
        <row r="506">
          <cell r="A506" t="str">
            <v>a.         ″</v>
          </cell>
          <cell r="B506" t="str">
            <v>(보 통)</v>
          </cell>
          <cell r="C506">
            <v>188.298</v>
          </cell>
          <cell r="D506" t="str">
            <v>ton</v>
          </cell>
          <cell r="E506">
            <v>360590</v>
          </cell>
          <cell r="F506">
            <v>67898375</v>
          </cell>
          <cell r="G506">
            <v>270000</v>
          </cell>
          <cell r="H506">
            <v>50840460</v>
          </cell>
          <cell r="I506">
            <v>384726</v>
          </cell>
          <cell r="J506">
            <v>72443135</v>
          </cell>
        </row>
        <row r="507">
          <cell r="A507" t="str">
            <v>b.         ″</v>
          </cell>
          <cell r="B507" t="str">
            <v>(복 잡)</v>
          </cell>
          <cell r="C507">
            <v>89.853999999999999</v>
          </cell>
          <cell r="D507" t="str">
            <v>ton</v>
          </cell>
          <cell r="E507">
            <v>410570</v>
          </cell>
          <cell r="F507">
            <v>36891356</v>
          </cell>
          <cell r="G507">
            <v>290000</v>
          </cell>
          <cell r="H507">
            <v>26057660</v>
          </cell>
          <cell r="I507">
            <v>482634</v>
          </cell>
          <cell r="J507">
            <v>43366594</v>
          </cell>
        </row>
        <row r="508">
          <cell r="A508" t="str">
            <v>3.06스페이샤설치</v>
          </cell>
          <cell r="F508">
            <v>38900</v>
          </cell>
          <cell r="H508">
            <v>350100</v>
          </cell>
          <cell r="I508">
            <v>0</v>
          </cell>
          <cell r="J508">
            <v>653520</v>
          </cell>
        </row>
        <row r="509">
          <cell r="A509" t="str">
            <v>a.         ″</v>
          </cell>
          <cell r="B509" t="str">
            <v>(수평)</v>
          </cell>
          <cell r="C509">
            <v>1177</v>
          </cell>
          <cell r="D509" t="str">
            <v>㎡</v>
          </cell>
          <cell r="E509">
            <v>20</v>
          </cell>
          <cell r="F509">
            <v>23540</v>
          </cell>
          <cell r="G509">
            <v>180</v>
          </cell>
          <cell r="H509">
            <v>211860</v>
          </cell>
          <cell r="I509">
            <v>336</v>
          </cell>
          <cell r="J509">
            <v>395472</v>
          </cell>
        </row>
        <row r="510">
          <cell r="A510" t="str">
            <v>b.         ″</v>
          </cell>
          <cell r="B510" t="str">
            <v>(수직)</v>
          </cell>
          <cell r="C510">
            <v>768</v>
          </cell>
          <cell r="D510" t="str">
            <v>㎡</v>
          </cell>
          <cell r="E510">
            <v>20</v>
          </cell>
          <cell r="F510">
            <v>15360</v>
          </cell>
          <cell r="G510">
            <v>180</v>
          </cell>
          <cell r="H510">
            <v>138240</v>
          </cell>
          <cell r="I510">
            <v>336</v>
          </cell>
          <cell r="J510">
            <v>258048</v>
          </cell>
        </row>
        <row r="511">
          <cell r="A511" t="str">
            <v>3.07콘크리트타설공</v>
          </cell>
          <cell r="F511">
            <v>93821700</v>
          </cell>
          <cell r="H511">
            <v>111511410</v>
          </cell>
          <cell r="I511">
            <v>0</v>
          </cell>
          <cell r="J511">
            <v>103051932</v>
          </cell>
        </row>
        <row r="512">
          <cell r="A512" t="str">
            <v>a.펌프카</v>
          </cell>
          <cell r="B512" t="str">
            <v>철근(25-270-12)</v>
          </cell>
          <cell r="C512">
            <v>195</v>
          </cell>
          <cell r="D512" t="str">
            <v>㎥</v>
          </cell>
          <cell r="E512">
            <v>56820</v>
          </cell>
          <cell r="F512">
            <v>11079900</v>
          </cell>
          <cell r="G512">
            <v>61870</v>
          </cell>
          <cell r="H512">
            <v>12064650</v>
          </cell>
          <cell r="I512">
            <v>57052</v>
          </cell>
          <cell r="J512">
            <v>11125140</v>
          </cell>
        </row>
        <row r="513">
          <cell r="A513" t="str">
            <v>b.펌프카</v>
          </cell>
          <cell r="B513" t="str">
            <v>철근(25-240-12)</v>
          </cell>
          <cell r="C513">
            <v>1596</v>
          </cell>
          <cell r="D513" t="str">
            <v>㎥</v>
          </cell>
          <cell r="E513">
            <v>49080</v>
          </cell>
          <cell r="F513">
            <v>78331680</v>
          </cell>
          <cell r="G513">
            <v>59710</v>
          </cell>
          <cell r="H513">
            <v>95297160</v>
          </cell>
          <cell r="I513">
            <v>54779</v>
          </cell>
          <cell r="J513">
            <v>87427284</v>
          </cell>
        </row>
        <row r="514">
          <cell r="A514" t="str">
            <v>c.콘크리트 타설</v>
          </cell>
          <cell r="B514" t="str">
            <v>무근(40-160-8)</v>
          </cell>
          <cell r="C514">
            <v>78</v>
          </cell>
          <cell r="D514" t="str">
            <v>㎥</v>
          </cell>
          <cell r="E514">
            <v>56540</v>
          </cell>
          <cell r="F514">
            <v>4410120</v>
          </cell>
          <cell r="G514">
            <v>53200</v>
          </cell>
          <cell r="H514">
            <v>4149600</v>
          </cell>
          <cell r="I514">
            <v>57686</v>
          </cell>
          <cell r="J514">
            <v>4499508</v>
          </cell>
        </row>
        <row r="515">
          <cell r="A515" t="str">
            <v>3.08표면처리</v>
          </cell>
          <cell r="F515">
            <v>351000</v>
          </cell>
          <cell r="H515">
            <v>1093950</v>
          </cell>
          <cell r="I515">
            <v>0</v>
          </cell>
          <cell r="J515">
            <v>444015</v>
          </cell>
        </row>
        <row r="516">
          <cell r="A516" t="str">
            <v>a.슬래브양생</v>
          </cell>
          <cell r="C516">
            <v>585</v>
          </cell>
          <cell r="D516" t="str">
            <v>㎡</v>
          </cell>
          <cell r="E516">
            <v>320</v>
          </cell>
          <cell r="F516">
            <v>187200</v>
          </cell>
          <cell r="G516">
            <v>370</v>
          </cell>
          <cell r="H516">
            <v>216450</v>
          </cell>
          <cell r="I516">
            <v>264</v>
          </cell>
          <cell r="J516">
            <v>154440</v>
          </cell>
        </row>
        <row r="517">
          <cell r="A517" t="str">
            <v>b.슬래브면고르기</v>
          </cell>
          <cell r="C517">
            <v>585</v>
          </cell>
          <cell r="D517" t="str">
            <v>㎡</v>
          </cell>
          <cell r="E517">
            <v>280</v>
          </cell>
          <cell r="F517">
            <v>163800</v>
          </cell>
          <cell r="G517">
            <v>1500</v>
          </cell>
          <cell r="H517">
            <v>877500</v>
          </cell>
          <cell r="I517">
            <v>495</v>
          </cell>
          <cell r="J517">
            <v>289575</v>
          </cell>
        </row>
        <row r="518">
          <cell r="A518" t="str">
            <v>3.09교면방수</v>
          </cell>
          <cell r="B518" t="str">
            <v>(도막식)</v>
          </cell>
          <cell r="C518">
            <v>585</v>
          </cell>
          <cell r="D518" t="str">
            <v>㎡</v>
          </cell>
          <cell r="E518">
            <v>17270</v>
          </cell>
          <cell r="F518">
            <v>10102950</v>
          </cell>
          <cell r="G518">
            <v>3700</v>
          </cell>
          <cell r="H518">
            <v>2164500</v>
          </cell>
          <cell r="I518">
            <v>10000</v>
          </cell>
          <cell r="J518">
            <v>5850000</v>
          </cell>
        </row>
        <row r="519">
          <cell r="A519" t="str">
            <v>3.10교좌장치</v>
          </cell>
          <cell r="F519">
            <v>22820280</v>
          </cell>
          <cell r="H519">
            <v>20528000</v>
          </cell>
          <cell r="I519">
            <v>0</v>
          </cell>
          <cell r="J519">
            <v>22820280</v>
          </cell>
        </row>
        <row r="520">
          <cell r="A520" t="str">
            <v>a.고 정 단</v>
          </cell>
          <cell r="B520" t="str">
            <v>(탄성받침,135ton)</v>
          </cell>
          <cell r="C520">
            <v>2</v>
          </cell>
          <cell r="D520" t="str">
            <v>조</v>
          </cell>
          <cell r="E520">
            <v>1145100</v>
          </cell>
          <cell r="F520">
            <v>2290200</v>
          </cell>
          <cell r="G520">
            <v>1030000</v>
          </cell>
          <cell r="H520">
            <v>2060000</v>
          </cell>
          <cell r="I520">
            <v>1145100</v>
          </cell>
          <cell r="J520">
            <v>2290200</v>
          </cell>
        </row>
        <row r="521">
          <cell r="A521" t="str">
            <v>b.일 방 향</v>
          </cell>
          <cell r="B521" t="str">
            <v>(탄성받침,135ton)</v>
          </cell>
          <cell r="C521">
            <v>10</v>
          </cell>
          <cell r="D521" t="str">
            <v>조</v>
          </cell>
          <cell r="E521">
            <v>1140560</v>
          </cell>
          <cell r="F521">
            <v>11405600</v>
          </cell>
          <cell r="G521">
            <v>1026000</v>
          </cell>
          <cell r="H521">
            <v>10260000</v>
          </cell>
          <cell r="I521">
            <v>1140560</v>
          </cell>
          <cell r="J521">
            <v>11405600</v>
          </cell>
        </row>
        <row r="522">
          <cell r="A522" t="str">
            <v>c.양 방 향</v>
          </cell>
          <cell r="B522" t="str">
            <v>(탄성받침,135ton)</v>
          </cell>
          <cell r="C522">
            <v>8</v>
          </cell>
          <cell r="D522" t="str">
            <v>조</v>
          </cell>
          <cell r="E522">
            <v>1140560</v>
          </cell>
          <cell r="F522">
            <v>9124480</v>
          </cell>
          <cell r="G522">
            <v>1026000</v>
          </cell>
          <cell r="H522">
            <v>8208000</v>
          </cell>
          <cell r="I522">
            <v>1140560</v>
          </cell>
          <cell r="J522">
            <v>9124480</v>
          </cell>
        </row>
        <row r="523">
          <cell r="A523" t="str">
            <v>3.11신축이음</v>
          </cell>
          <cell r="F523">
            <v>12709670</v>
          </cell>
          <cell r="H523">
            <v>14896000</v>
          </cell>
          <cell r="I523">
            <v>0</v>
          </cell>
          <cell r="J523">
            <v>12709670</v>
          </cell>
        </row>
        <row r="524">
          <cell r="A524" t="str">
            <v>a.      ″</v>
          </cell>
          <cell r="B524" t="str">
            <v>(No. 35)</v>
          </cell>
          <cell r="C524">
            <v>19</v>
          </cell>
          <cell r="D524" t="str">
            <v>m</v>
          </cell>
          <cell r="E524">
            <v>192320</v>
          </cell>
          <cell r="F524">
            <v>3654080</v>
          </cell>
          <cell r="G524">
            <v>134000</v>
          </cell>
          <cell r="H524">
            <v>2546000</v>
          </cell>
          <cell r="I524">
            <v>192320</v>
          </cell>
          <cell r="J524">
            <v>3654080</v>
          </cell>
        </row>
        <row r="525">
          <cell r="A525" t="str">
            <v>b.      ″</v>
          </cell>
          <cell r="B525" t="str">
            <v>(No. 80)</v>
          </cell>
          <cell r="C525">
            <v>19</v>
          </cell>
          <cell r="D525" t="str">
            <v>m</v>
          </cell>
          <cell r="E525">
            <v>476610</v>
          </cell>
          <cell r="F525">
            <v>9055590</v>
          </cell>
          <cell r="G525">
            <v>650000</v>
          </cell>
          <cell r="H525">
            <v>12350000</v>
          </cell>
          <cell r="I525">
            <v>476610</v>
          </cell>
          <cell r="J525">
            <v>9055590</v>
          </cell>
        </row>
        <row r="526">
          <cell r="A526" t="str">
            <v>3.12다웰바설치</v>
          </cell>
          <cell r="B526" t="str">
            <v>D=25, ℓ=600mm</v>
          </cell>
          <cell r="C526">
            <v>96</v>
          </cell>
          <cell r="D526" t="str">
            <v>개</v>
          </cell>
          <cell r="E526">
            <v>2870</v>
          </cell>
          <cell r="F526">
            <v>275520</v>
          </cell>
          <cell r="G526">
            <v>3500</v>
          </cell>
          <cell r="H526">
            <v>336000</v>
          </cell>
          <cell r="I526">
            <v>125</v>
          </cell>
          <cell r="J526">
            <v>12000</v>
          </cell>
        </row>
        <row r="527">
          <cell r="A527" t="str">
            <v>3.13무수축몰탈</v>
          </cell>
          <cell r="C527">
            <v>0.9</v>
          </cell>
          <cell r="D527" t="str">
            <v>㎥</v>
          </cell>
          <cell r="E527">
            <v>69890</v>
          </cell>
          <cell r="F527">
            <v>62901</v>
          </cell>
          <cell r="G527">
            <v>80000</v>
          </cell>
          <cell r="H527">
            <v>72000</v>
          </cell>
          <cell r="I527">
            <v>57311</v>
          </cell>
          <cell r="J527">
            <v>51579</v>
          </cell>
        </row>
        <row r="528">
          <cell r="A528" t="str">
            <v>3.14무수축콘크리트</v>
          </cell>
          <cell r="C528">
            <v>4.3339999999999996</v>
          </cell>
          <cell r="D528" t="str">
            <v>㎥</v>
          </cell>
          <cell r="E528">
            <v>168330</v>
          </cell>
          <cell r="F528">
            <v>729542</v>
          </cell>
          <cell r="G528">
            <v>100000</v>
          </cell>
          <cell r="H528">
            <v>433400</v>
          </cell>
          <cell r="I528">
            <v>158468</v>
          </cell>
          <cell r="J528">
            <v>686799</v>
          </cell>
        </row>
        <row r="529">
          <cell r="A529" t="str">
            <v>3.15교면배수시설공</v>
          </cell>
          <cell r="B529" t="str">
            <v>하천용</v>
          </cell>
          <cell r="F529">
            <v>1089300</v>
          </cell>
          <cell r="H529">
            <v>1134000</v>
          </cell>
          <cell r="I529">
            <v>0</v>
          </cell>
          <cell r="J529">
            <v>1059318</v>
          </cell>
        </row>
        <row r="530">
          <cell r="A530" t="str">
            <v>a.교면집수구</v>
          </cell>
          <cell r="B530" t="str">
            <v>주철</v>
          </cell>
          <cell r="C530">
            <v>6</v>
          </cell>
          <cell r="D530" t="str">
            <v>개</v>
          </cell>
          <cell r="E530">
            <v>82430</v>
          </cell>
          <cell r="F530">
            <v>494580</v>
          </cell>
          <cell r="G530">
            <v>71000</v>
          </cell>
          <cell r="H530">
            <v>426000</v>
          </cell>
          <cell r="I530">
            <v>37593</v>
          </cell>
          <cell r="J530">
            <v>225558</v>
          </cell>
        </row>
        <row r="531">
          <cell r="A531" t="str">
            <v>b.연결배수구</v>
          </cell>
          <cell r="B531" t="str">
            <v>(아연도강관, φ150㎜)</v>
          </cell>
          <cell r="C531">
            <v>12</v>
          </cell>
          <cell r="D531" t="str">
            <v>m</v>
          </cell>
          <cell r="E531">
            <v>49560</v>
          </cell>
          <cell r="F531">
            <v>594720</v>
          </cell>
          <cell r="G531">
            <v>59000</v>
          </cell>
          <cell r="H531">
            <v>708000</v>
          </cell>
          <cell r="I531">
            <v>69480</v>
          </cell>
          <cell r="J531">
            <v>833760</v>
          </cell>
        </row>
        <row r="532">
          <cell r="A532" t="str">
            <v>3.16교량명판공</v>
          </cell>
          <cell r="F532">
            <v>4686820</v>
          </cell>
          <cell r="H532">
            <v>11460000</v>
          </cell>
          <cell r="I532">
            <v>0</v>
          </cell>
          <cell r="J532">
            <v>6122112</v>
          </cell>
        </row>
        <row r="533">
          <cell r="A533" t="str">
            <v>a.교 명 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1065620</v>
          </cell>
          <cell r="F533">
            <v>4262480</v>
          </cell>
          <cell r="G533">
            <v>2700000</v>
          </cell>
          <cell r="H533">
            <v>10800000</v>
          </cell>
          <cell r="I533">
            <v>1500000</v>
          </cell>
          <cell r="J533">
            <v>6000000</v>
          </cell>
        </row>
        <row r="534">
          <cell r="A534" t="str">
            <v>b.교 명 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79560</v>
          </cell>
          <cell r="F534">
            <v>159120</v>
          </cell>
          <cell r="G534">
            <v>150000</v>
          </cell>
          <cell r="H534">
            <v>300000</v>
          </cell>
          <cell r="I534">
            <v>30958</v>
          </cell>
          <cell r="J534">
            <v>61916</v>
          </cell>
        </row>
        <row r="535">
          <cell r="A535" t="str">
            <v>c.설 명 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132610</v>
          </cell>
          <cell r="F535">
            <v>265220</v>
          </cell>
          <cell r="G535">
            <v>180000</v>
          </cell>
          <cell r="H535">
            <v>360000</v>
          </cell>
          <cell r="I535">
            <v>30098</v>
          </cell>
          <cell r="J535">
            <v>60196</v>
          </cell>
        </row>
        <row r="536">
          <cell r="A536" t="str">
            <v>3.17T.B.M설치</v>
          </cell>
          <cell r="C536">
            <v>1</v>
          </cell>
          <cell r="D536" t="str">
            <v>개</v>
          </cell>
          <cell r="E536">
            <v>19170</v>
          </cell>
          <cell r="F536">
            <v>19170</v>
          </cell>
          <cell r="G536">
            <v>27000</v>
          </cell>
          <cell r="H536">
            <v>27000</v>
          </cell>
          <cell r="I536">
            <v>20475</v>
          </cell>
          <cell r="J536">
            <v>20475</v>
          </cell>
        </row>
        <row r="537">
          <cell r="A537" t="str">
            <v>3.18낙하물방지공</v>
          </cell>
          <cell r="C537">
            <v>659</v>
          </cell>
          <cell r="D537" t="str">
            <v>㎡</v>
          </cell>
          <cell r="E537">
            <v>2920</v>
          </cell>
          <cell r="F537">
            <v>1924280</v>
          </cell>
          <cell r="G537">
            <v>4200</v>
          </cell>
          <cell r="H537">
            <v>2767800</v>
          </cell>
          <cell r="I537">
            <v>3007</v>
          </cell>
          <cell r="J537">
            <v>1981613</v>
          </cell>
        </row>
        <row r="538">
          <cell r="A538" t="str">
            <v>3.19난간및전선관설치</v>
          </cell>
          <cell r="F538">
            <v>12062200</v>
          </cell>
          <cell r="H538">
            <v>22828800</v>
          </cell>
          <cell r="I538">
            <v>0</v>
          </cell>
          <cell r="J538">
            <v>12261460</v>
          </cell>
        </row>
        <row r="539">
          <cell r="A539" t="str">
            <v>a.난    간</v>
          </cell>
          <cell r="B539" t="str">
            <v>(알미늄)</v>
          </cell>
          <cell r="C539">
            <v>82</v>
          </cell>
          <cell r="D539" t="str">
            <v>m</v>
          </cell>
          <cell r="E539">
            <v>137280</v>
          </cell>
          <cell r="F539">
            <v>11256960</v>
          </cell>
          <cell r="G539">
            <v>270000</v>
          </cell>
          <cell r="H539">
            <v>22140000</v>
          </cell>
          <cell r="I539">
            <v>137280</v>
          </cell>
          <cell r="J539">
            <v>11256960</v>
          </cell>
        </row>
        <row r="540">
          <cell r="A540" t="str">
            <v>b.전 선 관</v>
          </cell>
          <cell r="B540" t="str">
            <v>강관 φ100mm</v>
          </cell>
          <cell r="C540">
            <v>164</v>
          </cell>
          <cell r="D540" t="str">
            <v>m</v>
          </cell>
          <cell r="E540">
            <v>4910</v>
          </cell>
          <cell r="F540">
            <v>805240</v>
          </cell>
          <cell r="G540">
            <v>4200</v>
          </cell>
          <cell r="H540">
            <v>688800</v>
          </cell>
          <cell r="I540">
            <v>6125</v>
          </cell>
          <cell r="J540">
            <v>1004500</v>
          </cell>
        </row>
        <row r="541">
          <cell r="A541" t="str">
            <v>3.20P.C BEAM교</v>
          </cell>
          <cell r="F541">
            <v>128252300</v>
          </cell>
          <cell r="H541">
            <v>60500000</v>
          </cell>
          <cell r="I541">
            <v>0</v>
          </cell>
          <cell r="J541">
            <v>104178550</v>
          </cell>
        </row>
        <row r="542">
          <cell r="A542" t="str">
            <v>a.P.C BEAM제작</v>
          </cell>
          <cell r="B542" t="str">
            <v>(L = 30m)</v>
          </cell>
          <cell r="C542">
            <v>10</v>
          </cell>
          <cell r="D542" t="str">
            <v>본</v>
          </cell>
          <cell r="E542">
            <v>11515150</v>
          </cell>
          <cell r="F542">
            <v>115151500</v>
          </cell>
          <cell r="G542">
            <v>5000000</v>
          </cell>
          <cell r="H542">
            <v>50000000</v>
          </cell>
          <cell r="I542">
            <v>9030883</v>
          </cell>
          <cell r="J542">
            <v>90308830</v>
          </cell>
        </row>
        <row r="543">
          <cell r="A543" t="str">
            <v>b.P.C BEAM가설</v>
          </cell>
          <cell r="B543" t="str">
            <v>(L=30m)</v>
          </cell>
          <cell r="C543">
            <v>10</v>
          </cell>
          <cell r="D543" t="str">
            <v>본</v>
          </cell>
          <cell r="E543">
            <v>1163760</v>
          </cell>
          <cell r="F543">
            <v>11637600</v>
          </cell>
          <cell r="G543">
            <v>850000</v>
          </cell>
          <cell r="H543">
            <v>8500000</v>
          </cell>
          <cell r="I543">
            <v>1240652</v>
          </cell>
          <cell r="J543">
            <v>12406520</v>
          </cell>
        </row>
        <row r="544">
          <cell r="A544" t="str">
            <v>c.P.C BEAM도괴방지책</v>
          </cell>
          <cell r="C544">
            <v>10</v>
          </cell>
          <cell r="D544" t="str">
            <v>본</v>
          </cell>
          <cell r="E544">
            <v>146320</v>
          </cell>
          <cell r="F544">
            <v>1463200</v>
          </cell>
          <cell r="G544">
            <v>200000</v>
          </cell>
          <cell r="H544">
            <v>2000000</v>
          </cell>
          <cell r="I544">
            <v>146320</v>
          </cell>
          <cell r="J544">
            <v>1463200</v>
          </cell>
        </row>
        <row r="545">
          <cell r="A545" t="str">
            <v>3.21옹벽배수시설</v>
          </cell>
          <cell r="F545">
            <v>475750</v>
          </cell>
          <cell r="H545">
            <v>2276800</v>
          </cell>
          <cell r="I545">
            <v>0</v>
          </cell>
          <cell r="J545">
            <v>476472</v>
          </cell>
        </row>
        <row r="546">
          <cell r="A546" t="str">
            <v>a.PVC PIPE</v>
          </cell>
          <cell r="B546" t="str">
            <v>(φ100mm)</v>
          </cell>
          <cell r="C546">
            <v>13</v>
          </cell>
          <cell r="D546" t="str">
            <v>m</v>
          </cell>
          <cell r="E546">
            <v>4910</v>
          </cell>
          <cell r="F546">
            <v>63830</v>
          </cell>
          <cell r="G546">
            <v>4200</v>
          </cell>
          <cell r="H546">
            <v>54600</v>
          </cell>
          <cell r="I546">
            <v>4090</v>
          </cell>
          <cell r="J546">
            <v>53170</v>
          </cell>
        </row>
        <row r="547">
          <cell r="A547" t="str">
            <v>b.DRAIN BOARD</v>
          </cell>
          <cell r="C547">
            <v>271</v>
          </cell>
          <cell r="D547" t="str">
            <v>M2</v>
          </cell>
          <cell r="E547">
            <v>630</v>
          </cell>
          <cell r="F547">
            <v>170730</v>
          </cell>
          <cell r="G547">
            <v>6400</v>
          </cell>
          <cell r="H547">
            <v>1734400</v>
          </cell>
          <cell r="I547">
            <v>630</v>
          </cell>
          <cell r="J547">
            <v>170730</v>
          </cell>
        </row>
        <row r="548">
          <cell r="A548" t="str">
            <v>c.부 직 포</v>
          </cell>
          <cell r="C548">
            <v>271</v>
          </cell>
          <cell r="D548" t="str">
            <v>㎡</v>
          </cell>
          <cell r="E548">
            <v>890</v>
          </cell>
          <cell r="F548">
            <v>241190</v>
          </cell>
          <cell r="G548">
            <v>1800</v>
          </cell>
          <cell r="H548">
            <v>487800</v>
          </cell>
          <cell r="I548">
            <v>932</v>
          </cell>
          <cell r="J548">
            <v>252572</v>
          </cell>
        </row>
        <row r="549">
          <cell r="A549" t="str">
            <v>3.22시공이음</v>
          </cell>
          <cell r="F549">
            <v>108950</v>
          </cell>
          <cell r="H549">
            <v>185300</v>
          </cell>
          <cell r="I549">
            <v>0</v>
          </cell>
          <cell r="J549">
            <v>133744</v>
          </cell>
        </row>
        <row r="550">
          <cell r="A550" t="str">
            <v>a.스치로폴</v>
          </cell>
          <cell r="B550" t="str">
            <v>(t=10mm)</v>
          </cell>
          <cell r="C550">
            <v>76</v>
          </cell>
          <cell r="D550" t="str">
            <v>㎡</v>
          </cell>
          <cell r="E550">
            <v>910</v>
          </cell>
          <cell r="F550">
            <v>69160</v>
          </cell>
          <cell r="G550">
            <v>1500</v>
          </cell>
          <cell r="H550">
            <v>114000</v>
          </cell>
          <cell r="I550">
            <v>1117</v>
          </cell>
          <cell r="J550">
            <v>84892</v>
          </cell>
        </row>
        <row r="551">
          <cell r="A551" t="str">
            <v>b.스치로폴</v>
          </cell>
          <cell r="B551" t="str">
            <v>(t=20mm)</v>
          </cell>
          <cell r="C551">
            <v>23</v>
          </cell>
          <cell r="D551" t="str">
            <v>㎡</v>
          </cell>
          <cell r="E551">
            <v>1730</v>
          </cell>
          <cell r="F551">
            <v>39790</v>
          </cell>
          <cell r="G551">
            <v>3100</v>
          </cell>
          <cell r="H551">
            <v>71300</v>
          </cell>
          <cell r="I551">
            <v>2124</v>
          </cell>
          <cell r="J551">
            <v>48852</v>
          </cell>
        </row>
        <row r="552">
          <cell r="A552" t="str">
            <v>F.호교1교</v>
          </cell>
          <cell r="F552">
            <v>728760093</v>
          </cell>
          <cell r="H552">
            <v>571991350</v>
          </cell>
          <cell r="I552">
            <v>0</v>
          </cell>
          <cell r="J552">
            <v>763740646</v>
          </cell>
        </row>
        <row r="553">
          <cell r="A553" t="str">
            <v>3.01구조물터파기</v>
          </cell>
          <cell r="F553">
            <v>308393790</v>
          </cell>
          <cell r="H553">
            <v>146895900</v>
          </cell>
          <cell r="I553">
            <v>0</v>
          </cell>
          <cell r="J553">
            <v>280901749</v>
          </cell>
        </row>
        <row r="554">
          <cell r="A554" t="str">
            <v>a.육상토사</v>
          </cell>
          <cell r="B554" t="str">
            <v>(0 ~ 4m)</v>
          </cell>
          <cell r="C554">
            <v>403</v>
          </cell>
          <cell r="D554" t="str">
            <v>㎥</v>
          </cell>
          <cell r="E554">
            <v>3590</v>
          </cell>
          <cell r="F554">
            <v>1446770</v>
          </cell>
          <cell r="G554">
            <v>3700</v>
          </cell>
          <cell r="H554">
            <v>1491100</v>
          </cell>
          <cell r="I554">
            <v>3141</v>
          </cell>
          <cell r="J554">
            <v>1265823</v>
          </cell>
        </row>
        <row r="555">
          <cell r="A555" t="str">
            <v>b.육상연암</v>
          </cell>
          <cell r="F555">
            <v>241594540</v>
          </cell>
          <cell r="H555">
            <v>87084800</v>
          </cell>
          <cell r="I555">
            <v>0</v>
          </cell>
          <cell r="J555">
            <v>241596596</v>
          </cell>
        </row>
        <row r="556">
          <cell r="A556" t="str">
            <v>-1      ″</v>
          </cell>
          <cell r="B556" t="str">
            <v>(0 ~ 4m)</v>
          </cell>
          <cell r="C556">
            <v>2056</v>
          </cell>
          <cell r="D556" t="str">
            <v>㎥</v>
          </cell>
          <cell r="E556">
            <v>105000</v>
          </cell>
          <cell r="F556">
            <v>215880000</v>
          </cell>
          <cell r="G556">
            <v>38500</v>
          </cell>
          <cell r="H556">
            <v>79156000</v>
          </cell>
          <cell r="I556">
            <v>105001</v>
          </cell>
          <cell r="J556">
            <v>215882056</v>
          </cell>
        </row>
        <row r="557">
          <cell r="A557" t="str">
            <v>-2면정리및청소</v>
          </cell>
          <cell r="C557">
            <v>901</v>
          </cell>
          <cell r="D557" t="str">
            <v>㎡</v>
          </cell>
          <cell r="E557">
            <v>28540</v>
          </cell>
          <cell r="F557">
            <v>25714540</v>
          </cell>
          <cell r="G557">
            <v>8800</v>
          </cell>
          <cell r="H557">
            <v>7928800</v>
          </cell>
          <cell r="I557">
            <v>28540</v>
          </cell>
          <cell r="J557">
            <v>25714540</v>
          </cell>
        </row>
        <row r="558">
          <cell r="A558" t="str">
            <v>c.되메우기및다짐</v>
          </cell>
          <cell r="B558" t="str">
            <v>(기계70%,인력30%)</v>
          </cell>
          <cell r="C558">
            <v>1408</v>
          </cell>
          <cell r="D558" t="str">
            <v>㎥</v>
          </cell>
          <cell r="E558">
            <v>3000</v>
          </cell>
          <cell r="F558">
            <v>4224000</v>
          </cell>
          <cell r="G558">
            <v>3000</v>
          </cell>
          <cell r="H558">
            <v>4224000</v>
          </cell>
          <cell r="I558">
            <v>4158</v>
          </cell>
          <cell r="J558">
            <v>5854464</v>
          </cell>
        </row>
        <row r="559">
          <cell r="A559" t="str">
            <v>d.뒷채움</v>
          </cell>
          <cell r="B559" t="str">
            <v>(보조기층재)</v>
          </cell>
          <cell r="C559">
            <v>2254</v>
          </cell>
          <cell r="D559" t="str">
            <v>㎥</v>
          </cell>
          <cell r="E559">
            <v>27120</v>
          </cell>
          <cell r="F559">
            <v>61128480</v>
          </cell>
          <cell r="G559">
            <v>24000</v>
          </cell>
          <cell r="H559">
            <v>54096000</v>
          </cell>
          <cell r="I559">
            <v>14279</v>
          </cell>
          <cell r="J559">
            <v>32184866</v>
          </cell>
        </row>
        <row r="560">
          <cell r="A560" t="str">
            <v>3.02거 푸  집</v>
          </cell>
          <cell r="F560">
            <v>68081840</v>
          </cell>
          <cell r="H560">
            <v>93442500</v>
          </cell>
          <cell r="I560">
            <v>0</v>
          </cell>
          <cell r="J560">
            <v>107965125</v>
          </cell>
        </row>
        <row r="561">
          <cell r="A561" t="str">
            <v>a.합판거푸집</v>
          </cell>
          <cell r="F561">
            <v>49640420</v>
          </cell>
          <cell r="H561">
            <v>67951500</v>
          </cell>
          <cell r="I561">
            <v>0</v>
          </cell>
          <cell r="J561">
            <v>87725271</v>
          </cell>
        </row>
        <row r="562">
          <cell r="A562" t="str">
            <v>-1.      ″</v>
          </cell>
          <cell r="B562" t="str">
            <v>(3회, 0~ 7m)</v>
          </cell>
          <cell r="C562">
            <v>903</v>
          </cell>
          <cell r="D562" t="str">
            <v>㎡</v>
          </cell>
          <cell r="E562">
            <v>17110</v>
          </cell>
          <cell r="F562">
            <v>15450330</v>
          </cell>
          <cell r="G562">
            <v>23500</v>
          </cell>
          <cell r="H562">
            <v>21220500</v>
          </cell>
          <cell r="I562">
            <v>39478</v>
          </cell>
          <cell r="J562">
            <v>35648634</v>
          </cell>
        </row>
        <row r="563">
          <cell r="A563" t="str">
            <v>-2.      ″</v>
          </cell>
          <cell r="B563" t="str">
            <v>(3회, 7~10m)</v>
          </cell>
          <cell r="C563">
            <v>251</v>
          </cell>
          <cell r="D563" t="str">
            <v>㎡</v>
          </cell>
          <cell r="E563">
            <v>17980</v>
          </cell>
          <cell r="F563">
            <v>4512980</v>
          </cell>
          <cell r="G563">
            <v>26000</v>
          </cell>
          <cell r="H563">
            <v>6526000</v>
          </cell>
          <cell r="I563">
            <v>42671.6</v>
          </cell>
          <cell r="J563">
            <v>10710571</v>
          </cell>
        </row>
        <row r="564">
          <cell r="A564" t="str">
            <v>-3.      ″</v>
          </cell>
          <cell r="B564" t="str">
            <v>(3회,10~13m)</v>
          </cell>
          <cell r="C564">
            <v>371</v>
          </cell>
          <cell r="D564" t="str">
            <v>㎡</v>
          </cell>
          <cell r="E564">
            <v>21030</v>
          </cell>
          <cell r="F564">
            <v>7802130</v>
          </cell>
          <cell r="G564">
            <v>26000</v>
          </cell>
          <cell r="H564">
            <v>9646000</v>
          </cell>
          <cell r="I564">
            <v>46184.56</v>
          </cell>
          <cell r="J564">
            <v>17134471</v>
          </cell>
        </row>
        <row r="565">
          <cell r="A565" t="str">
            <v>-4.      〃</v>
          </cell>
          <cell r="B565" t="str">
            <v>(4회)</v>
          </cell>
          <cell r="C565">
            <v>1460</v>
          </cell>
          <cell r="D565" t="str">
            <v>㎡</v>
          </cell>
          <cell r="E565">
            <v>14660</v>
          </cell>
          <cell r="F565">
            <v>21403600</v>
          </cell>
          <cell r="G565">
            <v>20500</v>
          </cell>
          <cell r="H565">
            <v>29930000</v>
          </cell>
          <cell r="I565">
            <v>16256</v>
          </cell>
          <cell r="J565">
            <v>23733760</v>
          </cell>
        </row>
        <row r="566">
          <cell r="A566" t="str">
            <v>-5.      〃</v>
          </cell>
          <cell r="B566" t="str">
            <v>(6회)</v>
          </cell>
          <cell r="C566">
            <v>37</v>
          </cell>
          <cell r="D566" t="str">
            <v>㎡</v>
          </cell>
          <cell r="E566">
            <v>12740</v>
          </cell>
          <cell r="F566">
            <v>471380</v>
          </cell>
          <cell r="G566">
            <v>17000</v>
          </cell>
          <cell r="H566">
            <v>629000</v>
          </cell>
          <cell r="I566">
            <v>13455</v>
          </cell>
          <cell r="J566">
            <v>497835</v>
          </cell>
        </row>
        <row r="567">
          <cell r="A567" t="str">
            <v>b.무늬거푸집</v>
          </cell>
          <cell r="B567" t="str">
            <v>(합판4회+스치로폴)</v>
          </cell>
          <cell r="C567">
            <v>879</v>
          </cell>
          <cell r="D567" t="str">
            <v>㎡</v>
          </cell>
          <cell r="E567">
            <v>20980</v>
          </cell>
          <cell r="F567">
            <v>18441420</v>
          </cell>
          <cell r="G567">
            <v>29000</v>
          </cell>
          <cell r="H567">
            <v>25491000</v>
          </cell>
          <cell r="I567">
            <v>23026</v>
          </cell>
          <cell r="J567">
            <v>20239854</v>
          </cell>
        </row>
        <row r="568">
          <cell r="A568" t="str">
            <v>3.03강관비계</v>
          </cell>
          <cell r="C568">
            <v>1</v>
          </cell>
          <cell r="D568" t="str">
            <v>식</v>
          </cell>
          <cell r="E568">
            <v>11206450</v>
          </cell>
          <cell r="F568">
            <v>11206450</v>
          </cell>
          <cell r="G568">
            <v>9300000</v>
          </cell>
          <cell r="H568">
            <v>9300000</v>
          </cell>
          <cell r="I568">
            <v>11206450</v>
          </cell>
          <cell r="J568">
            <v>11206448</v>
          </cell>
        </row>
        <row r="569">
          <cell r="A569" t="str">
            <v>3.04동 바 리</v>
          </cell>
          <cell r="F569">
            <v>108356890</v>
          </cell>
          <cell r="H569">
            <v>96000000</v>
          </cell>
          <cell r="I569">
            <v>0</v>
          </cell>
          <cell r="J569">
            <v>108356887</v>
          </cell>
        </row>
        <row r="570">
          <cell r="A570" t="str">
            <v>a.        ″</v>
          </cell>
          <cell r="B570" t="str">
            <v>(목재4회)</v>
          </cell>
          <cell r="C570">
            <v>1</v>
          </cell>
          <cell r="D570" t="str">
            <v>식</v>
          </cell>
          <cell r="E570">
            <v>17455030</v>
          </cell>
          <cell r="F570">
            <v>17455030</v>
          </cell>
          <cell r="G570">
            <v>14000000</v>
          </cell>
          <cell r="H570">
            <v>14000000</v>
          </cell>
          <cell r="I570">
            <v>17455030</v>
          </cell>
          <cell r="J570">
            <v>17455029</v>
          </cell>
        </row>
        <row r="571">
          <cell r="A571" t="str">
            <v>b.        ″</v>
          </cell>
          <cell r="B571" t="str">
            <v>(강관동바리)</v>
          </cell>
          <cell r="C571">
            <v>1</v>
          </cell>
          <cell r="D571" t="str">
            <v>식</v>
          </cell>
          <cell r="E571">
            <v>26308260</v>
          </cell>
          <cell r="F571">
            <v>26308260</v>
          </cell>
          <cell r="G571">
            <v>22000000</v>
          </cell>
          <cell r="H571">
            <v>22000000</v>
          </cell>
          <cell r="I571">
            <v>26308260</v>
          </cell>
          <cell r="J571">
            <v>26308259</v>
          </cell>
        </row>
        <row r="572">
          <cell r="A572" t="str">
            <v>c.        ″</v>
          </cell>
          <cell r="B572" t="str">
            <v>(육교용)</v>
          </cell>
          <cell r="C572">
            <v>20</v>
          </cell>
          <cell r="D572" t="str">
            <v>m</v>
          </cell>
          <cell r="E572">
            <v>3229680</v>
          </cell>
          <cell r="F572">
            <v>64593600</v>
          </cell>
          <cell r="G572">
            <v>3000000</v>
          </cell>
          <cell r="H572">
            <v>60000000</v>
          </cell>
          <cell r="I572">
            <v>3229680</v>
          </cell>
          <cell r="J572">
            <v>64593599</v>
          </cell>
        </row>
        <row r="573">
          <cell r="A573" t="str">
            <v>3.05철근가공조립</v>
          </cell>
          <cell r="F573">
            <v>105166563</v>
          </cell>
          <cell r="H573">
            <v>74536170</v>
          </cell>
          <cell r="I573">
            <v>0</v>
          </cell>
          <cell r="J573">
            <v>122977372</v>
          </cell>
        </row>
        <row r="574">
          <cell r="A574" t="str">
            <v>a.         ″</v>
          </cell>
          <cell r="B574" t="str">
            <v>(보 통)</v>
          </cell>
          <cell r="C574">
            <v>16.555</v>
          </cell>
          <cell r="D574" t="str">
            <v>ton</v>
          </cell>
          <cell r="E574">
            <v>360590</v>
          </cell>
          <cell r="F574">
            <v>5969567</v>
          </cell>
          <cell r="G574">
            <v>270000</v>
          </cell>
          <cell r="H574">
            <v>4469850</v>
          </cell>
          <cell r="I574">
            <v>384726</v>
          </cell>
          <cell r="J574">
            <v>6369138</v>
          </cell>
        </row>
        <row r="575">
          <cell r="A575" t="str">
            <v>b.         ″</v>
          </cell>
          <cell r="B575" t="str">
            <v>(복 잡)</v>
          </cell>
          <cell r="C575">
            <v>241.608</v>
          </cell>
          <cell r="D575" t="str">
            <v>ton</v>
          </cell>
          <cell r="E575">
            <v>410570</v>
          </cell>
          <cell r="F575">
            <v>99196996</v>
          </cell>
          <cell r="G575">
            <v>290000</v>
          </cell>
          <cell r="H575">
            <v>70066320</v>
          </cell>
          <cell r="I575">
            <v>482634</v>
          </cell>
          <cell r="J575">
            <v>116608234</v>
          </cell>
        </row>
        <row r="576">
          <cell r="A576" t="str">
            <v>3.06스페이샤 설치</v>
          </cell>
          <cell r="F576">
            <v>71680</v>
          </cell>
          <cell r="H576">
            <v>645120</v>
          </cell>
          <cell r="I576">
            <v>0</v>
          </cell>
          <cell r="J576">
            <v>1204224</v>
          </cell>
        </row>
        <row r="577">
          <cell r="A577" t="str">
            <v>a.         ″</v>
          </cell>
          <cell r="B577" t="str">
            <v>(수평)</v>
          </cell>
          <cell r="C577">
            <v>1148</v>
          </cell>
          <cell r="D577" t="str">
            <v>㎡</v>
          </cell>
          <cell r="E577">
            <v>20</v>
          </cell>
          <cell r="F577">
            <v>22960</v>
          </cell>
          <cell r="G577">
            <v>180</v>
          </cell>
          <cell r="H577">
            <v>206640</v>
          </cell>
          <cell r="I577">
            <v>336</v>
          </cell>
          <cell r="J577">
            <v>385728</v>
          </cell>
        </row>
        <row r="578">
          <cell r="A578" t="str">
            <v>b.         ″</v>
          </cell>
          <cell r="B578" t="str">
            <v>(수직)</v>
          </cell>
          <cell r="C578">
            <v>2436</v>
          </cell>
          <cell r="D578" t="str">
            <v>㎡</v>
          </cell>
          <cell r="E578">
            <v>20</v>
          </cell>
          <cell r="F578">
            <v>48720</v>
          </cell>
          <cell r="G578">
            <v>180</v>
          </cell>
          <cell r="H578">
            <v>438480</v>
          </cell>
          <cell r="I578">
            <v>336</v>
          </cell>
          <cell r="J578">
            <v>818496</v>
          </cell>
        </row>
        <row r="579">
          <cell r="A579" t="str">
            <v>3.07콘크리트타설공</v>
          </cell>
          <cell r="F579">
            <v>100023660</v>
          </cell>
          <cell r="H579">
            <v>112347700</v>
          </cell>
          <cell r="I579">
            <v>0</v>
          </cell>
          <cell r="J579">
            <v>104063794</v>
          </cell>
        </row>
        <row r="580">
          <cell r="A580" t="str">
            <v>a.펌프카</v>
          </cell>
          <cell r="B580" t="str">
            <v>철근(25-270-12)</v>
          </cell>
          <cell r="C580">
            <v>1126</v>
          </cell>
          <cell r="D580" t="str">
            <v>㎥</v>
          </cell>
          <cell r="E580">
            <v>56820</v>
          </cell>
          <cell r="F580">
            <v>63979320</v>
          </cell>
          <cell r="G580">
            <v>61870</v>
          </cell>
          <cell r="H580">
            <v>69665620</v>
          </cell>
          <cell r="I580">
            <v>57052</v>
          </cell>
          <cell r="J580">
            <v>64240552</v>
          </cell>
        </row>
        <row r="581">
          <cell r="A581" t="str">
            <v>b.펌프카</v>
          </cell>
          <cell r="B581" t="str">
            <v>철근(25-240-12)</v>
          </cell>
          <cell r="C581">
            <v>648</v>
          </cell>
          <cell r="D581" t="str">
            <v>㎥</v>
          </cell>
          <cell r="E581">
            <v>49080</v>
          </cell>
          <cell r="F581">
            <v>31803840</v>
          </cell>
          <cell r="G581">
            <v>59710</v>
          </cell>
          <cell r="H581">
            <v>38692080</v>
          </cell>
          <cell r="I581">
            <v>54779</v>
          </cell>
          <cell r="J581">
            <v>35496792</v>
          </cell>
        </row>
        <row r="582">
          <cell r="A582" t="str">
            <v>c.콘크리트 타설</v>
          </cell>
          <cell r="B582" t="str">
            <v>무근(40-160-8)</v>
          </cell>
          <cell r="C582">
            <v>75</v>
          </cell>
          <cell r="D582" t="str">
            <v>㎥</v>
          </cell>
          <cell r="E582">
            <v>56540</v>
          </cell>
          <cell r="F582">
            <v>4240500</v>
          </cell>
          <cell r="G582">
            <v>53200</v>
          </cell>
          <cell r="H582">
            <v>3990000</v>
          </cell>
          <cell r="I582">
            <v>57686</v>
          </cell>
          <cell r="J582">
            <v>4326450</v>
          </cell>
        </row>
        <row r="583">
          <cell r="A583" t="str">
            <v>3.08표면처리</v>
          </cell>
          <cell r="F583">
            <v>196800</v>
          </cell>
          <cell r="H583">
            <v>613360</v>
          </cell>
          <cell r="I583">
            <v>0</v>
          </cell>
          <cell r="J583">
            <v>248952</v>
          </cell>
        </row>
        <row r="584">
          <cell r="A584" t="str">
            <v>a.슬래브양생</v>
          </cell>
          <cell r="C584">
            <v>328</v>
          </cell>
          <cell r="D584" t="str">
            <v>㎡</v>
          </cell>
          <cell r="E584">
            <v>320</v>
          </cell>
          <cell r="F584">
            <v>104960</v>
          </cell>
          <cell r="G584">
            <v>370</v>
          </cell>
          <cell r="H584">
            <v>121360</v>
          </cell>
          <cell r="I584">
            <v>264</v>
          </cell>
          <cell r="J584">
            <v>86592</v>
          </cell>
        </row>
        <row r="585">
          <cell r="A585" t="str">
            <v>b.슬래브면고르기</v>
          </cell>
          <cell r="C585">
            <v>328</v>
          </cell>
          <cell r="D585" t="str">
            <v>㎡</v>
          </cell>
          <cell r="E585">
            <v>280</v>
          </cell>
          <cell r="F585">
            <v>91840</v>
          </cell>
          <cell r="G585">
            <v>1500</v>
          </cell>
          <cell r="H585">
            <v>492000</v>
          </cell>
          <cell r="I585">
            <v>495</v>
          </cell>
          <cell r="J585">
            <v>162360</v>
          </cell>
        </row>
        <row r="586">
          <cell r="A586" t="str">
            <v>3.09방 수 공</v>
          </cell>
          <cell r="F586">
            <v>8737040</v>
          </cell>
          <cell r="H586">
            <v>3404000</v>
          </cell>
          <cell r="I586">
            <v>0</v>
          </cell>
          <cell r="J586">
            <v>6352480</v>
          </cell>
        </row>
        <row r="587">
          <cell r="A587" t="str">
            <v>a.교면방수</v>
          </cell>
          <cell r="B587" t="str">
            <v>(도막식)</v>
          </cell>
          <cell r="C587">
            <v>328</v>
          </cell>
          <cell r="D587" t="str">
            <v>㎡</v>
          </cell>
          <cell r="E587">
            <v>17270</v>
          </cell>
          <cell r="F587">
            <v>5664560</v>
          </cell>
          <cell r="G587">
            <v>3700</v>
          </cell>
          <cell r="H587">
            <v>1213600</v>
          </cell>
          <cell r="I587">
            <v>10000</v>
          </cell>
          <cell r="J587">
            <v>3280000</v>
          </cell>
        </row>
        <row r="588">
          <cell r="A588" t="str">
            <v>b.배면방수</v>
          </cell>
          <cell r="C588">
            <v>592</v>
          </cell>
          <cell r="D588" t="str">
            <v>㎡</v>
          </cell>
          <cell r="E588">
            <v>5190</v>
          </cell>
          <cell r="F588">
            <v>3072480</v>
          </cell>
          <cell r="G588">
            <v>3700</v>
          </cell>
          <cell r="H588">
            <v>2190400</v>
          </cell>
          <cell r="I588">
            <v>5190</v>
          </cell>
          <cell r="J588">
            <v>3072480</v>
          </cell>
        </row>
        <row r="589">
          <cell r="A589" t="str">
            <v>3.10신축이음장치</v>
          </cell>
          <cell r="B589" t="str">
            <v>(종방향)</v>
          </cell>
          <cell r="C589">
            <v>28</v>
          </cell>
          <cell r="D589" t="str">
            <v>m</v>
          </cell>
          <cell r="E589">
            <v>85910</v>
          </cell>
          <cell r="F589">
            <v>2405480</v>
          </cell>
          <cell r="G589">
            <v>85000</v>
          </cell>
          <cell r="H589">
            <v>2380000</v>
          </cell>
          <cell r="I589">
            <v>85910</v>
          </cell>
          <cell r="J589">
            <v>2405480</v>
          </cell>
        </row>
        <row r="590">
          <cell r="A590" t="str">
            <v>3.11다웰바설치</v>
          </cell>
          <cell r="B590" t="str">
            <v>D=25, ℓ=600mm</v>
          </cell>
          <cell r="C590">
            <v>96</v>
          </cell>
          <cell r="D590" t="str">
            <v>개</v>
          </cell>
          <cell r="E590">
            <v>2870</v>
          </cell>
          <cell r="F590">
            <v>275520</v>
          </cell>
          <cell r="G590">
            <v>3500</v>
          </cell>
          <cell r="H590">
            <v>336000</v>
          </cell>
          <cell r="I590">
            <v>125</v>
          </cell>
          <cell r="J590">
            <v>12000</v>
          </cell>
        </row>
        <row r="591">
          <cell r="A591" t="str">
            <v>3.12교면배수시설공</v>
          </cell>
          <cell r="B591" t="str">
            <v>하천용</v>
          </cell>
          <cell r="F591">
            <v>2262560</v>
          </cell>
          <cell r="H591">
            <v>2585000</v>
          </cell>
          <cell r="I591">
            <v>0</v>
          </cell>
          <cell r="J591">
            <v>2860092</v>
          </cell>
        </row>
        <row r="592">
          <cell r="A592" t="str">
            <v>a.교면집수구</v>
          </cell>
          <cell r="B592" t="str">
            <v>주철</v>
          </cell>
          <cell r="C592">
            <v>4</v>
          </cell>
          <cell r="D592" t="str">
            <v>개</v>
          </cell>
          <cell r="E592">
            <v>82430</v>
          </cell>
          <cell r="F592">
            <v>329720</v>
          </cell>
          <cell r="G592">
            <v>71000</v>
          </cell>
          <cell r="H592">
            <v>284000</v>
          </cell>
          <cell r="I592">
            <v>37593</v>
          </cell>
          <cell r="J592">
            <v>150372</v>
          </cell>
        </row>
        <row r="593">
          <cell r="A593" t="str">
            <v>b.연결배수구</v>
          </cell>
          <cell r="B593" t="str">
            <v>(아연도강관, φ150㎜)</v>
          </cell>
          <cell r="C593">
            <v>39</v>
          </cell>
          <cell r="D593" t="str">
            <v>m</v>
          </cell>
          <cell r="E593">
            <v>49560</v>
          </cell>
          <cell r="F593">
            <v>1932840</v>
          </cell>
          <cell r="G593">
            <v>59000</v>
          </cell>
          <cell r="H593">
            <v>2301000</v>
          </cell>
          <cell r="I593">
            <v>69480</v>
          </cell>
          <cell r="J593">
            <v>2709720</v>
          </cell>
        </row>
        <row r="594">
          <cell r="A594" t="str">
            <v>3.13교량명판공</v>
          </cell>
          <cell r="F594">
            <v>4686820</v>
          </cell>
          <cell r="H594">
            <v>11460000</v>
          </cell>
          <cell r="I594">
            <v>0</v>
          </cell>
          <cell r="J594">
            <v>6122112</v>
          </cell>
        </row>
        <row r="595">
          <cell r="A595" t="str">
            <v>a.교 명 주</v>
          </cell>
          <cell r="B595" t="str">
            <v>(화강석,600×600×1250mm)</v>
          </cell>
          <cell r="C595">
            <v>4</v>
          </cell>
          <cell r="D595" t="str">
            <v>개소</v>
          </cell>
          <cell r="E595">
            <v>1065620</v>
          </cell>
          <cell r="F595">
            <v>4262480</v>
          </cell>
          <cell r="G595">
            <v>2700000</v>
          </cell>
          <cell r="H595">
            <v>10800000</v>
          </cell>
          <cell r="I595">
            <v>1500000</v>
          </cell>
          <cell r="J595">
            <v>6000000</v>
          </cell>
        </row>
        <row r="596">
          <cell r="A596" t="str">
            <v>b.교 명 판</v>
          </cell>
          <cell r="B596" t="str">
            <v>(황동,450×200×10㎜)</v>
          </cell>
          <cell r="C596">
            <v>2</v>
          </cell>
          <cell r="D596" t="str">
            <v>개</v>
          </cell>
          <cell r="E596">
            <v>79560</v>
          </cell>
          <cell r="F596">
            <v>159120</v>
          </cell>
          <cell r="G596">
            <v>150000</v>
          </cell>
          <cell r="H596">
            <v>300000</v>
          </cell>
          <cell r="I596">
            <v>30958</v>
          </cell>
          <cell r="J596">
            <v>61916</v>
          </cell>
        </row>
        <row r="597">
          <cell r="A597" t="str">
            <v>c.설 명 판</v>
          </cell>
          <cell r="B597" t="str">
            <v>(황동,350×250×10㎜)</v>
          </cell>
          <cell r="C597">
            <v>2</v>
          </cell>
          <cell r="D597" t="str">
            <v>개</v>
          </cell>
          <cell r="E597">
            <v>132610</v>
          </cell>
          <cell r="F597">
            <v>265220</v>
          </cell>
          <cell r="G597">
            <v>180000</v>
          </cell>
          <cell r="H597">
            <v>360000</v>
          </cell>
          <cell r="I597">
            <v>30098</v>
          </cell>
          <cell r="J597">
            <v>60196</v>
          </cell>
        </row>
        <row r="598">
          <cell r="A598" t="str">
            <v>3.14T.B.M설치</v>
          </cell>
          <cell r="C598">
            <v>1</v>
          </cell>
          <cell r="D598" t="str">
            <v>개</v>
          </cell>
          <cell r="E598">
            <v>19170</v>
          </cell>
          <cell r="F598">
            <v>19170</v>
          </cell>
          <cell r="G598">
            <v>27000</v>
          </cell>
          <cell r="H598">
            <v>27000</v>
          </cell>
          <cell r="I598">
            <v>20475</v>
          </cell>
          <cell r="J598">
            <v>20475</v>
          </cell>
        </row>
        <row r="599">
          <cell r="A599" t="str">
            <v>3.15난간및전선관설치</v>
          </cell>
          <cell r="F599">
            <v>8237600</v>
          </cell>
          <cell r="H599">
            <v>15590400</v>
          </cell>
          <cell r="I599">
            <v>0</v>
          </cell>
          <cell r="J599">
            <v>8373680</v>
          </cell>
        </row>
        <row r="600">
          <cell r="A600" t="str">
            <v>a.난    간</v>
          </cell>
          <cell r="B600" t="str">
            <v>(알미늄)</v>
          </cell>
          <cell r="C600">
            <v>56</v>
          </cell>
          <cell r="D600" t="str">
            <v>m</v>
          </cell>
          <cell r="E600">
            <v>137280</v>
          </cell>
          <cell r="F600">
            <v>7687680</v>
          </cell>
          <cell r="G600">
            <v>270000</v>
          </cell>
          <cell r="H600">
            <v>15120000</v>
          </cell>
          <cell r="I600">
            <v>137280</v>
          </cell>
          <cell r="J600">
            <v>7687680</v>
          </cell>
        </row>
        <row r="601">
          <cell r="A601" t="str">
            <v>b.전 선 관</v>
          </cell>
          <cell r="B601" t="str">
            <v>강관 φ100mm</v>
          </cell>
          <cell r="C601">
            <v>112</v>
          </cell>
          <cell r="D601" t="str">
            <v>m</v>
          </cell>
          <cell r="E601">
            <v>4910</v>
          </cell>
          <cell r="F601">
            <v>549920</v>
          </cell>
          <cell r="G601">
            <v>4200</v>
          </cell>
          <cell r="H601">
            <v>470400</v>
          </cell>
          <cell r="I601">
            <v>6125</v>
          </cell>
          <cell r="J601">
            <v>686000</v>
          </cell>
        </row>
        <row r="602">
          <cell r="A602" t="str">
            <v>3.16옹벽배수시설</v>
          </cell>
          <cell r="F602">
            <v>477850</v>
          </cell>
          <cell r="H602">
            <v>2154400</v>
          </cell>
          <cell r="I602">
            <v>0</v>
          </cell>
          <cell r="J602">
            <v>472896</v>
          </cell>
        </row>
        <row r="603">
          <cell r="A603" t="str">
            <v>a.PVC PIPE</v>
          </cell>
          <cell r="B603" t="str">
            <v>(φ100mm)</v>
          </cell>
          <cell r="C603">
            <v>19</v>
          </cell>
          <cell r="D603" t="str">
            <v>m</v>
          </cell>
          <cell r="E603">
            <v>4910</v>
          </cell>
          <cell r="F603">
            <v>93290</v>
          </cell>
          <cell r="G603">
            <v>4200</v>
          </cell>
          <cell r="H603">
            <v>79800</v>
          </cell>
          <cell r="I603">
            <v>4090</v>
          </cell>
          <cell r="J603">
            <v>77710</v>
          </cell>
        </row>
        <row r="604">
          <cell r="A604" t="str">
            <v>b.DRAIN BOARD</v>
          </cell>
          <cell r="C604">
            <v>253</v>
          </cell>
          <cell r="D604" t="str">
            <v>㎡</v>
          </cell>
          <cell r="E604">
            <v>630</v>
          </cell>
          <cell r="F604">
            <v>159390</v>
          </cell>
          <cell r="G604">
            <v>6400</v>
          </cell>
          <cell r="H604">
            <v>1619200</v>
          </cell>
          <cell r="I604">
            <v>630</v>
          </cell>
          <cell r="J604">
            <v>159390</v>
          </cell>
        </row>
        <row r="605">
          <cell r="A605" t="str">
            <v>c.부 직 포</v>
          </cell>
          <cell r="C605">
            <v>253</v>
          </cell>
          <cell r="D605" t="str">
            <v>㎡</v>
          </cell>
          <cell r="E605">
            <v>890</v>
          </cell>
          <cell r="F605">
            <v>225170</v>
          </cell>
          <cell r="G605">
            <v>1800</v>
          </cell>
          <cell r="H605">
            <v>455400</v>
          </cell>
          <cell r="I605">
            <v>932</v>
          </cell>
          <cell r="J605">
            <v>235796</v>
          </cell>
        </row>
        <row r="606">
          <cell r="A606" t="str">
            <v>3.17시공이음</v>
          </cell>
          <cell r="F606">
            <v>160380</v>
          </cell>
          <cell r="H606">
            <v>273800</v>
          </cell>
          <cell r="I606">
            <v>0</v>
          </cell>
          <cell r="J606">
            <v>196880</v>
          </cell>
        </row>
        <row r="607">
          <cell r="A607" t="str">
            <v>a.스치로폴</v>
          </cell>
          <cell r="B607" t="str">
            <v>(t=10mm)</v>
          </cell>
          <cell r="C607">
            <v>104</v>
          </cell>
          <cell r="D607" t="str">
            <v>㎡</v>
          </cell>
          <cell r="E607">
            <v>910</v>
          </cell>
          <cell r="F607">
            <v>94640</v>
          </cell>
          <cell r="G607">
            <v>1500</v>
          </cell>
          <cell r="H607">
            <v>156000</v>
          </cell>
          <cell r="I607">
            <v>1117</v>
          </cell>
          <cell r="J607">
            <v>116168</v>
          </cell>
        </row>
        <row r="608">
          <cell r="A608" t="str">
            <v>b.스치로폴</v>
          </cell>
          <cell r="B608" t="str">
            <v>(t=20mm)</v>
          </cell>
          <cell r="C608">
            <v>38</v>
          </cell>
          <cell r="D608" t="str">
            <v>㎡</v>
          </cell>
          <cell r="E608">
            <v>1730</v>
          </cell>
          <cell r="F608">
            <v>65740</v>
          </cell>
          <cell r="G608">
            <v>3100</v>
          </cell>
          <cell r="H608">
            <v>117800</v>
          </cell>
          <cell r="I608">
            <v>2124</v>
          </cell>
          <cell r="J608">
            <v>80712</v>
          </cell>
        </row>
        <row r="609">
          <cell r="A609" t="str">
            <v>G.호교2교</v>
          </cell>
          <cell r="F609">
            <v>979397080</v>
          </cell>
          <cell r="H609">
            <v>908654410</v>
          </cell>
          <cell r="I609">
            <v>0</v>
          </cell>
          <cell r="J609">
            <v>1071606724</v>
          </cell>
        </row>
        <row r="610">
          <cell r="A610" t="str">
            <v>3.01구조물터파기</v>
          </cell>
          <cell r="F610">
            <v>73763150</v>
          </cell>
          <cell r="H610">
            <v>68145300</v>
          </cell>
          <cell r="I610">
            <v>0</v>
          </cell>
          <cell r="J610">
            <v>45401733</v>
          </cell>
        </row>
        <row r="611">
          <cell r="A611" t="str">
            <v>a.육상토사</v>
          </cell>
          <cell r="B611" t="str">
            <v>(0 ~ 4m)</v>
          </cell>
          <cell r="C611">
            <v>2349</v>
          </cell>
          <cell r="D611" t="str">
            <v>㎥</v>
          </cell>
          <cell r="E611">
            <v>3590</v>
          </cell>
          <cell r="F611">
            <v>8432910</v>
          </cell>
          <cell r="G611">
            <v>3700</v>
          </cell>
          <cell r="H611">
            <v>8691300</v>
          </cell>
          <cell r="I611">
            <v>3141</v>
          </cell>
          <cell r="J611">
            <v>7378209</v>
          </cell>
        </row>
        <row r="612">
          <cell r="A612" t="str">
            <v>b.되메우기및다짐</v>
          </cell>
          <cell r="B612" t="str">
            <v>(기계70%,인력30%)</v>
          </cell>
          <cell r="C612">
            <v>1302</v>
          </cell>
          <cell r="D612" t="str">
            <v>㎥</v>
          </cell>
          <cell r="E612">
            <v>3000</v>
          </cell>
          <cell r="F612">
            <v>3906000</v>
          </cell>
          <cell r="G612">
            <v>3000</v>
          </cell>
          <cell r="H612">
            <v>3906000</v>
          </cell>
          <cell r="I612">
            <v>4158</v>
          </cell>
          <cell r="J612">
            <v>5413716</v>
          </cell>
        </row>
        <row r="613">
          <cell r="A613" t="str">
            <v>c.뒷 채 움</v>
          </cell>
          <cell r="B613" t="str">
            <v>(보조기층재)</v>
          </cell>
          <cell r="C613">
            <v>2252</v>
          </cell>
          <cell r="D613" t="str">
            <v>㎥</v>
          </cell>
          <cell r="E613">
            <v>27120</v>
          </cell>
          <cell r="F613">
            <v>61074240</v>
          </cell>
          <cell r="G613">
            <v>24000</v>
          </cell>
          <cell r="H613">
            <v>54048000</v>
          </cell>
          <cell r="I613">
            <v>14279</v>
          </cell>
          <cell r="J613">
            <v>32156308</v>
          </cell>
        </row>
        <row r="614">
          <cell r="A614" t="str">
            <v>d.앞 성 토</v>
          </cell>
          <cell r="B614" t="str">
            <v>백호우0.7m3</v>
          </cell>
          <cell r="C614">
            <v>500</v>
          </cell>
          <cell r="D614" t="str">
            <v>㎥</v>
          </cell>
          <cell r="E614">
            <v>700</v>
          </cell>
          <cell r="F614">
            <v>350000</v>
          </cell>
          <cell r="G614">
            <v>3000</v>
          </cell>
          <cell r="H614">
            <v>1500000</v>
          </cell>
          <cell r="I614">
            <v>907</v>
          </cell>
          <cell r="J614">
            <v>453500</v>
          </cell>
        </row>
        <row r="615">
          <cell r="A615" t="str">
            <v>3.02강관파일</v>
          </cell>
          <cell r="F615">
            <v>357822570</v>
          </cell>
          <cell r="H615">
            <v>344372000</v>
          </cell>
          <cell r="I615">
            <v>0</v>
          </cell>
          <cell r="J615">
            <v>400304603</v>
          </cell>
        </row>
        <row r="616">
          <cell r="A616" t="str">
            <v>a.자 재 비</v>
          </cell>
          <cell r="B616" t="str">
            <v>φ508.0x12.0㎜</v>
          </cell>
          <cell r="C616">
            <v>4108</v>
          </cell>
          <cell r="D616" t="str">
            <v>m</v>
          </cell>
          <cell r="E616">
            <v>62220</v>
          </cell>
          <cell r="F616">
            <v>255599760</v>
          </cell>
          <cell r="G616">
            <v>62000</v>
          </cell>
          <cell r="H616">
            <v>254696000</v>
          </cell>
          <cell r="I616">
            <v>64592</v>
          </cell>
          <cell r="J616">
            <v>265343936</v>
          </cell>
        </row>
        <row r="617">
          <cell r="A617" t="str">
            <v>b.수 직 항</v>
          </cell>
          <cell r="B617" t="str">
            <v>(φ508.0mm,t=12㎜ : ℓ=15m미만)</v>
          </cell>
          <cell r="C617">
            <v>3843</v>
          </cell>
          <cell r="D617" t="str">
            <v>m</v>
          </cell>
          <cell r="E617">
            <v>7190</v>
          </cell>
          <cell r="F617">
            <v>27631170</v>
          </cell>
          <cell r="G617">
            <v>12000</v>
          </cell>
          <cell r="H617">
            <v>46116000</v>
          </cell>
          <cell r="I617">
            <v>5489</v>
          </cell>
          <cell r="J617">
            <v>21094227</v>
          </cell>
        </row>
        <row r="618">
          <cell r="A618" t="str">
            <v>c.두부및선단보강</v>
          </cell>
          <cell r="B618" t="str">
            <v>(φ508㎜,t=12mm)</v>
          </cell>
          <cell r="C618">
            <v>276</v>
          </cell>
          <cell r="D618" t="str">
            <v>본</v>
          </cell>
          <cell r="E618">
            <v>263310</v>
          </cell>
          <cell r="F618">
            <v>72673560</v>
          </cell>
          <cell r="G618">
            <v>150000</v>
          </cell>
          <cell r="H618">
            <v>41400000</v>
          </cell>
          <cell r="I618">
            <v>405610</v>
          </cell>
          <cell r="J618">
            <v>111948360</v>
          </cell>
        </row>
        <row r="619">
          <cell r="A619" t="str">
            <v>d.파일이음</v>
          </cell>
          <cell r="B619" t="str">
            <v>(φ508mm)</v>
          </cell>
          <cell r="C619">
            <v>54</v>
          </cell>
          <cell r="D619" t="str">
            <v>본</v>
          </cell>
          <cell r="E619">
            <v>35520</v>
          </cell>
          <cell r="F619">
            <v>1918080</v>
          </cell>
          <cell r="G619">
            <v>40000</v>
          </cell>
          <cell r="H619">
            <v>2160000</v>
          </cell>
          <cell r="I619">
            <v>35520</v>
          </cell>
          <cell r="J619">
            <v>1918080</v>
          </cell>
        </row>
        <row r="620">
          <cell r="A620" t="str">
            <v>3.03거 푸 집</v>
          </cell>
          <cell r="F620">
            <v>66617730</v>
          </cell>
          <cell r="H620">
            <v>91832000</v>
          </cell>
          <cell r="I620">
            <v>0</v>
          </cell>
          <cell r="J620">
            <v>145904306</v>
          </cell>
        </row>
        <row r="621">
          <cell r="A621" t="str">
            <v>a.합판거푸집</v>
          </cell>
          <cell r="F621">
            <v>66617730</v>
          </cell>
          <cell r="H621">
            <v>91832000</v>
          </cell>
          <cell r="I621">
            <v>0</v>
          </cell>
          <cell r="J621">
            <v>145904306</v>
          </cell>
        </row>
        <row r="622">
          <cell r="A622" t="str">
            <v>-1.      ″</v>
          </cell>
          <cell r="B622" t="str">
            <v>(3회, 0~ 7m)</v>
          </cell>
          <cell r="C622">
            <v>2899</v>
          </cell>
          <cell r="D622" t="str">
            <v>㎡</v>
          </cell>
          <cell r="E622">
            <v>17110</v>
          </cell>
          <cell r="F622">
            <v>49601890</v>
          </cell>
          <cell r="G622">
            <v>23500</v>
          </cell>
          <cell r="H622">
            <v>68126500</v>
          </cell>
          <cell r="I622">
            <v>39478</v>
          </cell>
          <cell r="J622">
            <v>114446722</v>
          </cell>
        </row>
        <row r="623">
          <cell r="A623" t="str">
            <v>-2.      ″</v>
          </cell>
          <cell r="B623" t="str">
            <v>(3회, 7~10m)</v>
          </cell>
          <cell r="C623">
            <v>421</v>
          </cell>
          <cell r="D623" t="str">
            <v>㎡</v>
          </cell>
          <cell r="E623">
            <v>17980</v>
          </cell>
          <cell r="F623">
            <v>7569580</v>
          </cell>
          <cell r="G623">
            <v>26000</v>
          </cell>
          <cell r="H623">
            <v>10946000</v>
          </cell>
          <cell r="I623">
            <v>42671.6</v>
          </cell>
          <cell r="J623">
            <v>17964743</v>
          </cell>
        </row>
        <row r="624">
          <cell r="A624" t="str">
            <v>-3.      ″</v>
          </cell>
          <cell r="B624" t="str">
            <v>(3회,10~13m)</v>
          </cell>
          <cell r="C624">
            <v>132</v>
          </cell>
          <cell r="D624" t="str">
            <v>㎡</v>
          </cell>
          <cell r="E624">
            <v>21030</v>
          </cell>
          <cell r="F624">
            <v>2775960</v>
          </cell>
          <cell r="G624">
            <v>26000</v>
          </cell>
          <cell r="H624">
            <v>3432000</v>
          </cell>
          <cell r="I624">
            <v>46184.56</v>
          </cell>
          <cell r="J624">
            <v>6096361</v>
          </cell>
        </row>
        <row r="625">
          <cell r="A625" t="str">
            <v>-4.      〃</v>
          </cell>
          <cell r="B625" t="str">
            <v>(4회)</v>
          </cell>
          <cell r="C625">
            <v>455</v>
          </cell>
          <cell r="D625" t="str">
            <v>㎡</v>
          </cell>
          <cell r="E625">
            <v>14660</v>
          </cell>
          <cell r="F625">
            <v>6670300</v>
          </cell>
          <cell r="G625">
            <v>20500</v>
          </cell>
          <cell r="H625">
            <v>9327500</v>
          </cell>
          <cell r="I625">
            <v>16256</v>
          </cell>
          <cell r="J625">
            <v>7396480</v>
          </cell>
        </row>
        <row r="626">
          <cell r="A626" t="str">
            <v>3.04강관비계</v>
          </cell>
          <cell r="C626">
            <v>1</v>
          </cell>
          <cell r="D626" t="str">
            <v>식</v>
          </cell>
          <cell r="E626">
            <v>22838870</v>
          </cell>
          <cell r="F626">
            <v>22838870</v>
          </cell>
          <cell r="G626">
            <v>20000000</v>
          </cell>
          <cell r="H626">
            <v>20000000</v>
          </cell>
          <cell r="I626">
            <v>22838870</v>
          </cell>
          <cell r="J626">
            <v>22838869</v>
          </cell>
        </row>
        <row r="627">
          <cell r="A627" t="str">
            <v>3.05동 바 리</v>
          </cell>
          <cell r="F627">
            <v>16671960</v>
          </cell>
          <cell r="H627">
            <v>14500000</v>
          </cell>
          <cell r="I627">
            <v>0</v>
          </cell>
          <cell r="J627">
            <v>16671958</v>
          </cell>
        </row>
        <row r="628">
          <cell r="A628" t="str">
            <v>a.         ″</v>
          </cell>
          <cell r="B628" t="str">
            <v>(목재4회)</v>
          </cell>
          <cell r="C628">
            <v>1</v>
          </cell>
          <cell r="D628" t="str">
            <v>식</v>
          </cell>
          <cell r="E628">
            <v>13071370</v>
          </cell>
          <cell r="F628">
            <v>13071370</v>
          </cell>
          <cell r="G628">
            <v>12000000</v>
          </cell>
          <cell r="H628">
            <v>12000000</v>
          </cell>
          <cell r="I628">
            <v>13071370</v>
          </cell>
          <cell r="J628">
            <v>13071369</v>
          </cell>
        </row>
        <row r="629">
          <cell r="A629" t="str">
            <v>b.         ″</v>
          </cell>
          <cell r="B629" t="str">
            <v>(강관동바리)</v>
          </cell>
          <cell r="C629">
            <v>1</v>
          </cell>
          <cell r="D629" t="str">
            <v>식</v>
          </cell>
          <cell r="E629">
            <v>3600590</v>
          </cell>
          <cell r="F629">
            <v>3600590</v>
          </cell>
          <cell r="G629">
            <v>2500000</v>
          </cell>
          <cell r="H629">
            <v>2500000</v>
          </cell>
          <cell r="I629">
            <v>3600589.9999999995</v>
          </cell>
          <cell r="J629">
            <v>3600589</v>
          </cell>
        </row>
        <row r="630">
          <cell r="A630" t="str">
            <v>3.06철근가공조립</v>
          </cell>
          <cell r="F630">
            <v>133736657</v>
          </cell>
          <cell r="H630">
            <v>98499560</v>
          </cell>
          <cell r="I630">
            <v>0</v>
          </cell>
          <cell r="J630">
            <v>146881590</v>
          </cell>
        </row>
        <row r="631">
          <cell r="A631" t="str">
            <v>a.         ″</v>
          </cell>
          <cell r="B631" t="str">
            <v>(보 통)</v>
          </cell>
          <cell r="C631">
            <v>263.78899999999999</v>
          </cell>
          <cell r="D631" t="str">
            <v>ton</v>
          </cell>
          <cell r="E631">
            <v>360590</v>
          </cell>
          <cell r="F631">
            <v>95119675</v>
          </cell>
          <cell r="G631">
            <v>270000</v>
          </cell>
          <cell r="H631">
            <v>71223030</v>
          </cell>
          <cell r="I631">
            <v>384726</v>
          </cell>
          <cell r="J631">
            <v>101486485</v>
          </cell>
        </row>
        <row r="632">
          <cell r="A632" t="str">
            <v>b.         ″</v>
          </cell>
          <cell r="B632" t="str">
            <v>(복 잡)</v>
          </cell>
          <cell r="C632">
            <v>94.057000000000002</v>
          </cell>
          <cell r="D632" t="str">
            <v>ton</v>
          </cell>
          <cell r="E632">
            <v>410570</v>
          </cell>
          <cell r="F632">
            <v>38616982</v>
          </cell>
          <cell r="G632">
            <v>290000</v>
          </cell>
          <cell r="H632">
            <v>27276530</v>
          </cell>
          <cell r="I632">
            <v>482634</v>
          </cell>
          <cell r="J632">
            <v>45395105</v>
          </cell>
        </row>
        <row r="633">
          <cell r="A633" t="str">
            <v>3.07스페이샤설치</v>
          </cell>
          <cell r="F633">
            <v>44260</v>
          </cell>
          <cell r="H633">
            <v>398340</v>
          </cell>
          <cell r="I633">
            <v>0</v>
          </cell>
          <cell r="J633">
            <v>743568</v>
          </cell>
        </row>
        <row r="634">
          <cell r="A634" t="str">
            <v>a.         ″</v>
          </cell>
          <cell r="B634" t="str">
            <v>(수평)</v>
          </cell>
          <cell r="C634">
            <v>1285</v>
          </cell>
          <cell r="D634" t="str">
            <v>㎡</v>
          </cell>
          <cell r="E634">
            <v>20</v>
          </cell>
          <cell r="F634">
            <v>25700</v>
          </cell>
          <cell r="G634">
            <v>180</v>
          </cell>
          <cell r="H634">
            <v>231300</v>
          </cell>
          <cell r="I634">
            <v>336</v>
          </cell>
          <cell r="J634">
            <v>431760</v>
          </cell>
        </row>
        <row r="635">
          <cell r="A635" t="str">
            <v>b.         ″</v>
          </cell>
          <cell r="B635" t="str">
            <v>(수직)</v>
          </cell>
          <cell r="C635">
            <v>928</v>
          </cell>
          <cell r="D635" t="str">
            <v>㎡</v>
          </cell>
          <cell r="E635">
            <v>20</v>
          </cell>
          <cell r="F635">
            <v>18560</v>
          </cell>
          <cell r="G635">
            <v>180</v>
          </cell>
          <cell r="H635">
            <v>167040</v>
          </cell>
          <cell r="I635">
            <v>336</v>
          </cell>
          <cell r="J635">
            <v>311808</v>
          </cell>
        </row>
        <row r="636">
          <cell r="A636" t="str">
            <v>3.08콘크리트타설공</v>
          </cell>
          <cell r="F636">
            <v>116579000</v>
          </cell>
          <cell r="H636">
            <v>139034490</v>
          </cell>
          <cell r="I636">
            <v>0</v>
          </cell>
          <cell r="J636">
            <v>128391173</v>
          </cell>
        </row>
        <row r="637">
          <cell r="A637" t="str">
            <v>a.펌프카</v>
          </cell>
          <cell r="B637" t="str">
            <v>철근(25-270-12)</v>
          </cell>
          <cell r="C637">
            <v>196</v>
          </cell>
          <cell r="D637" t="str">
            <v>㎥</v>
          </cell>
          <cell r="E637">
            <v>56820</v>
          </cell>
          <cell r="F637">
            <v>11136720</v>
          </cell>
          <cell r="G637">
            <v>61870</v>
          </cell>
          <cell r="H637">
            <v>12126520</v>
          </cell>
          <cell r="I637">
            <v>57052</v>
          </cell>
          <cell r="J637">
            <v>11182192</v>
          </cell>
        </row>
        <row r="638">
          <cell r="A638" t="str">
            <v>b.펌프카</v>
          </cell>
          <cell r="B638" t="str">
            <v>철근(25-240-12)</v>
          </cell>
          <cell r="C638">
            <v>2047</v>
          </cell>
          <cell r="D638" t="str">
            <v>㎥</v>
          </cell>
          <cell r="E638">
            <v>49080</v>
          </cell>
          <cell r="F638">
            <v>100466760</v>
          </cell>
          <cell r="G638">
            <v>59710</v>
          </cell>
          <cell r="H638">
            <v>122226370</v>
          </cell>
          <cell r="I638">
            <v>54779</v>
          </cell>
          <cell r="J638">
            <v>112132613</v>
          </cell>
        </row>
        <row r="639">
          <cell r="A639" t="str">
            <v>c.콘크리트타설</v>
          </cell>
          <cell r="B639" t="str">
            <v>무근(40-160-8)</v>
          </cell>
          <cell r="C639">
            <v>88</v>
          </cell>
          <cell r="D639" t="str">
            <v>㎥</v>
          </cell>
          <cell r="E639">
            <v>56540</v>
          </cell>
          <cell r="F639">
            <v>4975520</v>
          </cell>
          <cell r="G639">
            <v>53200</v>
          </cell>
          <cell r="H639">
            <v>4681600</v>
          </cell>
          <cell r="I639">
            <v>57686</v>
          </cell>
          <cell r="J639">
            <v>5076368</v>
          </cell>
        </row>
        <row r="640">
          <cell r="A640" t="str">
            <v>3.09표면처리</v>
          </cell>
          <cell r="F640">
            <v>351600</v>
          </cell>
          <cell r="H640">
            <v>1095820</v>
          </cell>
          <cell r="I640">
            <v>0</v>
          </cell>
          <cell r="J640">
            <v>444774</v>
          </cell>
        </row>
        <row r="641">
          <cell r="A641" t="str">
            <v>a.슬래브양생</v>
          </cell>
          <cell r="C641">
            <v>586</v>
          </cell>
          <cell r="D641" t="str">
            <v>㎡</v>
          </cell>
          <cell r="E641">
            <v>320</v>
          </cell>
          <cell r="F641">
            <v>187520</v>
          </cell>
          <cell r="G641">
            <v>370</v>
          </cell>
          <cell r="H641">
            <v>216820</v>
          </cell>
          <cell r="I641">
            <v>264</v>
          </cell>
          <cell r="J641">
            <v>154704</v>
          </cell>
        </row>
        <row r="642">
          <cell r="A642" t="str">
            <v>b.슬래브면고르기</v>
          </cell>
          <cell r="C642">
            <v>586</v>
          </cell>
          <cell r="D642" t="str">
            <v>㎡</v>
          </cell>
          <cell r="E642">
            <v>280</v>
          </cell>
          <cell r="F642">
            <v>164080</v>
          </cell>
          <cell r="G642">
            <v>1500</v>
          </cell>
          <cell r="H642">
            <v>879000</v>
          </cell>
          <cell r="I642">
            <v>495</v>
          </cell>
          <cell r="J642">
            <v>290070</v>
          </cell>
        </row>
        <row r="643">
          <cell r="A643" t="str">
            <v>3.10교면방수</v>
          </cell>
          <cell r="B643" t="str">
            <v>(도막식)</v>
          </cell>
          <cell r="C643">
            <v>586</v>
          </cell>
          <cell r="D643" t="str">
            <v>㎡</v>
          </cell>
          <cell r="E643">
            <v>17270</v>
          </cell>
          <cell r="F643">
            <v>10120220</v>
          </cell>
          <cell r="G643">
            <v>3700</v>
          </cell>
          <cell r="H643">
            <v>2168200</v>
          </cell>
          <cell r="I643">
            <v>10000</v>
          </cell>
          <cell r="J643">
            <v>5860000</v>
          </cell>
        </row>
        <row r="644">
          <cell r="A644" t="str">
            <v>3.11교좌장치</v>
          </cell>
          <cell r="F644">
            <v>22820280</v>
          </cell>
          <cell r="H644">
            <v>20528000</v>
          </cell>
          <cell r="I644">
            <v>0</v>
          </cell>
          <cell r="J644">
            <v>22820280</v>
          </cell>
        </row>
        <row r="645">
          <cell r="A645" t="str">
            <v>a.고 정 단</v>
          </cell>
          <cell r="B645" t="str">
            <v>(탄성받침,135ton)</v>
          </cell>
          <cell r="C645">
            <v>2</v>
          </cell>
          <cell r="D645" t="str">
            <v>조</v>
          </cell>
          <cell r="E645">
            <v>1145100</v>
          </cell>
          <cell r="F645">
            <v>2290200</v>
          </cell>
          <cell r="G645">
            <v>1030000</v>
          </cell>
          <cell r="H645">
            <v>2060000</v>
          </cell>
          <cell r="I645">
            <v>1145100</v>
          </cell>
          <cell r="J645">
            <v>2290200</v>
          </cell>
        </row>
        <row r="646">
          <cell r="A646" t="str">
            <v>b.일 방 향</v>
          </cell>
          <cell r="B646" t="str">
            <v>(탄성받침,135ton)</v>
          </cell>
          <cell r="C646">
            <v>10</v>
          </cell>
          <cell r="D646" t="str">
            <v>조</v>
          </cell>
          <cell r="E646">
            <v>1140560</v>
          </cell>
          <cell r="F646">
            <v>11405600</v>
          </cell>
          <cell r="G646">
            <v>1026000</v>
          </cell>
          <cell r="H646">
            <v>10260000</v>
          </cell>
          <cell r="I646">
            <v>1140560</v>
          </cell>
          <cell r="J646">
            <v>11405600</v>
          </cell>
        </row>
        <row r="647">
          <cell r="A647" t="str">
            <v>c.양 방 향</v>
          </cell>
          <cell r="B647" t="str">
            <v>(탄성받침,135ton)</v>
          </cell>
          <cell r="C647">
            <v>8</v>
          </cell>
          <cell r="D647" t="str">
            <v>조</v>
          </cell>
          <cell r="E647">
            <v>1140560</v>
          </cell>
          <cell r="F647">
            <v>9124480</v>
          </cell>
          <cell r="G647">
            <v>1026000</v>
          </cell>
          <cell r="H647">
            <v>8208000</v>
          </cell>
          <cell r="I647">
            <v>1140560</v>
          </cell>
          <cell r="J647">
            <v>9124480</v>
          </cell>
        </row>
        <row r="648">
          <cell r="A648" t="str">
            <v>3.12신축이음</v>
          </cell>
          <cell r="F648">
            <v>13378600</v>
          </cell>
          <cell r="H648">
            <v>15680000</v>
          </cell>
          <cell r="I648">
            <v>0</v>
          </cell>
          <cell r="J648">
            <v>13378600</v>
          </cell>
        </row>
        <row r="649">
          <cell r="A649" t="str">
            <v>a.        ″</v>
          </cell>
          <cell r="B649" t="str">
            <v>(No. 35)</v>
          </cell>
          <cell r="C649">
            <v>20</v>
          </cell>
          <cell r="D649" t="str">
            <v>m</v>
          </cell>
          <cell r="E649">
            <v>192320</v>
          </cell>
          <cell r="F649">
            <v>3846400</v>
          </cell>
          <cell r="G649">
            <v>134000</v>
          </cell>
          <cell r="H649">
            <v>2680000</v>
          </cell>
          <cell r="I649">
            <v>192320</v>
          </cell>
          <cell r="J649">
            <v>3846400</v>
          </cell>
        </row>
        <row r="650">
          <cell r="A650" t="str">
            <v>b.        ″</v>
          </cell>
          <cell r="B650" t="str">
            <v>(No. 80)</v>
          </cell>
          <cell r="C650">
            <v>20</v>
          </cell>
          <cell r="D650" t="str">
            <v>m</v>
          </cell>
          <cell r="E650">
            <v>476610</v>
          </cell>
          <cell r="F650">
            <v>9532200</v>
          </cell>
          <cell r="G650">
            <v>650000</v>
          </cell>
          <cell r="H650">
            <v>13000000</v>
          </cell>
          <cell r="I650">
            <v>476610</v>
          </cell>
          <cell r="J650">
            <v>9532200</v>
          </cell>
        </row>
        <row r="651">
          <cell r="A651" t="str">
            <v>3.13다웰바설치</v>
          </cell>
          <cell r="B651" t="str">
            <v>D=25, ℓ=600mm</v>
          </cell>
          <cell r="C651">
            <v>96</v>
          </cell>
          <cell r="D651" t="str">
            <v>개</v>
          </cell>
          <cell r="E651">
            <v>2870</v>
          </cell>
          <cell r="F651">
            <v>275520</v>
          </cell>
          <cell r="G651">
            <v>3500</v>
          </cell>
          <cell r="H651">
            <v>336000</v>
          </cell>
          <cell r="I651">
            <v>125</v>
          </cell>
          <cell r="J651">
            <v>12000</v>
          </cell>
        </row>
        <row r="652">
          <cell r="A652" t="str">
            <v>3.14무수축몰탈</v>
          </cell>
          <cell r="C652">
            <v>0.9</v>
          </cell>
          <cell r="D652" t="str">
            <v>㎥</v>
          </cell>
          <cell r="E652">
            <v>69890</v>
          </cell>
          <cell r="F652">
            <v>62901</v>
          </cell>
          <cell r="G652">
            <v>80000</v>
          </cell>
          <cell r="H652">
            <v>72000</v>
          </cell>
          <cell r="I652">
            <v>57311</v>
          </cell>
          <cell r="J652">
            <v>51579</v>
          </cell>
        </row>
        <row r="653">
          <cell r="A653" t="str">
            <v>3.15무수축콘크리트</v>
          </cell>
          <cell r="C653">
            <v>4.4000000000000004</v>
          </cell>
          <cell r="D653" t="str">
            <v>㎥</v>
          </cell>
          <cell r="E653">
            <v>168330</v>
          </cell>
          <cell r="F653">
            <v>740652</v>
          </cell>
          <cell r="G653">
            <v>100000</v>
          </cell>
          <cell r="H653">
            <v>440000</v>
          </cell>
          <cell r="I653">
            <v>158468</v>
          </cell>
          <cell r="J653">
            <v>697258</v>
          </cell>
        </row>
        <row r="654">
          <cell r="A654" t="str">
            <v>3.16교면배수시설공</v>
          </cell>
          <cell r="B654" t="str">
            <v>하천용</v>
          </cell>
          <cell r="F654">
            <v>1089300</v>
          </cell>
          <cell r="H654">
            <v>1134000</v>
          </cell>
          <cell r="I654">
            <v>0</v>
          </cell>
          <cell r="J654">
            <v>1059318</v>
          </cell>
        </row>
        <row r="655">
          <cell r="A655" t="str">
            <v>a.교면집수구</v>
          </cell>
          <cell r="B655" t="str">
            <v>주철</v>
          </cell>
          <cell r="C655">
            <v>6</v>
          </cell>
          <cell r="D655" t="str">
            <v>개</v>
          </cell>
          <cell r="E655">
            <v>82430</v>
          </cell>
          <cell r="F655">
            <v>494580</v>
          </cell>
          <cell r="G655">
            <v>71000</v>
          </cell>
          <cell r="H655">
            <v>426000</v>
          </cell>
          <cell r="I655">
            <v>37593</v>
          </cell>
          <cell r="J655">
            <v>225558</v>
          </cell>
        </row>
        <row r="656">
          <cell r="A656" t="str">
            <v>b.연결배수거</v>
          </cell>
          <cell r="B656" t="str">
            <v>(아연도강관, φ150㎜)</v>
          </cell>
          <cell r="C656">
            <v>12</v>
          </cell>
          <cell r="D656" t="str">
            <v>m</v>
          </cell>
          <cell r="E656">
            <v>49560</v>
          </cell>
          <cell r="F656">
            <v>594720</v>
          </cell>
          <cell r="G656">
            <v>59000</v>
          </cell>
          <cell r="H656">
            <v>708000</v>
          </cell>
          <cell r="I656">
            <v>69480</v>
          </cell>
          <cell r="J656">
            <v>833760</v>
          </cell>
        </row>
        <row r="657">
          <cell r="A657" t="str">
            <v>3.17교량명판공</v>
          </cell>
          <cell r="F657">
            <v>4686820</v>
          </cell>
          <cell r="H657">
            <v>11460000</v>
          </cell>
          <cell r="I657">
            <v>0</v>
          </cell>
          <cell r="J657">
            <v>6122112</v>
          </cell>
        </row>
        <row r="658">
          <cell r="A658" t="str">
            <v>a.교 명 주</v>
          </cell>
          <cell r="B658" t="str">
            <v>(화강석,600×600×1250mm)</v>
          </cell>
          <cell r="C658">
            <v>4</v>
          </cell>
          <cell r="D658" t="str">
            <v>개소</v>
          </cell>
          <cell r="E658">
            <v>1065620</v>
          </cell>
          <cell r="F658">
            <v>4262480</v>
          </cell>
          <cell r="G658">
            <v>2700000</v>
          </cell>
          <cell r="H658">
            <v>10800000</v>
          </cell>
          <cell r="I658">
            <v>1500000</v>
          </cell>
          <cell r="J658">
            <v>6000000</v>
          </cell>
        </row>
        <row r="659">
          <cell r="A659" t="str">
            <v>b.교 명 판</v>
          </cell>
          <cell r="B659" t="str">
            <v>(황동,450×200×10㎜)</v>
          </cell>
          <cell r="C659">
            <v>2</v>
          </cell>
          <cell r="D659" t="str">
            <v>개</v>
          </cell>
          <cell r="E659">
            <v>79560</v>
          </cell>
          <cell r="F659">
            <v>159120</v>
          </cell>
          <cell r="G659">
            <v>150000</v>
          </cell>
          <cell r="H659">
            <v>300000</v>
          </cell>
          <cell r="I659">
            <v>30958</v>
          </cell>
          <cell r="J659">
            <v>61916</v>
          </cell>
        </row>
        <row r="660">
          <cell r="A660" t="str">
            <v>c.설 명 판</v>
          </cell>
          <cell r="B660" t="str">
            <v>(황동,350×250×10㎜)</v>
          </cell>
          <cell r="C660">
            <v>2</v>
          </cell>
          <cell r="D660" t="str">
            <v>개</v>
          </cell>
          <cell r="E660">
            <v>132610</v>
          </cell>
          <cell r="F660">
            <v>265220</v>
          </cell>
          <cell r="G660">
            <v>180000</v>
          </cell>
          <cell r="H660">
            <v>360000</v>
          </cell>
          <cell r="I660">
            <v>30098</v>
          </cell>
          <cell r="J660">
            <v>60196</v>
          </cell>
        </row>
        <row r="661">
          <cell r="A661" t="str">
            <v>3.18측량기준점설치</v>
          </cell>
          <cell r="C661">
            <v>1</v>
          </cell>
          <cell r="D661" t="str">
            <v>개</v>
          </cell>
          <cell r="E661">
            <v>19170</v>
          </cell>
          <cell r="F661">
            <v>19170</v>
          </cell>
          <cell r="G661">
            <v>27000</v>
          </cell>
          <cell r="H661">
            <v>27000</v>
          </cell>
          <cell r="I661">
            <v>19170</v>
          </cell>
          <cell r="J661">
            <v>19170</v>
          </cell>
        </row>
        <row r="662">
          <cell r="A662" t="str">
            <v>3.19낙하물방지공</v>
          </cell>
          <cell r="C662">
            <v>661</v>
          </cell>
          <cell r="D662" t="str">
            <v>㎡</v>
          </cell>
          <cell r="E662">
            <v>2920</v>
          </cell>
          <cell r="F662">
            <v>1930120</v>
          </cell>
          <cell r="G662">
            <v>4200</v>
          </cell>
          <cell r="H662">
            <v>2776200</v>
          </cell>
          <cell r="I662">
            <v>3007</v>
          </cell>
          <cell r="J662">
            <v>1987627</v>
          </cell>
        </row>
        <row r="663">
          <cell r="A663" t="str">
            <v>3.20난간및전선관설치</v>
          </cell>
          <cell r="F663">
            <v>6904480</v>
          </cell>
          <cell r="H663">
            <v>12619200</v>
          </cell>
          <cell r="I663">
            <v>0</v>
          </cell>
          <cell r="J663">
            <v>7118320</v>
          </cell>
        </row>
        <row r="664">
          <cell r="A664" t="str">
            <v>a.난   간</v>
          </cell>
          <cell r="B664" t="str">
            <v>(알미늄)</v>
          </cell>
          <cell r="C664">
            <v>44</v>
          </cell>
          <cell r="D664" t="str">
            <v>m</v>
          </cell>
          <cell r="E664">
            <v>137280</v>
          </cell>
          <cell r="F664">
            <v>6040320</v>
          </cell>
          <cell r="G664">
            <v>270000</v>
          </cell>
          <cell r="H664">
            <v>11880000</v>
          </cell>
          <cell r="I664">
            <v>137280</v>
          </cell>
          <cell r="J664">
            <v>6040320</v>
          </cell>
        </row>
        <row r="665">
          <cell r="A665" t="str">
            <v>b.전 선 관</v>
          </cell>
          <cell r="B665" t="str">
            <v>강관 φ100mm</v>
          </cell>
          <cell r="C665">
            <v>176</v>
          </cell>
          <cell r="D665" t="str">
            <v>m</v>
          </cell>
          <cell r="E665">
            <v>4910</v>
          </cell>
          <cell r="F665">
            <v>864160</v>
          </cell>
          <cell r="G665">
            <v>4200</v>
          </cell>
          <cell r="H665">
            <v>739200</v>
          </cell>
          <cell r="I665">
            <v>6125</v>
          </cell>
          <cell r="J665">
            <v>1078000</v>
          </cell>
        </row>
        <row r="666">
          <cell r="A666" t="str">
            <v>3.21P.C BEAM교</v>
          </cell>
          <cell r="F666">
            <v>128252300</v>
          </cell>
          <cell r="H666">
            <v>60500000</v>
          </cell>
          <cell r="I666">
            <v>0</v>
          </cell>
          <cell r="J666">
            <v>104178550</v>
          </cell>
        </row>
        <row r="667">
          <cell r="A667" t="str">
            <v>a.P.C BEAM제작</v>
          </cell>
          <cell r="B667" t="str">
            <v>(L=30m)</v>
          </cell>
          <cell r="C667">
            <v>10</v>
          </cell>
          <cell r="D667" t="str">
            <v>본</v>
          </cell>
          <cell r="E667">
            <v>11515150</v>
          </cell>
          <cell r="F667">
            <v>115151500</v>
          </cell>
          <cell r="G667">
            <v>5000000</v>
          </cell>
          <cell r="H667">
            <v>50000000</v>
          </cell>
          <cell r="I667">
            <v>9030883</v>
          </cell>
          <cell r="J667">
            <v>90308830</v>
          </cell>
        </row>
        <row r="668">
          <cell r="A668" t="str">
            <v>b.P.C BEAM가설</v>
          </cell>
          <cell r="B668" t="str">
            <v>(L=30m)</v>
          </cell>
          <cell r="C668">
            <v>10</v>
          </cell>
          <cell r="D668" t="str">
            <v>본</v>
          </cell>
          <cell r="E668">
            <v>1163760</v>
          </cell>
          <cell r="F668">
            <v>11637600</v>
          </cell>
          <cell r="G668">
            <v>850000</v>
          </cell>
          <cell r="H668">
            <v>8500000</v>
          </cell>
          <cell r="I668">
            <v>1240652</v>
          </cell>
          <cell r="J668">
            <v>12406520</v>
          </cell>
        </row>
        <row r="669">
          <cell r="A669" t="str">
            <v>c.P.C BEAM도괴방지책</v>
          </cell>
          <cell r="C669">
            <v>10</v>
          </cell>
          <cell r="D669" t="str">
            <v>본</v>
          </cell>
          <cell r="E669">
            <v>146320</v>
          </cell>
          <cell r="F669">
            <v>1463200</v>
          </cell>
          <cell r="G669">
            <v>200000</v>
          </cell>
          <cell r="H669">
            <v>2000000</v>
          </cell>
          <cell r="I669">
            <v>146320</v>
          </cell>
          <cell r="J669">
            <v>1463200</v>
          </cell>
        </row>
        <row r="670">
          <cell r="A670" t="str">
            <v>3.22옹벽배수시설</v>
          </cell>
          <cell r="F670">
            <v>582150</v>
          </cell>
          <cell r="H670">
            <v>2850800</v>
          </cell>
          <cell r="I670">
            <v>0</v>
          </cell>
          <cell r="J670">
            <v>585812</v>
          </cell>
        </row>
        <row r="671">
          <cell r="A671" t="str">
            <v>a.PVC PIPE</v>
          </cell>
          <cell r="B671" t="str">
            <v>(φ100mm)</v>
          </cell>
          <cell r="C671">
            <v>13</v>
          </cell>
          <cell r="D671" t="str">
            <v>m</v>
          </cell>
          <cell r="E671">
            <v>4910</v>
          </cell>
          <cell r="F671">
            <v>63830</v>
          </cell>
          <cell r="G671">
            <v>4200</v>
          </cell>
          <cell r="H671">
            <v>54600</v>
          </cell>
          <cell r="I671">
            <v>4090</v>
          </cell>
          <cell r="J671">
            <v>53170</v>
          </cell>
        </row>
        <row r="672">
          <cell r="A672" t="str">
            <v>b.DRAIN BOARD</v>
          </cell>
          <cell r="C672">
            <v>341</v>
          </cell>
          <cell r="D672" t="str">
            <v>㎡</v>
          </cell>
          <cell r="E672">
            <v>630</v>
          </cell>
          <cell r="F672">
            <v>214830</v>
          </cell>
          <cell r="G672">
            <v>6400</v>
          </cell>
          <cell r="H672">
            <v>2182400</v>
          </cell>
          <cell r="I672">
            <v>630</v>
          </cell>
          <cell r="J672">
            <v>214830</v>
          </cell>
        </row>
        <row r="673">
          <cell r="A673" t="str">
            <v>c.부 직 포</v>
          </cell>
          <cell r="C673">
            <v>341</v>
          </cell>
          <cell r="D673" t="str">
            <v>㎡</v>
          </cell>
          <cell r="E673">
            <v>890</v>
          </cell>
          <cell r="F673">
            <v>303490</v>
          </cell>
          <cell r="G673">
            <v>1800</v>
          </cell>
          <cell r="H673">
            <v>613800</v>
          </cell>
          <cell r="I673">
            <v>932</v>
          </cell>
          <cell r="J673">
            <v>317812</v>
          </cell>
        </row>
        <row r="674">
          <cell r="A674" t="str">
            <v>3.23시공이음</v>
          </cell>
          <cell r="F674">
            <v>108770</v>
          </cell>
          <cell r="H674">
            <v>185500</v>
          </cell>
          <cell r="I674">
            <v>0</v>
          </cell>
          <cell r="J674">
            <v>133524</v>
          </cell>
        </row>
        <row r="675">
          <cell r="A675" t="str">
            <v>a.스치로폴</v>
          </cell>
          <cell r="B675" t="str">
            <v>(t=10mm)</v>
          </cell>
          <cell r="C675">
            <v>72</v>
          </cell>
          <cell r="D675" t="str">
            <v>㎡</v>
          </cell>
          <cell r="E675">
            <v>910</v>
          </cell>
          <cell r="F675">
            <v>65520</v>
          </cell>
          <cell r="G675">
            <v>1500</v>
          </cell>
          <cell r="H675">
            <v>108000</v>
          </cell>
          <cell r="I675">
            <v>1117</v>
          </cell>
          <cell r="J675">
            <v>80424</v>
          </cell>
        </row>
        <row r="676">
          <cell r="A676" t="str">
            <v>b.스치로폴</v>
          </cell>
          <cell r="B676" t="str">
            <v>(t=20mm)</v>
          </cell>
          <cell r="C676">
            <v>25</v>
          </cell>
          <cell r="D676" t="str">
            <v>㎡</v>
          </cell>
          <cell r="E676">
            <v>1730</v>
          </cell>
          <cell r="F676">
            <v>43250</v>
          </cell>
          <cell r="G676">
            <v>3100</v>
          </cell>
          <cell r="H676">
            <v>77500</v>
          </cell>
          <cell r="I676">
            <v>2124</v>
          </cell>
          <cell r="J676">
            <v>53100</v>
          </cell>
        </row>
        <row r="677">
          <cell r="A677" t="str">
            <v>H.상등1교</v>
          </cell>
          <cell r="F677">
            <v>1880981942</v>
          </cell>
          <cell r="H677">
            <v>1599835098</v>
          </cell>
          <cell r="I677">
            <v>0</v>
          </cell>
          <cell r="J677">
            <v>2018427934</v>
          </cell>
        </row>
        <row r="678">
          <cell r="A678" t="str">
            <v>3.01구조물터파기</v>
          </cell>
          <cell r="F678">
            <v>158044860</v>
          </cell>
          <cell r="H678">
            <v>121693800</v>
          </cell>
          <cell r="I678">
            <v>0</v>
          </cell>
          <cell r="J678">
            <v>122874145</v>
          </cell>
        </row>
        <row r="679">
          <cell r="A679" t="str">
            <v>a.육상토사</v>
          </cell>
          <cell r="F679">
            <v>16603560</v>
          </cell>
          <cell r="H679">
            <v>17228700</v>
          </cell>
          <cell r="I679">
            <v>0</v>
          </cell>
          <cell r="J679">
            <v>14537241</v>
          </cell>
        </row>
        <row r="680">
          <cell r="A680" t="str">
            <v>-1      ″</v>
          </cell>
          <cell r="B680" t="str">
            <v>(0 ~ 4m)</v>
          </cell>
          <cell r="C680">
            <v>4212</v>
          </cell>
          <cell r="D680" t="str">
            <v>㎥</v>
          </cell>
          <cell r="E680">
            <v>3590</v>
          </cell>
          <cell r="F680">
            <v>15121080</v>
          </cell>
          <cell r="G680">
            <v>3700</v>
          </cell>
          <cell r="H680">
            <v>15584400</v>
          </cell>
          <cell r="I680">
            <v>3141</v>
          </cell>
          <cell r="J680">
            <v>13229892</v>
          </cell>
        </row>
        <row r="681">
          <cell r="A681" t="str">
            <v>-2      ″</v>
          </cell>
          <cell r="B681" t="str">
            <v>(4m이상)</v>
          </cell>
          <cell r="C681">
            <v>261</v>
          </cell>
          <cell r="D681" t="str">
            <v>㎥</v>
          </cell>
          <cell r="E681">
            <v>5680</v>
          </cell>
          <cell r="F681">
            <v>1482480</v>
          </cell>
          <cell r="G681">
            <v>6300</v>
          </cell>
          <cell r="H681">
            <v>1644300</v>
          </cell>
          <cell r="I681">
            <v>5009</v>
          </cell>
          <cell r="J681">
            <v>1307349</v>
          </cell>
        </row>
        <row r="682">
          <cell r="A682" t="str">
            <v>b.육상연암</v>
          </cell>
          <cell r="F682">
            <v>53597220</v>
          </cell>
          <cell r="H682">
            <v>20549100</v>
          </cell>
          <cell r="I682">
            <v>0</v>
          </cell>
          <cell r="J682">
            <v>53597477</v>
          </cell>
        </row>
        <row r="683">
          <cell r="A683" t="str">
            <v>-1      ″</v>
          </cell>
          <cell r="B683" t="str">
            <v>(4m이상)</v>
          </cell>
          <cell r="C683">
            <v>257</v>
          </cell>
          <cell r="D683" t="str">
            <v>㎥</v>
          </cell>
          <cell r="E683">
            <v>152580</v>
          </cell>
          <cell r="F683">
            <v>39213060</v>
          </cell>
          <cell r="G683">
            <v>62700</v>
          </cell>
          <cell r="H683">
            <v>16113900</v>
          </cell>
          <cell r="I683">
            <v>152581</v>
          </cell>
          <cell r="J683">
            <v>39213317</v>
          </cell>
        </row>
        <row r="684">
          <cell r="A684" t="str">
            <v>-2면정리및청소</v>
          </cell>
          <cell r="C684">
            <v>504</v>
          </cell>
          <cell r="D684" t="str">
            <v>㎡</v>
          </cell>
          <cell r="E684">
            <v>28540</v>
          </cell>
          <cell r="F684">
            <v>14384160</v>
          </cell>
          <cell r="G684">
            <v>8800</v>
          </cell>
          <cell r="H684">
            <v>4435200</v>
          </cell>
          <cell r="I684">
            <v>28540</v>
          </cell>
          <cell r="J684">
            <v>14384160</v>
          </cell>
        </row>
        <row r="685">
          <cell r="A685" t="str">
            <v>c.되메우기및다짐</v>
          </cell>
          <cell r="B685" t="str">
            <v>(기계70%,인력30%)</v>
          </cell>
          <cell r="C685">
            <v>2836</v>
          </cell>
          <cell r="D685" t="str">
            <v>㎥</v>
          </cell>
          <cell r="E685">
            <v>3000</v>
          </cell>
          <cell r="F685">
            <v>8508000</v>
          </cell>
          <cell r="G685">
            <v>3000</v>
          </cell>
          <cell r="H685">
            <v>8508000</v>
          </cell>
          <cell r="I685">
            <v>4158</v>
          </cell>
          <cell r="J685">
            <v>11792088</v>
          </cell>
        </row>
        <row r="686">
          <cell r="A686" t="str">
            <v>d.뒷 채 움</v>
          </cell>
          <cell r="B686" t="str">
            <v>(보조기층재)</v>
          </cell>
          <cell r="C686">
            <v>2869</v>
          </cell>
          <cell r="D686" t="str">
            <v>㎥</v>
          </cell>
          <cell r="E686">
            <v>27120</v>
          </cell>
          <cell r="F686">
            <v>77807280</v>
          </cell>
          <cell r="G686">
            <v>24000</v>
          </cell>
          <cell r="H686">
            <v>68856000</v>
          </cell>
          <cell r="I686">
            <v>14279</v>
          </cell>
          <cell r="J686">
            <v>40966451</v>
          </cell>
        </row>
        <row r="687">
          <cell r="A687" t="str">
            <v>e.앞 성 토</v>
          </cell>
          <cell r="B687" t="str">
            <v>백호우0.7m3</v>
          </cell>
          <cell r="C687">
            <v>2184</v>
          </cell>
          <cell r="D687" t="str">
            <v>㎥</v>
          </cell>
          <cell r="E687">
            <v>700</v>
          </cell>
          <cell r="F687">
            <v>1528800</v>
          </cell>
          <cell r="G687">
            <v>3000</v>
          </cell>
          <cell r="H687">
            <v>6552000</v>
          </cell>
          <cell r="I687">
            <v>907</v>
          </cell>
          <cell r="J687">
            <v>1980888</v>
          </cell>
        </row>
        <row r="688">
          <cell r="A688" t="str">
            <v>3.02강관파일</v>
          </cell>
          <cell r="F688">
            <v>26973060</v>
          </cell>
          <cell r="H688">
            <v>22256000</v>
          </cell>
          <cell r="I688">
            <v>0</v>
          </cell>
          <cell r="J688">
            <v>34120737</v>
          </cell>
        </row>
        <row r="689">
          <cell r="A689" t="str">
            <v>a.자재비</v>
          </cell>
          <cell r="B689" t="str">
            <v>φ508.0x12.0㎜</v>
          </cell>
          <cell r="C689">
            <v>205</v>
          </cell>
          <cell r="D689" t="str">
            <v>m</v>
          </cell>
          <cell r="E689">
            <v>62220</v>
          </cell>
          <cell r="F689">
            <v>12755100</v>
          </cell>
          <cell r="G689">
            <v>62000</v>
          </cell>
          <cell r="H689">
            <v>12710000</v>
          </cell>
          <cell r="I689">
            <v>64592</v>
          </cell>
          <cell r="J689">
            <v>13241360</v>
          </cell>
        </row>
        <row r="690">
          <cell r="A690" t="str">
            <v>b.수직항</v>
          </cell>
          <cell r="B690" t="str">
            <v>(φ508.0mm,t=12㎜ : ℓ=15m미만)</v>
          </cell>
          <cell r="C690">
            <v>183</v>
          </cell>
          <cell r="D690" t="str">
            <v>m</v>
          </cell>
          <cell r="E690">
            <v>7190</v>
          </cell>
          <cell r="F690">
            <v>1315770</v>
          </cell>
          <cell r="G690">
            <v>12000</v>
          </cell>
          <cell r="H690">
            <v>2196000</v>
          </cell>
          <cell r="I690">
            <v>5489</v>
          </cell>
          <cell r="J690">
            <v>1004487</v>
          </cell>
        </row>
        <row r="691">
          <cell r="A691" t="str">
            <v>c.두부및선단보강</v>
          </cell>
          <cell r="B691" t="str">
            <v>(φ508㎜,t=12mm)</v>
          </cell>
          <cell r="C691">
            <v>49</v>
          </cell>
          <cell r="D691" t="str">
            <v>본</v>
          </cell>
          <cell r="E691">
            <v>263310</v>
          </cell>
          <cell r="F691">
            <v>12902190</v>
          </cell>
          <cell r="G691">
            <v>150000</v>
          </cell>
          <cell r="H691">
            <v>7350000</v>
          </cell>
          <cell r="I691">
            <v>405610</v>
          </cell>
          <cell r="J691">
            <v>19874890</v>
          </cell>
        </row>
        <row r="692">
          <cell r="A692" t="str">
            <v>3.03거  푸  집</v>
          </cell>
          <cell r="F692">
            <v>56611160</v>
          </cell>
          <cell r="H692">
            <v>77903500</v>
          </cell>
          <cell r="I692">
            <v>0</v>
          </cell>
          <cell r="J692">
            <v>119501348</v>
          </cell>
        </row>
        <row r="693">
          <cell r="A693" t="str">
            <v>a.합판거푸집</v>
          </cell>
          <cell r="F693">
            <v>56611160</v>
          </cell>
          <cell r="H693">
            <v>77903500</v>
          </cell>
          <cell r="I693">
            <v>0</v>
          </cell>
          <cell r="J693">
            <v>119501348</v>
          </cell>
        </row>
        <row r="694">
          <cell r="A694" t="str">
            <v>-1.      ″</v>
          </cell>
          <cell r="B694" t="str">
            <v>(3회, 0~ 7m)</v>
          </cell>
          <cell r="C694">
            <v>2061</v>
          </cell>
          <cell r="D694" t="str">
            <v>㎡</v>
          </cell>
          <cell r="E694">
            <v>17110</v>
          </cell>
          <cell r="F694">
            <v>35263710</v>
          </cell>
          <cell r="G694">
            <v>23500</v>
          </cell>
          <cell r="H694">
            <v>48433500</v>
          </cell>
          <cell r="I694">
            <v>39478</v>
          </cell>
          <cell r="J694">
            <v>81364158</v>
          </cell>
        </row>
        <row r="695">
          <cell r="A695" t="str">
            <v>-2.      ″</v>
          </cell>
          <cell r="B695" t="str">
            <v>(3회, 7~10m)</v>
          </cell>
          <cell r="C695">
            <v>488</v>
          </cell>
          <cell r="D695" t="str">
            <v>㎡</v>
          </cell>
          <cell r="E695">
            <v>17980</v>
          </cell>
          <cell r="F695">
            <v>8774240</v>
          </cell>
          <cell r="G695">
            <v>26000</v>
          </cell>
          <cell r="H695">
            <v>12688000</v>
          </cell>
          <cell r="I695">
            <v>42671.6</v>
          </cell>
          <cell r="J695">
            <v>20823740</v>
          </cell>
        </row>
        <row r="696">
          <cell r="A696" t="str">
            <v>-3.      ″</v>
          </cell>
          <cell r="B696" t="str">
            <v>(3회,10~13m)</v>
          </cell>
          <cell r="C696">
            <v>157</v>
          </cell>
          <cell r="D696" t="str">
            <v>㎡</v>
          </cell>
          <cell r="E696">
            <v>21030</v>
          </cell>
          <cell r="F696">
            <v>3301710</v>
          </cell>
          <cell r="G696">
            <v>26000</v>
          </cell>
          <cell r="H696">
            <v>4082000</v>
          </cell>
          <cell r="I696">
            <v>46184.56</v>
          </cell>
          <cell r="J696">
            <v>7250975</v>
          </cell>
        </row>
        <row r="697">
          <cell r="A697" t="str">
            <v>-4.      〃</v>
          </cell>
          <cell r="B697" t="str">
            <v>(4회)</v>
          </cell>
          <cell r="C697">
            <v>350</v>
          </cell>
          <cell r="D697" t="str">
            <v>㎡</v>
          </cell>
          <cell r="E697">
            <v>14660</v>
          </cell>
          <cell r="F697">
            <v>5131000</v>
          </cell>
          <cell r="G697">
            <v>20500</v>
          </cell>
          <cell r="H697">
            <v>7175000</v>
          </cell>
          <cell r="I697">
            <v>16256</v>
          </cell>
          <cell r="J697">
            <v>5689600</v>
          </cell>
        </row>
        <row r="698">
          <cell r="A698" t="str">
            <v>-5.      〃</v>
          </cell>
          <cell r="B698" t="str">
            <v>(6회)</v>
          </cell>
          <cell r="C698">
            <v>325</v>
          </cell>
          <cell r="D698" t="str">
            <v>㎡</v>
          </cell>
          <cell r="E698">
            <v>12740</v>
          </cell>
          <cell r="F698">
            <v>4140500</v>
          </cell>
          <cell r="G698">
            <v>17000</v>
          </cell>
          <cell r="H698">
            <v>5525000</v>
          </cell>
          <cell r="I698">
            <v>13455</v>
          </cell>
          <cell r="J698">
            <v>4372875</v>
          </cell>
        </row>
        <row r="699">
          <cell r="A699" t="str">
            <v>3.04강관비계</v>
          </cell>
          <cell r="C699">
            <v>1</v>
          </cell>
          <cell r="D699" t="str">
            <v>식</v>
          </cell>
          <cell r="E699">
            <v>16227330</v>
          </cell>
          <cell r="F699">
            <v>16227330</v>
          </cell>
          <cell r="G699">
            <v>14000000</v>
          </cell>
          <cell r="H699">
            <v>14000000</v>
          </cell>
          <cell r="I699">
            <v>16227330</v>
          </cell>
          <cell r="J699">
            <v>16227328</v>
          </cell>
        </row>
        <row r="700">
          <cell r="A700" t="str">
            <v>3.05동 바 리</v>
          </cell>
          <cell r="F700">
            <v>54662450</v>
          </cell>
          <cell r="H700">
            <v>48000000</v>
          </cell>
          <cell r="I700">
            <v>0</v>
          </cell>
          <cell r="J700">
            <v>54662448</v>
          </cell>
        </row>
        <row r="701">
          <cell r="A701" t="str">
            <v>a.         ″</v>
          </cell>
          <cell r="B701" t="str">
            <v>(목재4회)</v>
          </cell>
          <cell r="C701">
            <v>1</v>
          </cell>
          <cell r="D701" t="str">
            <v>식</v>
          </cell>
          <cell r="E701">
            <v>25712130</v>
          </cell>
          <cell r="F701">
            <v>25712130</v>
          </cell>
          <cell r="G701">
            <v>22000000</v>
          </cell>
          <cell r="H701">
            <v>22000000</v>
          </cell>
          <cell r="I701">
            <v>25712130</v>
          </cell>
          <cell r="J701">
            <v>25712129</v>
          </cell>
        </row>
        <row r="702">
          <cell r="A702" t="str">
            <v>b.         ″</v>
          </cell>
          <cell r="B702" t="str">
            <v>(강관동바리)</v>
          </cell>
          <cell r="C702">
            <v>1</v>
          </cell>
          <cell r="D702" t="str">
            <v>식</v>
          </cell>
          <cell r="E702">
            <v>28950320</v>
          </cell>
          <cell r="F702">
            <v>28950320</v>
          </cell>
          <cell r="G702">
            <v>26000000</v>
          </cell>
          <cell r="H702">
            <v>26000000</v>
          </cell>
          <cell r="I702">
            <v>28950319.999999996</v>
          </cell>
          <cell r="J702">
            <v>28950319</v>
          </cell>
        </row>
        <row r="703">
          <cell r="A703" t="str">
            <v>3.06철근가공조립</v>
          </cell>
          <cell r="F703">
            <v>132320345</v>
          </cell>
          <cell r="H703">
            <v>97844060</v>
          </cell>
          <cell r="I703">
            <v>0</v>
          </cell>
          <cell r="J703">
            <v>144334202</v>
          </cell>
        </row>
        <row r="704">
          <cell r="A704" t="str">
            <v>a.         ″</v>
          </cell>
          <cell r="B704" t="str">
            <v>(보 통)</v>
          </cell>
          <cell r="C704">
            <v>286.327</v>
          </cell>
          <cell r="D704" t="str">
            <v>ton</v>
          </cell>
          <cell r="E704">
            <v>360590</v>
          </cell>
          <cell r="F704">
            <v>103246652</v>
          </cell>
          <cell r="G704">
            <v>270000</v>
          </cell>
          <cell r="H704">
            <v>77308290</v>
          </cell>
          <cell r="I704">
            <v>384726</v>
          </cell>
          <cell r="J704">
            <v>110157441</v>
          </cell>
        </row>
        <row r="705">
          <cell r="A705" t="str">
            <v>b.         ″</v>
          </cell>
          <cell r="B705" t="str">
            <v>(복 잡)</v>
          </cell>
          <cell r="C705">
            <v>70.813000000000002</v>
          </cell>
          <cell r="D705" t="str">
            <v>ton</v>
          </cell>
          <cell r="E705">
            <v>410570</v>
          </cell>
          <cell r="F705">
            <v>29073693</v>
          </cell>
          <cell r="G705">
            <v>290000</v>
          </cell>
          <cell r="H705">
            <v>20535770</v>
          </cell>
          <cell r="I705">
            <v>482634</v>
          </cell>
          <cell r="J705">
            <v>34176761</v>
          </cell>
        </row>
        <row r="706">
          <cell r="A706" t="str">
            <v>3.07스페이샤설치</v>
          </cell>
          <cell r="F706">
            <v>54640</v>
          </cell>
          <cell r="H706">
            <v>491760</v>
          </cell>
          <cell r="I706">
            <v>0</v>
          </cell>
          <cell r="J706">
            <v>917952</v>
          </cell>
        </row>
        <row r="707">
          <cell r="A707" t="str">
            <v>a.         ″</v>
          </cell>
          <cell r="B707" t="str">
            <v>(수평)</v>
          </cell>
          <cell r="C707">
            <v>1861</v>
          </cell>
          <cell r="D707" t="str">
            <v>㎡</v>
          </cell>
          <cell r="E707">
            <v>20</v>
          </cell>
          <cell r="F707">
            <v>37220</v>
          </cell>
          <cell r="G707">
            <v>180</v>
          </cell>
          <cell r="H707">
            <v>334980</v>
          </cell>
          <cell r="I707">
            <v>336</v>
          </cell>
          <cell r="J707">
            <v>625296</v>
          </cell>
        </row>
        <row r="708">
          <cell r="A708" t="str">
            <v>b.         ″</v>
          </cell>
          <cell r="B708" t="str">
            <v>(수직)</v>
          </cell>
          <cell r="C708">
            <v>871</v>
          </cell>
          <cell r="D708" t="str">
            <v>㎡</v>
          </cell>
          <cell r="E708">
            <v>20</v>
          </cell>
          <cell r="F708">
            <v>17420</v>
          </cell>
          <cell r="G708">
            <v>180</v>
          </cell>
          <cell r="H708">
            <v>156780</v>
          </cell>
          <cell r="I708">
            <v>336</v>
          </cell>
          <cell r="J708">
            <v>292656</v>
          </cell>
        </row>
        <row r="709">
          <cell r="A709" t="str">
            <v>3.08콘크리트타설공</v>
          </cell>
          <cell r="F709">
            <v>174173260</v>
          </cell>
          <cell r="H709">
            <v>195447260</v>
          </cell>
          <cell r="I709">
            <v>0</v>
          </cell>
          <cell r="J709">
            <v>188350542</v>
          </cell>
        </row>
        <row r="710">
          <cell r="A710" t="str">
            <v>a.펌프카</v>
          </cell>
          <cell r="B710" t="str">
            <v>철근(25-270-12)</v>
          </cell>
          <cell r="C710">
            <v>394</v>
          </cell>
          <cell r="D710" t="str">
            <v>㎥</v>
          </cell>
          <cell r="E710">
            <v>56820</v>
          </cell>
          <cell r="F710">
            <v>22387080</v>
          </cell>
          <cell r="G710">
            <v>61870</v>
          </cell>
          <cell r="H710">
            <v>24376780</v>
          </cell>
          <cell r="I710">
            <v>57052</v>
          </cell>
          <cell r="J710">
            <v>22478488</v>
          </cell>
        </row>
        <row r="711">
          <cell r="A711" t="str">
            <v>b.펌프카</v>
          </cell>
          <cell r="B711" t="str">
            <v>철근(25-240-12)</v>
          </cell>
          <cell r="C711">
            <v>2048</v>
          </cell>
          <cell r="D711" t="str">
            <v>㎥</v>
          </cell>
          <cell r="E711">
            <v>49080</v>
          </cell>
          <cell r="F711">
            <v>100515840</v>
          </cell>
          <cell r="G711">
            <v>59710</v>
          </cell>
          <cell r="H711">
            <v>122286080</v>
          </cell>
          <cell r="I711">
            <v>54779</v>
          </cell>
          <cell r="J711">
            <v>112187392</v>
          </cell>
        </row>
        <row r="712">
          <cell r="A712" t="str">
            <v>c.콘크리트타설</v>
          </cell>
          <cell r="B712" t="str">
            <v>무근(40-180-8)</v>
          </cell>
          <cell r="C712">
            <v>874</v>
          </cell>
          <cell r="D712" t="str">
            <v>㎥</v>
          </cell>
          <cell r="E712">
            <v>55880</v>
          </cell>
          <cell r="F712">
            <v>48839120</v>
          </cell>
          <cell r="G712">
            <v>53200</v>
          </cell>
          <cell r="H712">
            <v>46496800</v>
          </cell>
          <cell r="I712">
            <v>58586</v>
          </cell>
          <cell r="J712">
            <v>51204164</v>
          </cell>
        </row>
        <row r="713">
          <cell r="A713" t="str">
            <v>d.콘크리트타설</v>
          </cell>
          <cell r="B713" t="str">
            <v>무근(40-160-8)</v>
          </cell>
          <cell r="C713">
            <v>43</v>
          </cell>
          <cell r="D713" t="str">
            <v>㎥</v>
          </cell>
          <cell r="E713">
            <v>56540</v>
          </cell>
          <cell r="F713">
            <v>2431220</v>
          </cell>
          <cell r="G713">
            <v>53200</v>
          </cell>
          <cell r="H713">
            <v>2287600</v>
          </cell>
          <cell r="I713">
            <v>57686</v>
          </cell>
          <cell r="J713">
            <v>2480498</v>
          </cell>
        </row>
        <row r="714">
          <cell r="A714" t="str">
            <v>3.09표면처리</v>
          </cell>
          <cell r="F714">
            <v>741600</v>
          </cell>
          <cell r="H714">
            <v>2311320</v>
          </cell>
          <cell r="I714">
            <v>0</v>
          </cell>
          <cell r="J714">
            <v>938124</v>
          </cell>
        </row>
        <row r="715">
          <cell r="A715" t="str">
            <v>a.슬래브양생</v>
          </cell>
          <cell r="C715">
            <v>1236</v>
          </cell>
          <cell r="D715" t="str">
            <v>㎡</v>
          </cell>
          <cell r="E715">
            <v>320</v>
          </cell>
          <cell r="F715">
            <v>395520</v>
          </cell>
          <cell r="G715">
            <v>370</v>
          </cell>
          <cell r="H715">
            <v>457320</v>
          </cell>
          <cell r="I715">
            <v>264</v>
          </cell>
          <cell r="J715">
            <v>326304</v>
          </cell>
        </row>
        <row r="716">
          <cell r="A716" t="str">
            <v>b.슬래브면고르기</v>
          </cell>
          <cell r="C716">
            <v>1236</v>
          </cell>
          <cell r="D716" t="str">
            <v>㎡</v>
          </cell>
          <cell r="E716">
            <v>280</v>
          </cell>
          <cell r="F716">
            <v>346080</v>
          </cell>
          <cell r="G716">
            <v>1500</v>
          </cell>
          <cell r="H716">
            <v>1854000</v>
          </cell>
          <cell r="I716">
            <v>495</v>
          </cell>
          <cell r="J716">
            <v>611820</v>
          </cell>
        </row>
        <row r="717">
          <cell r="A717" t="str">
            <v>3.10교면방수</v>
          </cell>
          <cell r="B717" t="str">
            <v>(도막식)</v>
          </cell>
          <cell r="C717">
            <v>1236</v>
          </cell>
          <cell r="D717" t="str">
            <v>㎡</v>
          </cell>
          <cell r="E717">
            <v>17270</v>
          </cell>
          <cell r="F717">
            <v>21345720</v>
          </cell>
          <cell r="G717">
            <v>3700</v>
          </cell>
          <cell r="H717">
            <v>4573200</v>
          </cell>
          <cell r="I717">
            <v>10000</v>
          </cell>
          <cell r="J717">
            <v>12360000</v>
          </cell>
        </row>
        <row r="718">
          <cell r="A718" t="str">
            <v>3.11교좌장치</v>
          </cell>
          <cell r="F718">
            <v>13301430</v>
          </cell>
          <cell r="H718">
            <v>9255000</v>
          </cell>
          <cell r="I718">
            <v>0</v>
          </cell>
          <cell r="J718">
            <v>13301430</v>
          </cell>
        </row>
        <row r="719">
          <cell r="A719" t="str">
            <v>a.고 정 단</v>
          </cell>
          <cell r="B719" t="str">
            <v>(Pot, 400ton)</v>
          </cell>
          <cell r="C719">
            <v>2</v>
          </cell>
          <cell r="D719" t="str">
            <v>조</v>
          </cell>
          <cell r="E719">
            <v>974990</v>
          </cell>
          <cell r="F719">
            <v>1949980</v>
          </cell>
          <cell r="G719">
            <v>775000</v>
          </cell>
          <cell r="H719">
            <v>1550000</v>
          </cell>
          <cell r="I719">
            <v>974990</v>
          </cell>
          <cell r="J719">
            <v>1949980</v>
          </cell>
        </row>
        <row r="720">
          <cell r="A720" t="str">
            <v>b.일 방 향</v>
          </cell>
          <cell r="B720" t="str">
            <v>(Pot, 400ton)</v>
          </cell>
          <cell r="C720">
            <v>5</v>
          </cell>
          <cell r="D720" t="str">
            <v>조</v>
          </cell>
          <cell r="E720">
            <v>1570210</v>
          </cell>
          <cell r="F720">
            <v>7851050</v>
          </cell>
          <cell r="G720">
            <v>989000</v>
          </cell>
          <cell r="H720">
            <v>4945000</v>
          </cell>
          <cell r="I720">
            <v>1570210</v>
          </cell>
          <cell r="J720">
            <v>7851050</v>
          </cell>
        </row>
        <row r="721">
          <cell r="A721" t="str">
            <v>c.양 방 향</v>
          </cell>
          <cell r="B721" t="str">
            <v>(Pot, 400ton)</v>
          </cell>
          <cell r="C721">
            <v>3</v>
          </cell>
          <cell r="D721" t="str">
            <v>조</v>
          </cell>
          <cell r="E721">
            <v>1166800</v>
          </cell>
          <cell r="F721">
            <v>3500400</v>
          </cell>
          <cell r="G721">
            <v>920000</v>
          </cell>
          <cell r="H721">
            <v>2760000</v>
          </cell>
          <cell r="I721">
            <v>1166800</v>
          </cell>
          <cell r="J721">
            <v>3500400</v>
          </cell>
        </row>
        <row r="722">
          <cell r="A722" t="str">
            <v>3.12신축이음</v>
          </cell>
          <cell r="F722">
            <v>17676470</v>
          </cell>
          <cell r="H722">
            <v>20900000</v>
          </cell>
          <cell r="I722">
            <v>0</v>
          </cell>
          <cell r="J722">
            <v>17676470</v>
          </cell>
        </row>
        <row r="723">
          <cell r="A723" t="str">
            <v>a.        ″</v>
          </cell>
          <cell r="B723" t="str">
            <v>(No. 35)</v>
          </cell>
          <cell r="C723">
            <v>25</v>
          </cell>
          <cell r="D723" t="str">
            <v>m</v>
          </cell>
          <cell r="E723">
            <v>192320</v>
          </cell>
          <cell r="F723">
            <v>4808000</v>
          </cell>
          <cell r="G723">
            <v>134000</v>
          </cell>
          <cell r="H723">
            <v>3350000</v>
          </cell>
          <cell r="I723">
            <v>192320</v>
          </cell>
          <cell r="J723">
            <v>4808000</v>
          </cell>
        </row>
        <row r="724">
          <cell r="A724" t="str">
            <v>b.        ″</v>
          </cell>
          <cell r="B724" t="str">
            <v>(No. 80)</v>
          </cell>
          <cell r="C724">
            <v>27</v>
          </cell>
          <cell r="D724" t="str">
            <v>m</v>
          </cell>
          <cell r="E724">
            <v>476610</v>
          </cell>
          <cell r="F724">
            <v>12868470</v>
          </cell>
          <cell r="G724">
            <v>650000</v>
          </cell>
          <cell r="H724">
            <v>17550000</v>
          </cell>
          <cell r="I724">
            <v>476610</v>
          </cell>
          <cell r="J724">
            <v>12868470</v>
          </cell>
        </row>
        <row r="725">
          <cell r="A725" t="str">
            <v>3.13다웰바설치</v>
          </cell>
          <cell r="B725" t="str">
            <v>D=25, ℓ=600mm</v>
          </cell>
          <cell r="C725">
            <v>131</v>
          </cell>
          <cell r="D725" t="str">
            <v>개</v>
          </cell>
          <cell r="E725">
            <v>2870</v>
          </cell>
          <cell r="F725">
            <v>375970</v>
          </cell>
          <cell r="G725">
            <v>3500</v>
          </cell>
          <cell r="H725">
            <v>458500</v>
          </cell>
          <cell r="I725">
            <v>125</v>
          </cell>
          <cell r="J725">
            <v>16375</v>
          </cell>
        </row>
        <row r="726">
          <cell r="A726" t="str">
            <v>3.14무수축몰 탈</v>
          </cell>
          <cell r="C726">
            <v>0.438</v>
          </cell>
          <cell r="D726" t="str">
            <v>㎥</v>
          </cell>
          <cell r="E726">
            <v>69890</v>
          </cell>
          <cell r="F726">
            <v>30611</v>
          </cell>
          <cell r="G726">
            <v>80000</v>
          </cell>
          <cell r="H726">
            <v>35040</v>
          </cell>
          <cell r="I726">
            <v>57311</v>
          </cell>
          <cell r="J726">
            <v>25101</v>
          </cell>
        </row>
        <row r="727">
          <cell r="A727" t="str">
            <v>3.15무수축콘크리트</v>
          </cell>
          <cell r="C727">
            <v>5.8049999999999997</v>
          </cell>
          <cell r="D727" t="str">
            <v>㎥</v>
          </cell>
          <cell r="E727">
            <v>168330</v>
          </cell>
          <cell r="F727">
            <v>977155</v>
          </cell>
          <cell r="G727">
            <v>100000</v>
          </cell>
          <cell r="H727">
            <v>580500</v>
          </cell>
          <cell r="I727">
            <v>158468</v>
          </cell>
          <cell r="J727">
            <v>919905</v>
          </cell>
        </row>
        <row r="728">
          <cell r="A728" t="str">
            <v>3.16교면배수시설공</v>
          </cell>
          <cell r="B728" t="str">
            <v>하천용</v>
          </cell>
          <cell r="F728">
            <v>1749760</v>
          </cell>
          <cell r="H728">
            <v>1866000</v>
          </cell>
          <cell r="I728">
            <v>0</v>
          </cell>
          <cell r="J728">
            <v>1829304</v>
          </cell>
        </row>
        <row r="729">
          <cell r="A729" t="str">
            <v>a.교면집수구</v>
          </cell>
          <cell r="B729" t="str">
            <v>주철</v>
          </cell>
          <cell r="C729">
            <v>8</v>
          </cell>
          <cell r="D729" t="str">
            <v>개</v>
          </cell>
          <cell r="E729">
            <v>82430</v>
          </cell>
          <cell r="F729">
            <v>659440</v>
          </cell>
          <cell r="G729">
            <v>71000</v>
          </cell>
          <cell r="H729">
            <v>568000</v>
          </cell>
          <cell r="I729">
            <v>37593</v>
          </cell>
          <cell r="J729">
            <v>300744</v>
          </cell>
        </row>
        <row r="730">
          <cell r="A730" t="str">
            <v>b.연결배수거</v>
          </cell>
          <cell r="B730" t="str">
            <v>(아연도강관, φ150㎜)</v>
          </cell>
          <cell r="C730">
            <v>22</v>
          </cell>
          <cell r="D730" t="str">
            <v>m</v>
          </cell>
          <cell r="E730">
            <v>49560</v>
          </cell>
          <cell r="F730">
            <v>1090320</v>
          </cell>
          <cell r="G730">
            <v>59000</v>
          </cell>
          <cell r="H730">
            <v>1298000</v>
          </cell>
          <cell r="I730">
            <v>69480</v>
          </cell>
          <cell r="J730">
            <v>1528560</v>
          </cell>
        </row>
        <row r="731">
          <cell r="A731" t="str">
            <v>3.17교량명판공</v>
          </cell>
          <cell r="F731">
            <v>4686820</v>
          </cell>
          <cell r="H731">
            <v>11460000</v>
          </cell>
          <cell r="I731">
            <v>0</v>
          </cell>
          <cell r="J731">
            <v>6122112</v>
          </cell>
        </row>
        <row r="732">
          <cell r="A732" t="str">
            <v>a.교 명 주</v>
          </cell>
          <cell r="B732" t="str">
            <v>(화강석,600×600×1250mm)</v>
          </cell>
          <cell r="C732">
            <v>4</v>
          </cell>
          <cell r="D732" t="str">
            <v>개소</v>
          </cell>
          <cell r="E732">
            <v>1065620</v>
          </cell>
          <cell r="F732">
            <v>4262480</v>
          </cell>
          <cell r="G732">
            <v>2700000</v>
          </cell>
          <cell r="H732">
            <v>10800000</v>
          </cell>
          <cell r="I732">
            <v>1500000</v>
          </cell>
          <cell r="J732">
            <v>6000000</v>
          </cell>
        </row>
        <row r="733">
          <cell r="A733" t="str">
            <v>b.교 명 판</v>
          </cell>
          <cell r="B733" t="str">
            <v>(황동,450×200×10㎜)</v>
          </cell>
          <cell r="C733">
            <v>2</v>
          </cell>
          <cell r="D733" t="str">
            <v>개</v>
          </cell>
          <cell r="E733">
            <v>79560</v>
          </cell>
          <cell r="F733">
            <v>159120</v>
          </cell>
          <cell r="G733">
            <v>150000</v>
          </cell>
          <cell r="H733">
            <v>300000</v>
          </cell>
          <cell r="I733">
            <v>30958</v>
          </cell>
          <cell r="J733">
            <v>61916</v>
          </cell>
        </row>
        <row r="734">
          <cell r="A734" t="str">
            <v>c.설 명 판</v>
          </cell>
          <cell r="B734" t="str">
            <v>(황동,350×250×10㎜)</v>
          </cell>
          <cell r="C734">
            <v>2</v>
          </cell>
          <cell r="D734" t="str">
            <v>개</v>
          </cell>
          <cell r="E734">
            <v>132610</v>
          </cell>
          <cell r="F734">
            <v>265220</v>
          </cell>
          <cell r="G734">
            <v>180000</v>
          </cell>
          <cell r="H734">
            <v>360000</v>
          </cell>
          <cell r="I734">
            <v>30098</v>
          </cell>
          <cell r="J734">
            <v>60196</v>
          </cell>
        </row>
        <row r="735">
          <cell r="A735" t="str">
            <v>3.18T.B.M설치</v>
          </cell>
          <cell r="C735">
            <v>1</v>
          </cell>
          <cell r="D735" t="str">
            <v>개</v>
          </cell>
          <cell r="E735">
            <v>19170</v>
          </cell>
          <cell r="F735">
            <v>19170</v>
          </cell>
          <cell r="G735">
            <v>27000</v>
          </cell>
          <cell r="H735">
            <v>27000</v>
          </cell>
          <cell r="I735">
            <v>20475</v>
          </cell>
          <cell r="J735">
            <v>20475</v>
          </cell>
        </row>
        <row r="736">
          <cell r="A736" t="str">
            <v>3.19난간및전선관설치</v>
          </cell>
          <cell r="F736">
            <v>18833710</v>
          </cell>
          <cell r="H736">
            <v>35639400</v>
          </cell>
          <cell r="I736">
            <v>0</v>
          </cell>
          <cell r="J736">
            <v>19145965</v>
          </cell>
        </row>
        <row r="737">
          <cell r="A737" t="str">
            <v>a.난    간</v>
          </cell>
          <cell r="B737" t="str">
            <v>(알미늄)</v>
          </cell>
          <cell r="C737">
            <v>128</v>
          </cell>
          <cell r="D737" t="str">
            <v>m</v>
          </cell>
          <cell r="E737">
            <v>137280</v>
          </cell>
          <cell r="F737">
            <v>17571840</v>
          </cell>
          <cell r="G737">
            <v>270000</v>
          </cell>
          <cell r="H737">
            <v>34560000</v>
          </cell>
          <cell r="I737">
            <v>137280</v>
          </cell>
          <cell r="J737">
            <v>17571840</v>
          </cell>
        </row>
        <row r="738">
          <cell r="A738" t="str">
            <v>b.전 선 관</v>
          </cell>
          <cell r="B738" t="str">
            <v>강관 φ100mm</v>
          </cell>
          <cell r="C738">
            <v>257</v>
          </cell>
          <cell r="D738" t="str">
            <v>m</v>
          </cell>
          <cell r="E738">
            <v>4910</v>
          </cell>
          <cell r="F738">
            <v>1261870</v>
          </cell>
          <cell r="G738">
            <v>4200</v>
          </cell>
          <cell r="H738">
            <v>1079400</v>
          </cell>
          <cell r="I738">
            <v>6125</v>
          </cell>
          <cell r="J738">
            <v>1574125</v>
          </cell>
        </row>
        <row r="739">
          <cell r="A739" t="str">
            <v>3.20강    교</v>
          </cell>
          <cell r="F739">
            <v>1161448791</v>
          </cell>
          <cell r="H739">
            <v>916719258</v>
          </cell>
          <cell r="I739">
            <v>0</v>
          </cell>
          <cell r="J739">
            <v>1244321878</v>
          </cell>
        </row>
        <row r="740">
          <cell r="A740" t="str">
            <v>a.강교제작</v>
          </cell>
          <cell r="C740">
            <v>503.13900000000001</v>
          </cell>
          <cell r="D740" t="str">
            <v>ton</v>
          </cell>
          <cell r="E740">
            <v>1744540</v>
          </cell>
          <cell r="F740">
            <v>877746111</v>
          </cell>
          <cell r="G740">
            <v>1822000</v>
          </cell>
          <cell r="H740">
            <v>916719258</v>
          </cell>
          <cell r="I740">
            <v>1837301</v>
          </cell>
          <cell r="J740">
            <v>924417786</v>
          </cell>
        </row>
        <row r="741">
          <cell r="A741" t="str">
            <v>b.강교운반</v>
          </cell>
          <cell r="C741">
            <v>503.13900000000001</v>
          </cell>
          <cell r="D741" t="str">
            <v>ton</v>
          </cell>
          <cell r="E741">
            <v>40780</v>
          </cell>
          <cell r="F741">
            <v>20518008</v>
          </cell>
          <cell r="H741">
            <v>0</v>
          </cell>
          <cell r="I741">
            <v>40526</v>
          </cell>
          <cell r="J741">
            <v>20390210</v>
          </cell>
        </row>
        <row r="742">
          <cell r="A742" t="str">
            <v>c.강교가설</v>
          </cell>
          <cell r="C742">
            <v>503.13900000000001</v>
          </cell>
          <cell r="D742" t="str">
            <v>ton</v>
          </cell>
          <cell r="E742">
            <v>285270</v>
          </cell>
          <cell r="F742">
            <v>143530462</v>
          </cell>
          <cell r="H742">
            <v>0</v>
          </cell>
          <cell r="I742">
            <v>311130</v>
          </cell>
          <cell r="J742">
            <v>156541636</v>
          </cell>
        </row>
        <row r="743">
          <cell r="A743" t="str">
            <v>d.강교도장</v>
          </cell>
          <cell r="F743">
            <v>119654210</v>
          </cell>
          <cell r="H743">
            <v>0</v>
          </cell>
          <cell r="I743">
            <v>0</v>
          </cell>
          <cell r="J743">
            <v>142972246</v>
          </cell>
        </row>
        <row r="744">
          <cell r="A744" t="str">
            <v>-1.내부도장</v>
          </cell>
          <cell r="B744" t="str">
            <v>공장</v>
          </cell>
          <cell r="C744">
            <v>4643</v>
          </cell>
          <cell r="D744" t="str">
            <v>㎡</v>
          </cell>
          <cell r="E744">
            <v>11200</v>
          </cell>
          <cell r="F744">
            <v>52001600</v>
          </cell>
          <cell r="H744">
            <v>0</v>
          </cell>
          <cell r="I744">
            <v>10124</v>
          </cell>
          <cell r="J744">
            <v>47005732</v>
          </cell>
        </row>
        <row r="745">
          <cell r="A745" t="str">
            <v>-2.외부포장면도장</v>
          </cell>
          <cell r="B745" t="str">
            <v>공장</v>
          </cell>
          <cell r="C745">
            <v>731</v>
          </cell>
          <cell r="D745" t="str">
            <v>㎡</v>
          </cell>
          <cell r="E745">
            <v>8640</v>
          </cell>
          <cell r="F745">
            <v>6315840</v>
          </cell>
          <cell r="H745">
            <v>0</v>
          </cell>
          <cell r="I745">
            <v>8366</v>
          </cell>
          <cell r="J745">
            <v>6115546</v>
          </cell>
        </row>
        <row r="746">
          <cell r="A746" t="str">
            <v>-3.연결판도장</v>
          </cell>
          <cell r="B746" t="str">
            <v>공장</v>
          </cell>
          <cell r="C746">
            <v>498</v>
          </cell>
          <cell r="D746" t="str">
            <v>㎡</v>
          </cell>
          <cell r="E746">
            <v>6880</v>
          </cell>
          <cell r="F746">
            <v>3426240</v>
          </cell>
          <cell r="H746">
            <v>0</v>
          </cell>
          <cell r="I746">
            <v>7557</v>
          </cell>
          <cell r="J746">
            <v>3763386</v>
          </cell>
        </row>
        <row r="747">
          <cell r="A747" t="str">
            <v>-4.외부도장</v>
          </cell>
          <cell r="B747" t="str">
            <v>공장</v>
          </cell>
          <cell r="C747">
            <v>2539</v>
          </cell>
          <cell r="D747" t="str">
            <v>㎡</v>
          </cell>
          <cell r="E747">
            <v>12240</v>
          </cell>
          <cell r="F747">
            <v>31077360</v>
          </cell>
          <cell r="H747">
            <v>0</v>
          </cell>
          <cell r="I747">
            <v>13828</v>
          </cell>
          <cell r="J747">
            <v>35109292</v>
          </cell>
        </row>
        <row r="748">
          <cell r="A748" t="str">
            <v>-5.외부도장</v>
          </cell>
          <cell r="B748" t="str">
            <v>현장</v>
          </cell>
          <cell r="C748">
            <v>2539</v>
          </cell>
          <cell r="D748" t="str">
            <v>㎡</v>
          </cell>
          <cell r="E748">
            <v>4230</v>
          </cell>
          <cell r="F748">
            <v>10739970</v>
          </cell>
          <cell r="H748">
            <v>0</v>
          </cell>
          <cell r="I748">
            <v>13828</v>
          </cell>
          <cell r="J748">
            <v>35109292</v>
          </cell>
        </row>
        <row r="749">
          <cell r="A749" t="str">
            <v>-6.내부볼트및연결판도장</v>
          </cell>
          <cell r="B749" t="str">
            <v>현장</v>
          </cell>
          <cell r="C749">
            <v>143</v>
          </cell>
          <cell r="D749" t="str">
            <v>㎡</v>
          </cell>
          <cell r="E749">
            <v>6360</v>
          </cell>
          <cell r="F749">
            <v>909480</v>
          </cell>
          <cell r="H749">
            <v>0</v>
          </cell>
          <cell r="I749">
            <v>5419</v>
          </cell>
          <cell r="J749">
            <v>774917</v>
          </cell>
        </row>
        <row r="750">
          <cell r="A750" t="str">
            <v>-7.외부볼트및연결판도장</v>
          </cell>
          <cell r="B750" t="str">
            <v>현장</v>
          </cell>
          <cell r="C750">
            <v>319</v>
          </cell>
          <cell r="D750" t="str">
            <v>㎡</v>
          </cell>
          <cell r="E750">
            <v>8270</v>
          </cell>
          <cell r="F750">
            <v>2638130</v>
          </cell>
          <cell r="H750">
            <v>0</v>
          </cell>
          <cell r="I750">
            <v>7989</v>
          </cell>
          <cell r="J750">
            <v>2548491</v>
          </cell>
        </row>
        <row r="751">
          <cell r="A751" t="str">
            <v>-8.강교방사선투과검사</v>
          </cell>
          <cell r="C751">
            <v>1</v>
          </cell>
          <cell r="D751" t="str">
            <v>식</v>
          </cell>
          <cell r="E751">
            <v>12545590</v>
          </cell>
          <cell r="F751">
            <v>12545590</v>
          </cell>
          <cell r="H751">
            <v>0</v>
          </cell>
          <cell r="I751">
            <v>12545590</v>
          </cell>
          <cell r="J751">
            <v>12545590</v>
          </cell>
        </row>
        <row r="752">
          <cell r="A752" t="str">
            <v>3.21옹벽배수시설</v>
          </cell>
          <cell r="F752">
            <v>233140</v>
          </cell>
          <cell r="H752">
            <v>1124000</v>
          </cell>
          <cell r="I752">
            <v>0</v>
          </cell>
          <cell r="J752">
            <v>233848</v>
          </cell>
        </row>
        <row r="753">
          <cell r="A753" t="str">
            <v>a.PVC PIPE</v>
          </cell>
          <cell r="B753" t="str">
            <v>(φ100mm)</v>
          </cell>
          <cell r="C753">
            <v>6</v>
          </cell>
          <cell r="D753" t="str">
            <v>m</v>
          </cell>
          <cell r="E753">
            <v>4910</v>
          </cell>
          <cell r="F753">
            <v>29460</v>
          </cell>
          <cell r="G753">
            <v>4200</v>
          </cell>
          <cell r="H753">
            <v>25200</v>
          </cell>
          <cell r="I753">
            <v>4090</v>
          </cell>
          <cell r="J753">
            <v>24540</v>
          </cell>
        </row>
        <row r="754">
          <cell r="A754" t="str">
            <v>b.DRAIN BOARD</v>
          </cell>
          <cell r="C754">
            <v>134</v>
          </cell>
          <cell r="D754" t="str">
            <v>㎡</v>
          </cell>
          <cell r="E754">
            <v>630</v>
          </cell>
          <cell r="F754">
            <v>84420</v>
          </cell>
          <cell r="G754">
            <v>6400</v>
          </cell>
          <cell r="H754">
            <v>857600</v>
          </cell>
          <cell r="I754">
            <v>630</v>
          </cell>
          <cell r="J754">
            <v>84420</v>
          </cell>
        </row>
        <row r="755">
          <cell r="A755" t="str">
            <v>c.부 직 포</v>
          </cell>
          <cell r="C755">
            <v>134</v>
          </cell>
          <cell r="D755" t="str">
            <v>㎡</v>
          </cell>
          <cell r="E755">
            <v>890</v>
          </cell>
          <cell r="F755">
            <v>119260</v>
          </cell>
          <cell r="G755">
            <v>1800</v>
          </cell>
          <cell r="H755">
            <v>241200</v>
          </cell>
          <cell r="I755">
            <v>932</v>
          </cell>
          <cell r="J755">
            <v>124888</v>
          </cell>
        </row>
        <row r="756">
          <cell r="A756" t="str">
            <v>3.22시공이음</v>
          </cell>
          <cell r="F756">
            <v>148350</v>
          </cell>
          <cell r="H756">
            <v>249500</v>
          </cell>
          <cell r="I756">
            <v>0</v>
          </cell>
          <cell r="J756">
            <v>182105</v>
          </cell>
        </row>
        <row r="757">
          <cell r="A757" t="str">
            <v>a.스치로폴</v>
          </cell>
          <cell r="B757" t="str">
            <v>(t=10mm)</v>
          </cell>
          <cell r="C757">
            <v>125</v>
          </cell>
          <cell r="D757" t="str">
            <v>㎡</v>
          </cell>
          <cell r="E757">
            <v>910</v>
          </cell>
          <cell r="F757">
            <v>113750</v>
          </cell>
          <cell r="G757">
            <v>1500</v>
          </cell>
          <cell r="H757">
            <v>187500</v>
          </cell>
          <cell r="I757">
            <v>1117</v>
          </cell>
          <cell r="J757">
            <v>139625</v>
          </cell>
        </row>
        <row r="758">
          <cell r="A758" t="str">
            <v>b.스치로폴</v>
          </cell>
          <cell r="B758" t="str">
            <v>(t=20mm)</v>
          </cell>
          <cell r="C758">
            <v>20</v>
          </cell>
          <cell r="D758" t="str">
            <v>㎡</v>
          </cell>
          <cell r="E758">
            <v>1730</v>
          </cell>
          <cell r="F758">
            <v>34600</v>
          </cell>
          <cell r="G758">
            <v>3100</v>
          </cell>
          <cell r="H758">
            <v>62000</v>
          </cell>
          <cell r="I758">
            <v>2124</v>
          </cell>
          <cell r="J758">
            <v>42480</v>
          </cell>
        </row>
        <row r="759">
          <cell r="A759" t="str">
            <v>3.23가    도</v>
          </cell>
          <cell r="C759">
            <v>1</v>
          </cell>
          <cell r="D759" t="str">
            <v>식</v>
          </cell>
          <cell r="E759">
            <v>20346140</v>
          </cell>
          <cell r="F759">
            <v>20346140</v>
          </cell>
          <cell r="G759">
            <v>17000000</v>
          </cell>
          <cell r="H759">
            <v>17000000</v>
          </cell>
          <cell r="I759">
            <v>20346140</v>
          </cell>
          <cell r="J759">
            <v>20346140</v>
          </cell>
        </row>
        <row r="760">
          <cell r="A760" t="str">
            <v>I.상등2교</v>
          </cell>
          <cell r="F760">
            <v>882570374</v>
          </cell>
          <cell r="H760">
            <v>812715810</v>
          </cell>
          <cell r="I760">
            <v>0</v>
          </cell>
          <cell r="J760">
            <v>859745150</v>
          </cell>
        </row>
        <row r="761">
          <cell r="A761" t="str">
            <v>3.01구조물터파기</v>
          </cell>
          <cell r="F761">
            <v>123076860</v>
          </cell>
          <cell r="H761">
            <v>115562800</v>
          </cell>
          <cell r="I761">
            <v>0</v>
          </cell>
          <cell r="J761">
            <v>82024012</v>
          </cell>
        </row>
        <row r="762">
          <cell r="A762" t="str">
            <v>a.육상토사</v>
          </cell>
          <cell r="F762">
            <v>22805680</v>
          </cell>
          <cell r="H762">
            <v>23930800</v>
          </cell>
          <cell r="I762">
            <v>0</v>
          </cell>
          <cell r="J762">
            <v>19991044</v>
          </cell>
        </row>
        <row r="763">
          <cell r="A763" t="str">
            <v>-1      ″</v>
          </cell>
          <cell r="B763" t="str">
            <v>(0 ~ 4m)</v>
          </cell>
          <cell r="C763">
            <v>4840</v>
          </cell>
          <cell r="D763" t="str">
            <v>㎥</v>
          </cell>
          <cell r="E763">
            <v>3590</v>
          </cell>
          <cell r="F763">
            <v>17375600</v>
          </cell>
          <cell r="G763">
            <v>3700</v>
          </cell>
          <cell r="H763">
            <v>17908000</v>
          </cell>
          <cell r="I763">
            <v>3141</v>
          </cell>
          <cell r="J763">
            <v>15202440</v>
          </cell>
        </row>
        <row r="764">
          <cell r="A764" t="str">
            <v>-2      ″</v>
          </cell>
          <cell r="B764" t="str">
            <v>(4m이상)</v>
          </cell>
          <cell r="C764">
            <v>956</v>
          </cell>
          <cell r="D764" t="str">
            <v>㎥</v>
          </cell>
          <cell r="E764">
            <v>5680</v>
          </cell>
          <cell r="F764">
            <v>5430080</v>
          </cell>
          <cell r="G764">
            <v>6300</v>
          </cell>
          <cell r="H764">
            <v>6022800</v>
          </cell>
          <cell r="I764">
            <v>5009</v>
          </cell>
          <cell r="J764">
            <v>4788604</v>
          </cell>
        </row>
        <row r="765">
          <cell r="A765" t="str">
            <v>b.되메우기및다짐</v>
          </cell>
          <cell r="B765" t="str">
            <v>(기계70%,인력30%)</v>
          </cell>
          <cell r="C765">
            <v>3433</v>
          </cell>
          <cell r="D765" t="str">
            <v>㎥</v>
          </cell>
          <cell r="E765">
            <v>3000</v>
          </cell>
          <cell r="F765">
            <v>10299000</v>
          </cell>
          <cell r="G765">
            <v>3000</v>
          </cell>
          <cell r="H765">
            <v>10299000</v>
          </cell>
          <cell r="I765">
            <v>4158</v>
          </cell>
          <cell r="J765">
            <v>14274414</v>
          </cell>
        </row>
        <row r="766">
          <cell r="A766" t="str">
            <v>c.뒷 채 움</v>
          </cell>
          <cell r="B766" t="str">
            <v>(보조기층재)</v>
          </cell>
          <cell r="C766">
            <v>3299</v>
          </cell>
          <cell r="D766" t="str">
            <v>㎥</v>
          </cell>
          <cell r="E766">
            <v>27120</v>
          </cell>
          <cell r="F766">
            <v>89468880</v>
          </cell>
          <cell r="G766">
            <v>24000</v>
          </cell>
          <cell r="H766">
            <v>79176000</v>
          </cell>
          <cell r="I766">
            <v>14279</v>
          </cell>
          <cell r="J766">
            <v>47106421</v>
          </cell>
        </row>
        <row r="767">
          <cell r="A767" t="str">
            <v>d.앞 성 토</v>
          </cell>
          <cell r="B767" t="str">
            <v>백호우0.7m3</v>
          </cell>
          <cell r="C767">
            <v>719</v>
          </cell>
          <cell r="D767" t="str">
            <v>㎥</v>
          </cell>
          <cell r="E767">
            <v>700</v>
          </cell>
          <cell r="F767">
            <v>503300</v>
          </cell>
          <cell r="G767">
            <v>3000</v>
          </cell>
          <cell r="H767">
            <v>2157000</v>
          </cell>
          <cell r="I767">
            <v>907</v>
          </cell>
          <cell r="J767">
            <v>652133</v>
          </cell>
        </row>
        <row r="768">
          <cell r="A768" t="str">
            <v>3.02강관파일</v>
          </cell>
          <cell r="F768">
            <v>52940820</v>
          </cell>
          <cell r="H768">
            <v>43706000</v>
          </cell>
          <cell r="I768">
            <v>0</v>
          </cell>
          <cell r="J768">
            <v>66945176</v>
          </cell>
        </row>
        <row r="769">
          <cell r="A769" t="str">
            <v>a.자 재 비</v>
          </cell>
          <cell r="B769" t="str">
            <v>φ508.0x12.0㎜</v>
          </cell>
          <cell r="C769">
            <v>403</v>
          </cell>
          <cell r="D769" t="str">
            <v>m</v>
          </cell>
          <cell r="E769">
            <v>62220</v>
          </cell>
          <cell r="F769">
            <v>25074660</v>
          </cell>
          <cell r="G769">
            <v>62000</v>
          </cell>
          <cell r="H769">
            <v>24986000</v>
          </cell>
          <cell r="I769">
            <v>64592</v>
          </cell>
          <cell r="J769">
            <v>26030576</v>
          </cell>
        </row>
        <row r="770">
          <cell r="A770" t="str">
            <v>b.수 직 항</v>
          </cell>
          <cell r="B770" t="str">
            <v>(φ508.0mm,t=12㎜ : ℓ=15m미만)</v>
          </cell>
          <cell r="C770">
            <v>360</v>
          </cell>
          <cell r="D770" t="str">
            <v>m</v>
          </cell>
          <cell r="E770">
            <v>7190</v>
          </cell>
          <cell r="F770">
            <v>2588400</v>
          </cell>
          <cell r="G770">
            <v>12000</v>
          </cell>
          <cell r="H770">
            <v>4320000</v>
          </cell>
          <cell r="I770">
            <v>5489</v>
          </cell>
          <cell r="J770">
            <v>1976040</v>
          </cell>
        </row>
        <row r="771">
          <cell r="A771" t="str">
            <v>c.두부및선단보강</v>
          </cell>
          <cell r="B771" t="str">
            <v>(φ508㎜,t=12mm)</v>
          </cell>
          <cell r="C771">
            <v>96</v>
          </cell>
          <cell r="D771" t="str">
            <v>본</v>
          </cell>
          <cell r="E771">
            <v>263310</v>
          </cell>
          <cell r="F771">
            <v>25277760</v>
          </cell>
          <cell r="G771">
            <v>150000</v>
          </cell>
          <cell r="H771">
            <v>14400000</v>
          </cell>
          <cell r="I771">
            <v>405610</v>
          </cell>
          <cell r="J771">
            <v>38938560</v>
          </cell>
        </row>
        <row r="772">
          <cell r="A772" t="str">
            <v>3.03거 푸 집</v>
          </cell>
          <cell r="F772">
            <v>82773940</v>
          </cell>
          <cell r="H772">
            <v>115069500</v>
          </cell>
          <cell r="I772">
            <v>0</v>
          </cell>
          <cell r="J772">
            <v>91261076</v>
          </cell>
        </row>
        <row r="773">
          <cell r="A773" t="str">
            <v>a.합판거푸집</v>
          </cell>
          <cell r="F773">
            <v>64521340</v>
          </cell>
          <cell r="H773">
            <v>89839500</v>
          </cell>
          <cell r="I773">
            <v>0</v>
          </cell>
          <cell r="J773">
            <v>71228456</v>
          </cell>
        </row>
        <row r="774">
          <cell r="A774" t="str">
            <v>-1.      〃</v>
          </cell>
          <cell r="B774" t="str">
            <v>(4회)</v>
          </cell>
          <cell r="C774">
            <v>3991</v>
          </cell>
          <cell r="D774" t="str">
            <v>㎡</v>
          </cell>
          <cell r="E774">
            <v>14660</v>
          </cell>
          <cell r="F774">
            <v>58508060</v>
          </cell>
          <cell r="G774">
            <v>20500</v>
          </cell>
          <cell r="H774">
            <v>81815500</v>
          </cell>
          <cell r="I774">
            <v>16256</v>
          </cell>
          <cell r="J774">
            <v>64877696</v>
          </cell>
        </row>
        <row r="775">
          <cell r="A775" t="str">
            <v>-2.      〃</v>
          </cell>
          <cell r="B775" t="str">
            <v>(6회)</v>
          </cell>
          <cell r="C775">
            <v>472</v>
          </cell>
          <cell r="D775" t="str">
            <v>㎡</v>
          </cell>
          <cell r="E775">
            <v>12740</v>
          </cell>
          <cell r="F775">
            <v>6013280</v>
          </cell>
          <cell r="G775">
            <v>17000</v>
          </cell>
          <cell r="H775">
            <v>8024000</v>
          </cell>
          <cell r="I775">
            <v>13455</v>
          </cell>
          <cell r="J775">
            <v>6350760</v>
          </cell>
        </row>
        <row r="776">
          <cell r="A776" t="str">
            <v>b.무늬거푸집(0∼7m)</v>
          </cell>
          <cell r="B776" t="str">
            <v>(합판4회+스치로폴)</v>
          </cell>
          <cell r="C776">
            <v>870</v>
          </cell>
          <cell r="D776" t="str">
            <v>㎡</v>
          </cell>
          <cell r="E776">
            <v>20980</v>
          </cell>
          <cell r="F776">
            <v>18252600</v>
          </cell>
          <cell r="G776">
            <v>29000</v>
          </cell>
          <cell r="H776">
            <v>25230000</v>
          </cell>
          <cell r="I776">
            <v>23026</v>
          </cell>
          <cell r="J776">
            <v>20032620</v>
          </cell>
        </row>
        <row r="777">
          <cell r="A777" t="str">
            <v>3.04강관비계</v>
          </cell>
          <cell r="C777">
            <v>1</v>
          </cell>
          <cell r="D777" t="str">
            <v>식</v>
          </cell>
          <cell r="E777">
            <v>17875400</v>
          </cell>
          <cell r="F777">
            <v>17875400</v>
          </cell>
          <cell r="G777">
            <v>16000000</v>
          </cell>
          <cell r="H777">
            <v>16000000</v>
          </cell>
          <cell r="I777">
            <v>17875400</v>
          </cell>
          <cell r="J777">
            <v>17875399</v>
          </cell>
        </row>
        <row r="778">
          <cell r="A778" t="str">
            <v>3.05동 바 리</v>
          </cell>
          <cell r="F778">
            <v>19026990</v>
          </cell>
          <cell r="H778">
            <v>17400000</v>
          </cell>
          <cell r="I778">
            <v>0</v>
          </cell>
          <cell r="J778">
            <v>19026988</v>
          </cell>
        </row>
        <row r="779">
          <cell r="A779" t="str">
            <v>a.         ″</v>
          </cell>
          <cell r="B779" t="str">
            <v>(목재4회)</v>
          </cell>
          <cell r="C779">
            <v>1</v>
          </cell>
          <cell r="D779" t="str">
            <v>식</v>
          </cell>
          <cell r="E779">
            <v>15217440</v>
          </cell>
          <cell r="F779">
            <v>15217440</v>
          </cell>
          <cell r="G779">
            <v>14000000</v>
          </cell>
          <cell r="H779">
            <v>14000000</v>
          </cell>
          <cell r="I779">
            <v>15217440</v>
          </cell>
          <cell r="J779">
            <v>15217439</v>
          </cell>
        </row>
        <row r="780">
          <cell r="A780" t="str">
            <v>b.         ″</v>
          </cell>
          <cell r="B780" t="str">
            <v>(강관동바리)</v>
          </cell>
          <cell r="C780">
            <v>1</v>
          </cell>
          <cell r="D780" t="str">
            <v>식</v>
          </cell>
          <cell r="E780">
            <v>3809550</v>
          </cell>
          <cell r="F780">
            <v>3809550</v>
          </cell>
          <cell r="G780">
            <v>3400000</v>
          </cell>
          <cell r="H780">
            <v>3400000</v>
          </cell>
          <cell r="I780">
            <v>3809550</v>
          </cell>
          <cell r="J780">
            <v>3809549</v>
          </cell>
        </row>
        <row r="781">
          <cell r="A781" t="str">
            <v>3.06철근가공조립</v>
          </cell>
          <cell r="F781">
            <v>154878460</v>
          </cell>
          <cell r="H781">
            <v>114088720</v>
          </cell>
          <cell r="I781">
            <v>0</v>
          </cell>
          <cell r="J781">
            <v>170055807</v>
          </cell>
        </row>
        <row r="782">
          <cell r="A782" t="str">
            <v>a.         ″</v>
          </cell>
          <cell r="B782" t="str">
            <v>(보 통)</v>
          </cell>
          <cell r="C782">
            <v>306.65499999999997</v>
          </cell>
          <cell r="D782" t="str">
            <v>ton</v>
          </cell>
          <cell r="E782">
            <v>360590</v>
          </cell>
          <cell r="F782">
            <v>110576726</v>
          </cell>
          <cell r="G782">
            <v>270000</v>
          </cell>
          <cell r="H782">
            <v>82796850</v>
          </cell>
          <cell r="I782">
            <v>384726</v>
          </cell>
          <cell r="J782">
            <v>117978151</v>
          </cell>
        </row>
        <row r="783">
          <cell r="A783" t="str">
            <v>b.         ″</v>
          </cell>
          <cell r="B783" t="str">
            <v>(복 잡)</v>
          </cell>
          <cell r="C783">
            <v>107.90300000000001</v>
          </cell>
          <cell r="D783" t="str">
            <v>ton</v>
          </cell>
          <cell r="E783">
            <v>410570</v>
          </cell>
          <cell r="F783">
            <v>44301734</v>
          </cell>
          <cell r="G783">
            <v>290000</v>
          </cell>
          <cell r="H783">
            <v>31291870</v>
          </cell>
          <cell r="I783">
            <v>482634</v>
          </cell>
          <cell r="J783">
            <v>52077656</v>
          </cell>
        </row>
        <row r="784">
          <cell r="A784" t="str">
            <v>3.07스페이샤설치</v>
          </cell>
          <cell r="F784">
            <v>49260</v>
          </cell>
          <cell r="H784">
            <v>443340</v>
          </cell>
          <cell r="I784">
            <v>0</v>
          </cell>
          <cell r="J784">
            <v>827568</v>
          </cell>
        </row>
        <row r="785">
          <cell r="A785" t="str">
            <v>a.         ″</v>
          </cell>
          <cell r="B785" t="str">
            <v>(수평)</v>
          </cell>
          <cell r="C785">
            <v>1423</v>
          </cell>
          <cell r="D785" t="str">
            <v>㎡</v>
          </cell>
          <cell r="E785">
            <v>20</v>
          </cell>
          <cell r="F785">
            <v>28460</v>
          </cell>
          <cell r="G785">
            <v>180</v>
          </cell>
          <cell r="H785">
            <v>256140</v>
          </cell>
          <cell r="I785">
            <v>336</v>
          </cell>
          <cell r="J785">
            <v>478128</v>
          </cell>
        </row>
        <row r="786">
          <cell r="A786" t="str">
            <v>b.         ″</v>
          </cell>
          <cell r="B786" t="str">
            <v>(수직)</v>
          </cell>
          <cell r="C786">
            <v>1040</v>
          </cell>
          <cell r="D786" t="str">
            <v>㎡</v>
          </cell>
          <cell r="E786">
            <v>20</v>
          </cell>
          <cell r="F786">
            <v>20800</v>
          </cell>
          <cell r="G786">
            <v>180</v>
          </cell>
          <cell r="H786">
            <v>187200</v>
          </cell>
          <cell r="I786">
            <v>336</v>
          </cell>
          <cell r="J786">
            <v>349440</v>
          </cell>
        </row>
        <row r="787">
          <cell r="A787" t="str">
            <v>3.08콘크리트타설공</v>
          </cell>
          <cell r="F787">
            <v>193018080</v>
          </cell>
          <cell r="H787">
            <v>215060040</v>
          </cell>
          <cell r="I787">
            <v>0</v>
          </cell>
          <cell r="J787">
            <v>209229508</v>
          </cell>
        </row>
        <row r="788">
          <cell r="A788" t="str">
            <v>a.펌프카</v>
          </cell>
          <cell r="B788" t="str">
            <v>철근(25-270-12)</v>
          </cell>
          <cell r="C788">
            <v>236</v>
          </cell>
          <cell r="D788" t="str">
            <v>㎥</v>
          </cell>
          <cell r="E788">
            <v>56820</v>
          </cell>
          <cell r="F788">
            <v>13409520</v>
          </cell>
          <cell r="G788">
            <v>61870</v>
          </cell>
          <cell r="H788">
            <v>14601320</v>
          </cell>
          <cell r="I788">
            <v>57052</v>
          </cell>
          <cell r="J788">
            <v>13464272</v>
          </cell>
        </row>
        <row r="789">
          <cell r="A789" t="str">
            <v>b.펌프카</v>
          </cell>
          <cell r="B789" t="str">
            <v>철근(25-240-12)</v>
          </cell>
          <cell r="C789">
            <v>2272</v>
          </cell>
          <cell r="D789" t="str">
            <v>㎥</v>
          </cell>
          <cell r="E789">
            <v>49080</v>
          </cell>
          <cell r="F789">
            <v>111509760</v>
          </cell>
          <cell r="G789">
            <v>59710</v>
          </cell>
          <cell r="H789">
            <v>135661120</v>
          </cell>
          <cell r="I789">
            <v>54779</v>
          </cell>
          <cell r="J789">
            <v>124457888</v>
          </cell>
        </row>
        <row r="790">
          <cell r="A790" t="str">
            <v>c.콘크리트타설</v>
          </cell>
          <cell r="B790" t="str">
            <v>무근(40-180-8)</v>
          </cell>
          <cell r="C790">
            <v>1162</v>
          </cell>
          <cell r="D790" t="str">
            <v>㎥</v>
          </cell>
          <cell r="E790">
            <v>55880</v>
          </cell>
          <cell r="F790">
            <v>64932560</v>
          </cell>
          <cell r="G790">
            <v>53200</v>
          </cell>
          <cell r="H790">
            <v>61818400</v>
          </cell>
          <cell r="I790">
            <v>58586</v>
          </cell>
          <cell r="J790">
            <v>68076932</v>
          </cell>
        </row>
        <row r="791">
          <cell r="A791" t="str">
            <v>d.콘크리트타설</v>
          </cell>
          <cell r="B791" t="str">
            <v>무근(40-160-8)</v>
          </cell>
          <cell r="C791">
            <v>56</v>
          </cell>
          <cell r="D791" t="str">
            <v>㎥</v>
          </cell>
          <cell r="E791">
            <v>56540</v>
          </cell>
          <cell r="F791">
            <v>3166240</v>
          </cell>
          <cell r="G791">
            <v>53200</v>
          </cell>
          <cell r="H791">
            <v>2979200</v>
          </cell>
          <cell r="I791">
            <v>57686</v>
          </cell>
          <cell r="J791">
            <v>3230416</v>
          </cell>
        </row>
        <row r="792">
          <cell r="A792" t="str">
            <v>3.09표면처리</v>
          </cell>
          <cell r="F792">
            <v>424200</v>
          </cell>
          <cell r="H792">
            <v>1322090</v>
          </cell>
          <cell r="I792">
            <v>0</v>
          </cell>
          <cell r="J792">
            <v>536613</v>
          </cell>
        </row>
        <row r="793">
          <cell r="A793" t="str">
            <v>a.슬래브양생</v>
          </cell>
          <cell r="C793">
            <v>707</v>
          </cell>
          <cell r="D793" t="str">
            <v>㎡</v>
          </cell>
          <cell r="E793">
            <v>320</v>
          </cell>
          <cell r="F793">
            <v>226240</v>
          </cell>
          <cell r="G793">
            <v>370</v>
          </cell>
          <cell r="H793">
            <v>261590</v>
          </cell>
          <cell r="I793">
            <v>264</v>
          </cell>
          <cell r="J793">
            <v>186648</v>
          </cell>
        </row>
        <row r="794">
          <cell r="A794" t="str">
            <v>b.슬래브면고르기</v>
          </cell>
          <cell r="C794">
            <v>707</v>
          </cell>
          <cell r="D794" t="str">
            <v>㎡</v>
          </cell>
          <cell r="E794">
            <v>280</v>
          </cell>
          <cell r="F794">
            <v>197960</v>
          </cell>
          <cell r="G794">
            <v>1500</v>
          </cell>
          <cell r="H794">
            <v>1060500</v>
          </cell>
          <cell r="I794">
            <v>495</v>
          </cell>
          <cell r="J794">
            <v>349965</v>
          </cell>
        </row>
        <row r="795">
          <cell r="A795" t="str">
            <v>3.10교면방수</v>
          </cell>
          <cell r="B795" t="str">
            <v>(도막식)</v>
          </cell>
          <cell r="C795">
            <v>707</v>
          </cell>
          <cell r="D795" t="str">
            <v>㎡</v>
          </cell>
          <cell r="E795">
            <v>17270</v>
          </cell>
          <cell r="F795">
            <v>12209890</v>
          </cell>
          <cell r="G795">
            <v>3700</v>
          </cell>
          <cell r="H795">
            <v>2615900</v>
          </cell>
          <cell r="I795">
            <v>10000</v>
          </cell>
          <cell r="J795">
            <v>7070000</v>
          </cell>
        </row>
        <row r="796">
          <cell r="A796" t="str">
            <v>3.11교좌장치</v>
          </cell>
          <cell r="F796">
            <v>27382520</v>
          </cell>
          <cell r="H796">
            <v>24632000</v>
          </cell>
          <cell r="I796">
            <v>0</v>
          </cell>
          <cell r="J796">
            <v>27382520</v>
          </cell>
        </row>
        <row r="797">
          <cell r="A797" t="str">
            <v>a.고 정 단</v>
          </cell>
          <cell r="B797" t="str">
            <v>(탄성받침,135ton)</v>
          </cell>
          <cell r="C797">
            <v>2</v>
          </cell>
          <cell r="D797" t="str">
            <v>조</v>
          </cell>
          <cell r="E797">
            <v>1145100</v>
          </cell>
          <cell r="F797">
            <v>2290200</v>
          </cell>
          <cell r="G797">
            <v>1030000</v>
          </cell>
          <cell r="H797">
            <v>2060000</v>
          </cell>
          <cell r="I797">
            <v>1145100</v>
          </cell>
          <cell r="J797">
            <v>2290200</v>
          </cell>
        </row>
        <row r="798">
          <cell r="A798" t="str">
            <v>b.일 방 향</v>
          </cell>
          <cell r="B798" t="str">
            <v>(탄성받침,135ton)</v>
          </cell>
          <cell r="C798">
            <v>12</v>
          </cell>
          <cell r="D798" t="str">
            <v>조</v>
          </cell>
          <cell r="E798">
            <v>1140560</v>
          </cell>
          <cell r="F798">
            <v>13686720</v>
          </cell>
          <cell r="G798">
            <v>1026000</v>
          </cell>
          <cell r="H798">
            <v>12312000</v>
          </cell>
          <cell r="I798">
            <v>1140560</v>
          </cell>
          <cell r="J798">
            <v>13686720</v>
          </cell>
        </row>
        <row r="799">
          <cell r="A799" t="str">
            <v>c.양 방 향</v>
          </cell>
          <cell r="B799" t="str">
            <v>(탄성받침,135ton)</v>
          </cell>
          <cell r="C799">
            <v>10</v>
          </cell>
          <cell r="D799" t="str">
            <v>조</v>
          </cell>
          <cell r="E799">
            <v>1140560</v>
          </cell>
          <cell r="F799">
            <v>11405600</v>
          </cell>
          <cell r="G799">
            <v>1026000</v>
          </cell>
          <cell r="H799">
            <v>10260000</v>
          </cell>
          <cell r="I799">
            <v>1140560</v>
          </cell>
          <cell r="J799">
            <v>11405600</v>
          </cell>
        </row>
        <row r="800">
          <cell r="A800" t="str">
            <v>3.12신축이음</v>
          </cell>
          <cell r="F800">
            <v>16054320</v>
          </cell>
          <cell r="H800">
            <v>18816000</v>
          </cell>
          <cell r="I800">
            <v>0</v>
          </cell>
          <cell r="J800">
            <v>16054320</v>
          </cell>
        </row>
        <row r="801">
          <cell r="A801" t="str">
            <v>a.        ″</v>
          </cell>
          <cell r="B801" t="str">
            <v>(No. 35)</v>
          </cell>
          <cell r="C801">
            <v>24</v>
          </cell>
          <cell r="D801" t="str">
            <v>m</v>
          </cell>
          <cell r="E801">
            <v>192320</v>
          </cell>
          <cell r="F801">
            <v>4615680</v>
          </cell>
          <cell r="G801">
            <v>134000</v>
          </cell>
          <cell r="H801">
            <v>3216000</v>
          </cell>
          <cell r="I801">
            <v>192320</v>
          </cell>
          <cell r="J801">
            <v>4615680</v>
          </cell>
        </row>
        <row r="802">
          <cell r="A802" t="str">
            <v>b.        ″</v>
          </cell>
          <cell r="B802" t="str">
            <v>(No. 80)</v>
          </cell>
          <cell r="C802">
            <v>24</v>
          </cell>
          <cell r="D802" t="str">
            <v>m</v>
          </cell>
          <cell r="E802">
            <v>476610</v>
          </cell>
          <cell r="F802">
            <v>11438640</v>
          </cell>
          <cell r="G802">
            <v>650000</v>
          </cell>
          <cell r="H802">
            <v>15600000</v>
          </cell>
          <cell r="I802">
            <v>476610</v>
          </cell>
          <cell r="J802">
            <v>11438640</v>
          </cell>
        </row>
        <row r="803">
          <cell r="A803" t="str">
            <v>3.13무수축몰탈</v>
          </cell>
          <cell r="C803">
            <v>1.119</v>
          </cell>
          <cell r="D803" t="str">
            <v>㎥</v>
          </cell>
          <cell r="E803">
            <v>69890</v>
          </cell>
          <cell r="F803">
            <v>78206</v>
          </cell>
          <cell r="G803">
            <v>80000</v>
          </cell>
          <cell r="H803">
            <v>89520</v>
          </cell>
          <cell r="I803">
            <v>57311</v>
          </cell>
          <cell r="J803">
            <v>64130</v>
          </cell>
        </row>
        <row r="804">
          <cell r="A804" t="str">
            <v>3.14무수축콘크리트</v>
          </cell>
          <cell r="C804">
            <v>5.33</v>
          </cell>
          <cell r="D804" t="str">
            <v>㎥</v>
          </cell>
          <cell r="E804">
            <v>168330</v>
          </cell>
          <cell r="F804">
            <v>897198</v>
          </cell>
          <cell r="G804">
            <v>100000</v>
          </cell>
          <cell r="H804">
            <v>533000</v>
          </cell>
          <cell r="I804">
            <v>158468</v>
          </cell>
          <cell r="J804">
            <v>844633</v>
          </cell>
        </row>
        <row r="805">
          <cell r="A805" t="str">
            <v>3.15교면배수시설공</v>
          </cell>
          <cell r="B805" t="str">
            <v>육교용</v>
          </cell>
          <cell r="F805">
            <v>7130730</v>
          </cell>
          <cell r="H805">
            <v>12299000</v>
          </cell>
          <cell r="I805">
            <v>0</v>
          </cell>
          <cell r="J805">
            <v>2909516</v>
          </cell>
        </row>
        <row r="806">
          <cell r="A806" t="str">
            <v>a.교면집수구</v>
          </cell>
          <cell r="B806" t="str">
            <v>(주철)</v>
          </cell>
          <cell r="C806">
            <v>6</v>
          </cell>
          <cell r="D806" t="str">
            <v>개</v>
          </cell>
          <cell r="E806">
            <v>44230</v>
          </cell>
          <cell r="F806">
            <v>265380</v>
          </cell>
          <cell r="G806">
            <v>71000</v>
          </cell>
          <cell r="H806">
            <v>426000</v>
          </cell>
          <cell r="I806">
            <v>37593</v>
          </cell>
          <cell r="J806">
            <v>225558</v>
          </cell>
        </row>
        <row r="807">
          <cell r="A807" t="str">
            <v>b.연결집수구</v>
          </cell>
          <cell r="B807" t="str">
            <v>(스텐레스)</v>
          </cell>
          <cell r="C807">
            <v>6</v>
          </cell>
          <cell r="D807" t="str">
            <v>개</v>
          </cell>
          <cell r="E807">
            <v>105590</v>
          </cell>
          <cell r="F807">
            <v>633540</v>
          </cell>
          <cell r="G807">
            <v>59000</v>
          </cell>
          <cell r="H807">
            <v>354000</v>
          </cell>
          <cell r="I807">
            <v>69480</v>
          </cell>
          <cell r="J807">
            <v>416880</v>
          </cell>
        </row>
        <row r="808">
          <cell r="A808" t="str">
            <v>c.직   관</v>
          </cell>
          <cell r="B808" t="str">
            <v>(스텐레스,□150×150)</v>
          </cell>
          <cell r="C808">
            <v>67</v>
          </cell>
          <cell r="D808" t="str">
            <v>m</v>
          </cell>
          <cell r="E808">
            <v>67030</v>
          </cell>
          <cell r="F808">
            <v>4491010</v>
          </cell>
          <cell r="G808">
            <v>71000</v>
          </cell>
          <cell r="H808">
            <v>4757000</v>
          </cell>
          <cell r="I808">
            <v>4130</v>
          </cell>
          <cell r="J808">
            <v>276710</v>
          </cell>
        </row>
        <row r="809">
          <cell r="A809" t="str">
            <v>d.곡 관</v>
          </cell>
          <cell r="B809" t="str">
            <v>(스텐레스,□150x150)</v>
          </cell>
          <cell r="C809">
            <v>4</v>
          </cell>
          <cell r="D809" t="str">
            <v>개</v>
          </cell>
          <cell r="E809">
            <v>26050</v>
          </cell>
          <cell r="F809">
            <v>104200</v>
          </cell>
          <cell r="G809">
            <v>28000</v>
          </cell>
          <cell r="H809">
            <v>112000</v>
          </cell>
          <cell r="I809">
            <v>18197</v>
          </cell>
          <cell r="J809">
            <v>72788</v>
          </cell>
        </row>
        <row r="810">
          <cell r="A810" t="str">
            <v>e.연 결 부</v>
          </cell>
          <cell r="B810" t="str">
            <v>(스텐레스)</v>
          </cell>
          <cell r="C810">
            <v>70</v>
          </cell>
          <cell r="D810" t="str">
            <v>개</v>
          </cell>
          <cell r="E810">
            <v>23380</v>
          </cell>
          <cell r="F810">
            <v>1636600</v>
          </cell>
          <cell r="G810">
            <v>95000</v>
          </cell>
          <cell r="H810">
            <v>6650000</v>
          </cell>
          <cell r="I810">
            <v>27394</v>
          </cell>
          <cell r="J810">
            <v>1917580</v>
          </cell>
        </row>
        <row r="811">
          <cell r="A811" t="str">
            <v>3.16교량명판공</v>
          </cell>
          <cell r="F811">
            <v>4686820</v>
          </cell>
          <cell r="H811">
            <v>11460000</v>
          </cell>
          <cell r="I811">
            <v>0</v>
          </cell>
          <cell r="J811">
            <v>6122112</v>
          </cell>
        </row>
        <row r="812">
          <cell r="A812" t="str">
            <v>a.교 명 주</v>
          </cell>
          <cell r="B812" t="str">
            <v>(화강석,600×600×1250mm)</v>
          </cell>
          <cell r="C812">
            <v>4</v>
          </cell>
          <cell r="D812" t="str">
            <v>개소</v>
          </cell>
          <cell r="E812">
            <v>1065620</v>
          </cell>
          <cell r="F812">
            <v>4262480</v>
          </cell>
          <cell r="G812">
            <v>2700000</v>
          </cell>
          <cell r="H812">
            <v>10800000</v>
          </cell>
          <cell r="I812">
            <v>1500000</v>
          </cell>
          <cell r="J812">
            <v>6000000</v>
          </cell>
        </row>
        <row r="813">
          <cell r="A813" t="str">
            <v>b.교 명 판</v>
          </cell>
          <cell r="B813" t="str">
            <v>(황동,450×200×10㎜)</v>
          </cell>
          <cell r="C813">
            <v>2</v>
          </cell>
          <cell r="D813" t="str">
            <v>개</v>
          </cell>
          <cell r="E813">
            <v>79560</v>
          </cell>
          <cell r="F813">
            <v>159120</v>
          </cell>
          <cell r="G813">
            <v>150000</v>
          </cell>
          <cell r="H813">
            <v>300000</v>
          </cell>
          <cell r="I813">
            <v>30958</v>
          </cell>
          <cell r="J813">
            <v>61916</v>
          </cell>
        </row>
        <row r="814">
          <cell r="A814" t="str">
            <v>c.설 명 판</v>
          </cell>
          <cell r="B814" t="str">
            <v>(황동,350×250×10㎜)</v>
          </cell>
          <cell r="C814">
            <v>2</v>
          </cell>
          <cell r="D814" t="str">
            <v>개</v>
          </cell>
          <cell r="E814">
            <v>132610</v>
          </cell>
          <cell r="F814">
            <v>265220</v>
          </cell>
          <cell r="G814">
            <v>180000</v>
          </cell>
          <cell r="H814">
            <v>360000</v>
          </cell>
          <cell r="I814">
            <v>30098</v>
          </cell>
          <cell r="J814">
            <v>60196</v>
          </cell>
        </row>
        <row r="815">
          <cell r="A815" t="str">
            <v>3.17T.B.M설치</v>
          </cell>
          <cell r="C815">
            <v>1</v>
          </cell>
          <cell r="D815" t="str">
            <v>개</v>
          </cell>
          <cell r="E815">
            <v>19170</v>
          </cell>
          <cell r="F815">
            <v>19170</v>
          </cell>
          <cell r="G815">
            <v>27000</v>
          </cell>
          <cell r="H815">
            <v>27000</v>
          </cell>
          <cell r="I815">
            <v>20475</v>
          </cell>
          <cell r="J815">
            <v>20475</v>
          </cell>
        </row>
        <row r="816">
          <cell r="A816" t="str">
            <v>3.18낙하물방지공</v>
          </cell>
          <cell r="C816">
            <v>782</v>
          </cell>
          <cell r="D816" t="str">
            <v>㎡</v>
          </cell>
          <cell r="E816">
            <v>2920</v>
          </cell>
          <cell r="F816">
            <v>2283440</v>
          </cell>
          <cell r="G816">
            <v>4200</v>
          </cell>
          <cell r="H816">
            <v>3284400</v>
          </cell>
          <cell r="I816">
            <v>3007</v>
          </cell>
          <cell r="J816">
            <v>2351474</v>
          </cell>
        </row>
        <row r="817">
          <cell r="A817" t="str">
            <v>3.19난간및전선관설치</v>
          </cell>
          <cell r="F817">
            <v>12944800</v>
          </cell>
          <cell r="H817">
            <v>24499200</v>
          </cell>
          <cell r="I817">
            <v>0</v>
          </cell>
          <cell r="J817">
            <v>13158640</v>
          </cell>
        </row>
        <row r="818">
          <cell r="A818" t="str">
            <v>a.난    간</v>
          </cell>
          <cell r="B818" t="str">
            <v>(알미늄)</v>
          </cell>
          <cell r="C818">
            <v>88</v>
          </cell>
          <cell r="D818" t="str">
            <v>m</v>
          </cell>
          <cell r="E818">
            <v>137280</v>
          </cell>
          <cell r="F818">
            <v>12080640</v>
          </cell>
          <cell r="G818">
            <v>270000</v>
          </cell>
          <cell r="H818">
            <v>23760000</v>
          </cell>
          <cell r="I818">
            <v>137280</v>
          </cell>
          <cell r="J818">
            <v>12080640</v>
          </cell>
        </row>
        <row r="819">
          <cell r="A819" t="str">
            <v>b.전 선 관</v>
          </cell>
          <cell r="B819" t="str">
            <v>강관 φ100mm</v>
          </cell>
          <cell r="C819">
            <v>176</v>
          </cell>
          <cell r="D819" t="str">
            <v>m</v>
          </cell>
          <cell r="E819">
            <v>4910</v>
          </cell>
          <cell r="F819">
            <v>864160</v>
          </cell>
          <cell r="G819">
            <v>4200</v>
          </cell>
          <cell r="H819">
            <v>739200</v>
          </cell>
          <cell r="I819">
            <v>6125</v>
          </cell>
          <cell r="J819">
            <v>1078000</v>
          </cell>
        </row>
        <row r="820">
          <cell r="A820" t="str">
            <v>3.20P.C BEAM교</v>
          </cell>
          <cell r="F820">
            <v>153902760</v>
          </cell>
          <cell r="H820">
            <v>72600000</v>
          </cell>
          <cell r="I820">
            <v>0</v>
          </cell>
          <cell r="J820">
            <v>125014260</v>
          </cell>
        </row>
        <row r="821">
          <cell r="A821" t="str">
            <v>a.P.C BEAM제작</v>
          </cell>
          <cell r="B821" t="str">
            <v>(L=30m)</v>
          </cell>
          <cell r="C821">
            <v>12</v>
          </cell>
          <cell r="D821" t="str">
            <v>본</v>
          </cell>
          <cell r="E821">
            <v>11515150</v>
          </cell>
          <cell r="F821">
            <v>138181800</v>
          </cell>
          <cell r="G821">
            <v>5000000</v>
          </cell>
          <cell r="H821">
            <v>60000000</v>
          </cell>
          <cell r="I821">
            <v>9030883</v>
          </cell>
          <cell r="J821">
            <v>108370596</v>
          </cell>
        </row>
        <row r="822">
          <cell r="A822" t="str">
            <v>b.P.C BEAM가설</v>
          </cell>
          <cell r="B822" t="str">
            <v>(L=30m)</v>
          </cell>
          <cell r="C822">
            <v>12</v>
          </cell>
          <cell r="D822" t="str">
            <v>본</v>
          </cell>
          <cell r="E822">
            <v>1163760</v>
          </cell>
          <cell r="F822">
            <v>13965120</v>
          </cell>
          <cell r="G822">
            <v>850000</v>
          </cell>
          <cell r="H822">
            <v>10200000</v>
          </cell>
          <cell r="I822">
            <v>1240652</v>
          </cell>
          <cell r="J822">
            <v>14887824</v>
          </cell>
        </row>
        <row r="823">
          <cell r="A823" t="str">
            <v>c.P.C 도괴방지책</v>
          </cell>
          <cell r="C823">
            <v>12</v>
          </cell>
          <cell r="D823" t="str">
            <v>본</v>
          </cell>
          <cell r="E823">
            <v>146320</v>
          </cell>
          <cell r="F823">
            <v>1755840</v>
          </cell>
          <cell r="G823">
            <v>200000</v>
          </cell>
          <cell r="H823">
            <v>2400000</v>
          </cell>
          <cell r="I823">
            <v>146320</v>
          </cell>
          <cell r="J823">
            <v>1755840</v>
          </cell>
        </row>
        <row r="824">
          <cell r="A824" t="str">
            <v>3.21옹벽배수시설</v>
          </cell>
          <cell r="F824">
            <v>627620</v>
          </cell>
          <cell r="H824">
            <v>2717200</v>
          </cell>
          <cell r="I824">
            <v>0</v>
          </cell>
          <cell r="J824">
            <v>616292</v>
          </cell>
        </row>
        <row r="825">
          <cell r="A825" t="str">
            <v>a.PVC PIPE</v>
          </cell>
          <cell r="B825" t="str">
            <v>(φ100mm)</v>
          </cell>
          <cell r="C825">
            <v>30</v>
          </cell>
          <cell r="D825" t="str">
            <v>m</v>
          </cell>
          <cell r="E825">
            <v>4910</v>
          </cell>
          <cell r="F825">
            <v>147300</v>
          </cell>
          <cell r="G825">
            <v>4200</v>
          </cell>
          <cell r="H825">
            <v>126000</v>
          </cell>
          <cell r="I825">
            <v>4090</v>
          </cell>
          <cell r="J825">
            <v>122700</v>
          </cell>
        </row>
        <row r="826">
          <cell r="A826" t="str">
            <v>b.DRAIN BOARD</v>
          </cell>
          <cell r="C826">
            <v>316</v>
          </cell>
          <cell r="D826" t="str">
            <v>㎡</v>
          </cell>
          <cell r="E826">
            <v>630</v>
          </cell>
          <cell r="F826">
            <v>199080</v>
          </cell>
          <cell r="G826">
            <v>6400</v>
          </cell>
          <cell r="H826">
            <v>2022400</v>
          </cell>
          <cell r="I826">
            <v>630</v>
          </cell>
          <cell r="J826">
            <v>199080</v>
          </cell>
        </row>
        <row r="827">
          <cell r="A827" t="str">
            <v>c.부 직 포</v>
          </cell>
          <cell r="C827">
            <v>316</v>
          </cell>
          <cell r="D827" t="str">
            <v>㎡</v>
          </cell>
          <cell r="E827">
            <v>890</v>
          </cell>
          <cell r="F827">
            <v>281240</v>
          </cell>
          <cell r="G827">
            <v>1800</v>
          </cell>
          <cell r="H827">
            <v>568800</v>
          </cell>
          <cell r="I827">
            <v>932</v>
          </cell>
          <cell r="J827">
            <v>294512</v>
          </cell>
        </row>
        <row r="828">
          <cell r="A828" t="str">
            <v>3.22시공이음</v>
          </cell>
          <cell r="F828">
            <v>288890</v>
          </cell>
          <cell r="H828">
            <v>490100</v>
          </cell>
          <cell r="I828">
            <v>0</v>
          </cell>
          <cell r="J828">
            <v>354631</v>
          </cell>
        </row>
        <row r="829">
          <cell r="A829" t="str">
            <v>a.스치로폴</v>
          </cell>
          <cell r="B829" t="str">
            <v>(t=10mm)</v>
          </cell>
          <cell r="C829">
            <v>211</v>
          </cell>
          <cell r="D829" t="str">
            <v>㎡</v>
          </cell>
          <cell r="E829">
            <v>910</v>
          </cell>
          <cell r="F829">
            <v>192010</v>
          </cell>
          <cell r="G829">
            <v>1500</v>
          </cell>
          <cell r="H829">
            <v>316500</v>
          </cell>
          <cell r="I829">
            <v>1117</v>
          </cell>
          <cell r="J829">
            <v>235687</v>
          </cell>
        </row>
        <row r="830">
          <cell r="A830" t="str">
            <v>b.스치로폴</v>
          </cell>
          <cell r="B830" t="str">
            <v>(t=20mm)</v>
          </cell>
          <cell r="C830">
            <v>56</v>
          </cell>
          <cell r="D830" t="str">
            <v>㎡</v>
          </cell>
          <cell r="E830">
            <v>1730</v>
          </cell>
          <cell r="F830">
            <v>96880</v>
          </cell>
          <cell r="G830">
            <v>3100</v>
          </cell>
          <cell r="H830">
            <v>173600</v>
          </cell>
          <cell r="I830">
            <v>2124</v>
          </cell>
          <cell r="J830">
            <v>118944</v>
          </cell>
        </row>
        <row r="831">
          <cell r="A831" t="str">
            <v>J.상등3교</v>
          </cell>
          <cell r="F831">
            <v>825343134</v>
          </cell>
          <cell r="H831">
            <v>543736722</v>
          </cell>
          <cell r="I831">
            <v>0</v>
          </cell>
          <cell r="J831">
            <v>667738803</v>
          </cell>
        </row>
        <row r="832">
          <cell r="A832" t="str">
            <v>3.01구조물터파기</v>
          </cell>
          <cell r="F832">
            <v>46981600</v>
          </cell>
          <cell r="H832">
            <v>38089800</v>
          </cell>
          <cell r="I832">
            <v>0</v>
          </cell>
          <cell r="J832">
            <v>39374829</v>
          </cell>
        </row>
        <row r="833">
          <cell r="A833" t="str">
            <v>a.육상토사</v>
          </cell>
          <cell r="F833">
            <v>9358560</v>
          </cell>
          <cell r="H833">
            <v>9674300</v>
          </cell>
          <cell r="I833">
            <v>0</v>
          </cell>
          <cell r="J833">
            <v>8190649</v>
          </cell>
        </row>
        <row r="834">
          <cell r="A834" t="str">
            <v>-1      ″</v>
          </cell>
          <cell r="B834" t="str">
            <v>(0 ~ 4m)</v>
          </cell>
          <cell r="C834">
            <v>2504</v>
          </cell>
          <cell r="D834" t="str">
            <v>㎥</v>
          </cell>
          <cell r="E834">
            <v>3590</v>
          </cell>
          <cell r="F834">
            <v>8989360</v>
          </cell>
          <cell r="G834">
            <v>3700</v>
          </cell>
          <cell r="H834">
            <v>9264800</v>
          </cell>
          <cell r="I834">
            <v>3141</v>
          </cell>
          <cell r="J834">
            <v>7865064</v>
          </cell>
        </row>
        <row r="835">
          <cell r="A835" t="str">
            <v>-2      ″</v>
          </cell>
          <cell r="B835" t="str">
            <v>(4m이상)</v>
          </cell>
          <cell r="C835">
            <v>65</v>
          </cell>
          <cell r="D835" t="str">
            <v>㎥</v>
          </cell>
          <cell r="E835">
            <v>5680</v>
          </cell>
          <cell r="F835">
            <v>369200</v>
          </cell>
          <cell r="G835">
            <v>6300</v>
          </cell>
          <cell r="H835">
            <v>409500</v>
          </cell>
          <cell r="I835">
            <v>5009</v>
          </cell>
          <cell r="J835">
            <v>325585</v>
          </cell>
        </row>
        <row r="836">
          <cell r="A836" t="str">
            <v>b.육상연암</v>
          </cell>
          <cell r="B836" t="str">
            <v>(4m이상)</v>
          </cell>
          <cell r="C836">
            <v>43</v>
          </cell>
          <cell r="D836" t="str">
            <v>㎥</v>
          </cell>
          <cell r="E836">
            <v>152580</v>
          </cell>
          <cell r="F836">
            <v>6560940</v>
          </cell>
          <cell r="G836">
            <v>62700</v>
          </cell>
          <cell r="H836">
            <v>2696100</v>
          </cell>
          <cell r="I836">
            <v>152581</v>
          </cell>
          <cell r="J836">
            <v>6560983</v>
          </cell>
        </row>
        <row r="837">
          <cell r="A837" t="str">
            <v>c.면정리및청소</v>
          </cell>
          <cell r="C837">
            <v>253</v>
          </cell>
          <cell r="D837" t="str">
            <v>㎡</v>
          </cell>
          <cell r="E837">
            <v>28540</v>
          </cell>
          <cell r="F837">
            <v>7220620</v>
          </cell>
          <cell r="G837">
            <v>8800</v>
          </cell>
          <cell r="H837">
            <v>2226400</v>
          </cell>
          <cell r="I837">
            <v>28540</v>
          </cell>
          <cell r="J837">
            <v>7220620</v>
          </cell>
        </row>
        <row r="838">
          <cell r="A838" t="str">
            <v>d.되메우기및다짐</v>
          </cell>
          <cell r="B838" t="str">
            <v>(기계70%,인력30%)</v>
          </cell>
          <cell r="C838">
            <v>1723</v>
          </cell>
          <cell r="D838" t="str">
            <v>㎥</v>
          </cell>
          <cell r="E838">
            <v>3000</v>
          </cell>
          <cell r="F838">
            <v>5169000</v>
          </cell>
          <cell r="G838">
            <v>3000</v>
          </cell>
          <cell r="H838">
            <v>5169000</v>
          </cell>
          <cell r="I838">
            <v>4158</v>
          </cell>
          <cell r="J838">
            <v>7164234</v>
          </cell>
        </row>
        <row r="839">
          <cell r="A839" t="str">
            <v>e.뒷채움</v>
          </cell>
          <cell r="B839" t="str">
            <v>(보조기층재)</v>
          </cell>
          <cell r="C839">
            <v>669</v>
          </cell>
          <cell r="D839" t="str">
            <v>㎥</v>
          </cell>
          <cell r="E839">
            <v>27120</v>
          </cell>
          <cell r="F839">
            <v>18143280</v>
          </cell>
          <cell r="G839">
            <v>24000</v>
          </cell>
          <cell r="H839">
            <v>16056000</v>
          </cell>
          <cell r="I839">
            <v>14279</v>
          </cell>
          <cell r="J839">
            <v>9552651</v>
          </cell>
        </row>
        <row r="840">
          <cell r="A840" t="str">
            <v>f.앞성토</v>
          </cell>
          <cell r="B840" t="str">
            <v>백호우0.7m3</v>
          </cell>
          <cell r="C840">
            <v>756</v>
          </cell>
          <cell r="D840" t="str">
            <v>㎥</v>
          </cell>
          <cell r="E840">
            <v>700</v>
          </cell>
          <cell r="F840">
            <v>529200</v>
          </cell>
          <cell r="G840">
            <v>3000</v>
          </cell>
          <cell r="H840">
            <v>2268000</v>
          </cell>
          <cell r="I840">
            <v>907</v>
          </cell>
          <cell r="J840">
            <v>685692</v>
          </cell>
        </row>
        <row r="841">
          <cell r="A841" t="str">
            <v>3.02강관파일</v>
          </cell>
          <cell r="F841">
            <v>48503160</v>
          </cell>
          <cell r="H841">
            <v>40038000</v>
          </cell>
          <cell r="I841">
            <v>0</v>
          </cell>
          <cell r="J841">
            <v>61339498</v>
          </cell>
        </row>
        <row r="842">
          <cell r="A842" t="str">
            <v>a.자재비</v>
          </cell>
          <cell r="B842" t="str">
            <v>φ508.0x12.0㎜</v>
          </cell>
          <cell r="C842">
            <v>369</v>
          </cell>
          <cell r="D842" t="str">
            <v>m</v>
          </cell>
          <cell r="E842">
            <v>62220</v>
          </cell>
          <cell r="F842">
            <v>22959180</v>
          </cell>
          <cell r="G842">
            <v>62000</v>
          </cell>
          <cell r="H842">
            <v>22878000</v>
          </cell>
          <cell r="I842">
            <v>64592</v>
          </cell>
          <cell r="J842">
            <v>23834448</v>
          </cell>
        </row>
        <row r="843">
          <cell r="A843" t="str">
            <v>b.수직항</v>
          </cell>
          <cell r="B843" t="str">
            <v>(φ508.0mm,t=12㎜ : ℓ=15m미만)</v>
          </cell>
          <cell r="C843">
            <v>330</v>
          </cell>
          <cell r="D843" t="str">
            <v>m</v>
          </cell>
          <cell r="E843">
            <v>7190</v>
          </cell>
          <cell r="F843">
            <v>2372700</v>
          </cell>
          <cell r="G843">
            <v>12000</v>
          </cell>
          <cell r="H843">
            <v>3960000</v>
          </cell>
          <cell r="I843">
            <v>5489</v>
          </cell>
          <cell r="J843">
            <v>1811370</v>
          </cell>
        </row>
        <row r="844">
          <cell r="A844" t="str">
            <v>c.두부및선단보강</v>
          </cell>
          <cell r="B844" t="str">
            <v>(φ508㎜,t=12mm)</v>
          </cell>
          <cell r="C844">
            <v>88</v>
          </cell>
          <cell r="D844" t="str">
            <v>본</v>
          </cell>
          <cell r="E844">
            <v>263310</v>
          </cell>
          <cell r="F844">
            <v>23171280</v>
          </cell>
          <cell r="G844">
            <v>150000</v>
          </cell>
          <cell r="H844">
            <v>13200000</v>
          </cell>
          <cell r="I844">
            <v>405610</v>
          </cell>
          <cell r="J844">
            <v>35693680</v>
          </cell>
        </row>
        <row r="845">
          <cell r="A845" t="str">
            <v>3.03거 푸 집</v>
          </cell>
          <cell r="F845">
            <v>41141860</v>
          </cell>
          <cell r="H845">
            <v>56497000</v>
          </cell>
          <cell r="I845">
            <v>0</v>
          </cell>
          <cell r="J845">
            <v>88731012</v>
          </cell>
        </row>
        <row r="846">
          <cell r="A846" t="str">
            <v>a.합판거푸집</v>
          </cell>
          <cell r="F846">
            <v>41141860</v>
          </cell>
          <cell r="H846">
            <v>56497000</v>
          </cell>
          <cell r="I846">
            <v>0</v>
          </cell>
          <cell r="J846">
            <v>88731012</v>
          </cell>
        </row>
        <row r="847">
          <cell r="A847" t="str">
            <v>-1.      ″</v>
          </cell>
          <cell r="B847" t="str">
            <v>(3회, 0~ 7m)</v>
          </cell>
          <cell r="C847">
            <v>1697</v>
          </cell>
          <cell r="D847" t="str">
            <v>㎡</v>
          </cell>
          <cell r="E847">
            <v>17110</v>
          </cell>
          <cell r="F847">
            <v>29035670</v>
          </cell>
          <cell r="G847">
            <v>23500</v>
          </cell>
          <cell r="H847">
            <v>39879500</v>
          </cell>
          <cell r="I847">
            <v>39478</v>
          </cell>
          <cell r="J847">
            <v>66994166</v>
          </cell>
        </row>
        <row r="848">
          <cell r="A848" t="str">
            <v>-2.      ″</v>
          </cell>
          <cell r="B848" t="str">
            <v>(3회, 7~10m)</v>
          </cell>
          <cell r="C848">
            <v>248</v>
          </cell>
          <cell r="D848" t="str">
            <v>㎡</v>
          </cell>
          <cell r="E848">
            <v>17980</v>
          </cell>
          <cell r="F848">
            <v>4459040</v>
          </cell>
          <cell r="G848">
            <v>26000</v>
          </cell>
          <cell r="H848">
            <v>6448000</v>
          </cell>
          <cell r="I848">
            <v>42671.6</v>
          </cell>
          <cell r="J848">
            <v>10582556</v>
          </cell>
        </row>
        <row r="849">
          <cell r="A849" t="str">
            <v>-3.      ″</v>
          </cell>
          <cell r="B849" t="str">
            <v>(3회,10~13m)</v>
          </cell>
          <cell r="C849">
            <v>121</v>
          </cell>
          <cell r="D849" t="str">
            <v>㎡</v>
          </cell>
          <cell r="E849">
            <v>21030</v>
          </cell>
          <cell r="F849">
            <v>2544630</v>
          </cell>
          <cell r="G849">
            <v>26000</v>
          </cell>
          <cell r="H849">
            <v>3146000</v>
          </cell>
          <cell r="I849">
            <v>46184.56</v>
          </cell>
          <cell r="J849">
            <v>5588331</v>
          </cell>
        </row>
        <row r="850">
          <cell r="A850" t="str">
            <v>-4.      〃</v>
          </cell>
          <cell r="B850" t="str">
            <v>(4회)</v>
          </cell>
          <cell r="C850">
            <v>229</v>
          </cell>
          <cell r="D850" t="str">
            <v>㎡</v>
          </cell>
          <cell r="E850">
            <v>14660</v>
          </cell>
          <cell r="F850">
            <v>3357140</v>
          </cell>
          <cell r="G850">
            <v>20500</v>
          </cell>
          <cell r="H850">
            <v>4694500</v>
          </cell>
          <cell r="I850">
            <v>16256</v>
          </cell>
          <cell r="J850">
            <v>3722624</v>
          </cell>
        </row>
        <row r="851">
          <cell r="A851" t="str">
            <v>-5.      〃</v>
          </cell>
          <cell r="B851" t="str">
            <v>(6회)</v>
          </cell>
          <cell r="C851">
            <v>137</v>
          </cell>
          <cell r="D851" t="str">
            <v>㎡</v>
          </cell>
          <cell r="E851">
            <v>12740</v>
          </cell>
          <cell r="F851">
            <v>1745380</v>
          </cell>
          <cell r="G851">
            <v>17000</v>
          </cell>
          <cell r="H851">
            <v>2329000</v>
          </cell>
          <cell r="I851">
            <v>13455</v>
          </cell>
          <cell r="J851">
            <v>1843335</v>
          </cell>
        </row>
        <row r="852">
          <cell r="A852" t="str">
            <v>3.04강관비계</v>
          </cell>
          <cell r="C852">
            <v>1</v>
          </cell>
          <cell r="D852" t="str">
            <v>식</v>
          </cell>
          <cell r="E852">
            <v>13986700</v>
          </cell>
          <cell r="F852">
            <v>13986700</v>
          </cell>
          <cell r="G852">
            <v>12000000</v>
          </cell>
          <cell r="H852">
            <v>12000000</v>
          </cell>
          <cell r="I852">
            <v>13986700</v>
          </cell>
          <cell r="J852">
            <v>13986699</v>
          </cell>
        </row>
        <row r="853">
          <cell r="A853" t="str">
            <v>3.05동 바 리</v>
          </cell>
          <cell r="F853">
            <v>5946170</v>
          </cell>
          <cell r="H853">
            <v>5100000</v>
          </cell>
          <cell r="I853">
            <v>0</v>
          </cell>
          <cell r="J853">
            <v>5946168</v>
          </cell>
        </row>
        <row r="854">
          <cell r="A854" t="str">
            <v>a.         ″</v>
          </cell>
          <cell r="B854" t="str">
            <v>(목재4회)</v>
          </cell>
          <cell r="C854">
            <v>1</v>
          </cell>
          <cell r="D854" t="str">
            <v>식</v>
          </cell>
          <cell r="E854">
            <v>3974610</v>
          </cell>
          <cell r="F854">
            <v>3974610</v>
          </cell>
          <cell r="G854">
            <v>3400000</v>
          </cell>
          <cell r="H854">
            <v>3400000</v>
          </cell>
          <cell r="I854">
            <v>3974610</v>
          </cell>
          <cell r="J854">
            <v>3974609</v>
          </cell>
        </row>
        <row r="855">
          <cell r="A855" t="str">
            <v>b.         ″</v>
          </cell>
          <cell r="B855" t="str">
            <v>(강관동바리)</v>
          </cell>
          <cell r="C855">
            <v>1</v>
          </cell>
          <cell r="D855" t="str">
            <v>식</v>
          </cell>
          <cell r="E855">
            <v>1971560</v>
          </cell>
          <cell r="F855">
            <v>1971560</v>
          </cell>
          <cell r="G855">
            <v>1700000</v>
          </cell>
          <cell r="H855">
            <v>1700000</v>
          </cell>
          <cell r="I855">
            <v>1971560</v>
          </cell>
          <cell r="J855">
            <v>1971559</v>
          </cell>
        </row>
        <row r="856">
          <cell r="A856" t="str">
            <v>3.06철근가공조립</v>
          </cell>
          <cell r="F856">
            <v>68022600</v>
          </cell>
          <cell r="H856">
            <v>50603560</v>
          </cell>
          <cell r="I856">
            <v>0</v>
          </cell>
          <cell r="J856">
            <v>73419847</v>
          </cell>
        </row>
        <row r="857">
          <cell r="A857" t="str">
            <v>a.         ″</v>
          </cell>
          <cell r="B857" t="str">
            <v>(보 통)</v>
          </cell>
          <cell r="C857">
            <v>167.083</v>
          </cell>
          <cell r="D857" t="str">
            <v>ton</v>
          </cell>
          <cell r="E857">
            <v>360590</v>
          </cell>
          <cell r="F857">
            <v>60248458</v>
          </cell>
          <cell r="G857">
            <v>270000</v>
          </cell>
          <cell r="H857">
            <v>45112410</v>
          </cell>
          <cell r="I857">
            <v>384726</v>
          </cell>
          <cell r="J857">
            <v>64281174</v>
          </cell>
        </row>
        <row r="858">
          <cell r="A858" t="str">
            <v>b.         ″</v>
          </cell>
          <cell r="B858" t="str">
            <v>(복 잡)</v>
          </cell>
          <cell r="C858">
            <v>18.934999999999999</v>
          </cell>
          <cell r="D858" t="str">
            <v>ton</v>
          </cell>
          <cell r="E858">
            <v>410570</v>
          </cell>
          <cell r="F858">
            <v>7774142</v>
          </cell>
          <cell r="G858">
            <v>290000</v>
          </cell>
          <cell r="H858">
            <v>5491150</v>
          </cell>
          <cell r="I858">
            <v>482634</v>
          </cell>
          <cell r="J858">
            <v>9138673</v>
          </cell>
        </row>
        <row r="859">
          <cell r="A859" t="str">
            <v>3.07스페이샤설치</v>
          </cell>
          <cell r="F859">
            <v>27620</v>
          </cell>
          <cell r="H859">
            <v>248580</v>
          </cell>
          <cell r="I859">
            <v>0</v>
          </cell>
          <cell r="J859">
            <v>464016</v>
          </cell>
        </row>
        <row r="860">
          <cell r="A860" t="str">
            <v>a.         ″</v>
          </cell>
          <cell r="B860" t="str">
            <v>(수평)</v>
          </cell>
          <cell r="C860">
            <v>753</v>
          </cell>
          <cell r="D860" t="str">
            <v>㎡</v>
          </cell>
          <cell r="E860">
            <v>20</v>
          </cell>
          <cell r="F860">
            <v>15060</v>
          </cell>
          <cell r="G860">
            <v>180</v>
          </cell>
          <cell r="H860">
            <v>135540</v>
          </cell>
          <cell r="I860">
            <v>336</v>
          </cell>
          <cell r="J860">
            <v>253008</v>
          </cell>
        </row>
        <row r="861">
          <cell r="A861" t="str">
            <v>b.         ″</v>
          </cell>
          <cell r="B861" t="str">
            <v>(수직)</v>
          </cell>
          <cell r="C861">
            <v>628</v>
          </cell>
          <cell r="D861" t="str">
            <v>㎡</v>
          </cell>
          <cell r="E861">
            <v>20</v>
          </cell>
          <cell r="F861">
            <v>12560</v>
          </cell>
          <cell r="G861">
            <v>180</v>
          </cell>
          <cell r="H861">
            <v>113040</v>
          </cell>
          <cell r="I861">
            <v>336</v>
          </cell>
          <cell r="J861">
            <v>211008</v>
          </cell>
        </row>
        <row r="862">
          <cell r="A862" t="str">
            <v>3.08콘크리트타설공</v>
          </cell>
          <cell r="F862">
            <v>83747240</v>
          </cell>
          <cell r="H862">
            <v>96583910</v>
          </cell>
          <cell r="I862">
            <v>0</v>
          </cell>
          <cell r="J862">
            <v>91690742</v>
          </cell>
        </row>
        <row r="863">
          <cell r="A863" t="str">
            <v>a.펌프카</v>
          </cell>
          <cell r="B863" t="str">
            <v>철근(25-270-12)</v>
          </cell>
          <cell r="C863">
            <v>83</v>
          </cell>
          <cell r="D863" t="str">
            <v>㎥</v>
          </cell>
          <cell r="E863">
            <v>56820</v>
          </cell>
          <cell r="F863">
            <v>4716060</v>
          </cell>
          <cell r="G863">
            <v>61870</v>
          </cell>
          <cell r="H863">
            <v>5135210</v>
          </cell>
          <cell r="I863">
            <v>57052</v>
          </cell>
          <cell r="J863">
            <v>4735316</v>
          </cell>
        </row>
        <row r="864">
          <cell r="A864" t="str">
            <v>b.펌프카</v>
          </cell>
          <cell r="B864" t="str">
            <v>철근(25-240-12)</v>
          </cell>
          <cell r="C864">
            <v>1250</v>
          </cell>
          <cell r="D864" t="str">
            <v>㎥</v>
          </cell>
          <cell r="E864">
            <v>49080</v>
          </cell>
          <cell r="F864">
            <v>61350000</v>
          </cell>
          <cell r="G864">
            <v>59710</v>
          </cell>
          <cell r="H864">
            <v>74637500</v>
          </cell>
          <cell r="I864">
            <v>54779</v>
          </cell>
          <cell r="J864">
            <v>68473750</v>
          </cell>
        </row>
        <row r="865">
          <cell r="A865" t="str">
            <v>c.콘크리트타설</v>
          </cell>
          <cell r="B865" t="str">
            <v>무근(40-180-8)</v>
          </cell>
          <cell r="C865">
            <v>281</v>
          </cell>
          <cell r="D865" t="str">
            <v>㎥</v>
          </cell>
          <cell r="E865">
            <v>55880</v>
          </cell>
          <cell r="F865">
            <v>15702280</v>
          </cell>
          <cell r="G865">
            <v>53200</v>
          </cell>
          <cell r="H865">
            <v>14949200</v>
          </cell>
          <cell r="I865">
            <v>58586</v>
          </cell>
          <cell r="J865">
            <v>16462666</v>
          </cell>
        </row>
        <row r="866">
          <cell r="A866" t="str">
            <v>d.콘크리트타설</v>
          </cell>
          <cell r="B866" t="str">
            <v>무근(40-160-8)</v>
          </cell>
          <cell r="C866">
            <v>35</v>
          </cell>
          <cell r="D866" t="str">
            <v>㎥</v>
          </cell>
          <cell r="E866">
            <v>56540</v>
          </cell>
          <cell r="F866">
            <v>1978900</v>
          </cell>
          <cell r="G866">
            <v>53200</v>
          </cell>
          <cell r="H866">
            <v>1862000</v>
          </cell>
          <cell r="I866">
            <v>57686</v>
          </cell>
          <cell r="J866">
            <v>2019010</v>
          </cell>
        </row>
        <row r="867">
          <cell r="A867" t="str">
            <v>3.09표면처리</v>
          </cell>
          <cell r="F867">
            <v>154200</v>
          </cell>
          <cell r="H867">
            <v>480590</v>
          </cell>
          <cell r="I867">
            <v>0</v>
          </cell>
          <cell r="J867">
            <v>195063</v>
          </cell>
        </row>
        <row r="868">
          <cell r="A868" t="str">
            <v>a.슬래브양생</v>
          </cell>
          <cell r="C868">
            <v>257</v>
          </cell>
          <cell r="D868" t="str">
            <v>㎡</v>
          </cell>
          <cell r="E868">
            <v>320</v>
          </cell>
          <cell r="F868">
            <v>82240</v>
          </cell>
          <cell r="G868">
            <v>370</v>
          </cell>
          <cell r="H868">
            <v>95090</v>
          </cell>
          <cell r="I868">
            <v>264</v>
          </cell>
          <cell r="J868">
            <v>67848</v>
          </cell>
        </row>
        <row r="869">
          <cell r="A869" t="str">
            <v>b.슬래브면고르기</v>
          </cell>
          <cell r="C869">
            <v>257</v>
          </cell>
          <cell r="D869" t="str">
            <v>㎡</v>
          </cell>
          <cell r="E869">
            <v>280</v>
          </cell>
          <cell r="F869">
            <v>71960</v>
          </cell>
          <cell r="G869">
            <v>1500</v>
          </cell>
          <cell r="H869">
            <v>385500</v>
          </cell>
          <cell r="I869">
            <v>495</v>
          </cell>
          <cell r="J869">
            <v>127215</v>
          </cell>
        </row>
        <row r="870">
          <cell r="A870" t="str">
            <v>3.10교면방수</v>
          </cell>
          <cell r="B870" t="str">
            <v>(도막식)</v>
          </cell>
          <cell r="C870">
            <v>257</v>
          </cell>
          <cell r="D870" t="str">
            <v>㎡</v>
          </cell>
          <cell r="E870">
            <v>17270</v>
          </cell>
          <cell r="F870">
            <v>4438390</v>
          </cell>
          <cell r="G870">
            <v>3700</v>
          </cell>
          <cell r="H870">
            <v>950900</v>
          </cell>
          <cell r="I870">
            <v>10000</v>
          </cell>
          <cell r="J870">
            <v>2570000</v>
          </cell>
        </row>
        <row r="871">
          <cell r="A871" t="str">
            <v>3.11교좌장치</v>
          </cell>
          <cell r="F871">
            <v>4391350</v>
          </cell>
          <cell r="H871">
            <v>3067000</v>
          </cell>
          <cell r="I871">
            <v>0</v>
          </cell>
          <cell r="J871">
            <v>4391350</v>
          </cell>
        </row>
        <row r="872">
          <cell r="A872" t="str">
            <v>a.고 정 단</v>
          </cell>
          <cell r="B872" t="str">
            <v>(Pot, 250ton)</v>
          </cell>
          <cell r="C872">
            <v>1</v>
          </cell>
          <cell r="D872" t="str">
            <v>조</v>
          </cell>
          <cell r="E872">
            <v>1140560</v>
          </cell>
          <cell r="F872">
            <v>1140560</v>
          </cell>
          <cell r="G872">
            <v>596000</v>
          </cell>
          <cell r="H872">
            <v>596000</v>
          </cell>
          <cell r="I872">
            <v>1140560</v>
          </cell>
          <cell r="J872">
            <v>1140560</v>
          </cell>
        </row>
        <row r="873">
          <cell r="A873" t="str">
            <v>b.일 방 향</v>
          </cell>
          <cell r="B873" t="str">
            <v>(Pot, 250ton)</v>
          </cell>
          <cell r="C873">
            <v>2</v>
          </cell>
          <cell r="D873" t="str">
            <v>조</v>
          </cell>
          <cell r="E873">
            <v>1230450</v>
          </cell>
          <cell r="F873">
            <v>2460900</v>
          </cell>
          <cell r="G873">
            <v>875000</v>
          </cell>
          <cell r="H873">
            <v>1750000</v>
          </cell>
          <cell r="I873">
            <v>1230450</v>
          </cell>
          <cell r="J873">
            <v>2460900</v>
          </cell>
        </row>
        <row r="874">
          <cell r="A874" t="str">
            <v>c.양 방 향</v>
          </cell>
          <cell r="B874" t="str">
            <v>(Pot, 250ton)</v>
          </cell>
          <cell r="C874">
            <v>1</v>
          </cell>
          <cell r="D874" t="str">
            <v>조</v>
          </cell>
          <cell r="E874">
            <v>789890</v>
          </cell>
          <cell r="F874">
            <v>789890</v>
          </cell>
          <cell r="G874">
            <v>721000</v>
          </cell>
          <cell r="H874">
            <v>721000</v>
          </cell>
          <cell r="I874">
            <v>789890</v>
          </cell>
          <cell r="J874">
            <v>789890</v>
          </cell>
        </row>
        <row r="875">
          <cell r="A875" t="str">
            <v>3.12신축이음</v>
          </cell>
          <cell r="F875">
            <v>4013580</v>
          </cell>
          <cell r="H875">
            <v>4704000</v>
          </cell>
          <cell r="I875">
            <v>0</v>
          </cell>
          <cell r="J875">
            <v>4013580</v>
          </cell>
        </row>
        <row r="876">
          <cell r="A876" t="str">
            <v>a.        ″</v>
          </cell>
          <cell r="B876" t="str">
            <v>(No. 35)</v>
          </cell>
          <cell r="C876">
            <v>6</v>
          </cell>
          <cell r="D876" t="str">
            <v>m</v>
          </cell>
          <cell r="E876">
            <v>192320</v>
          </cell>
          <cell r="F876">
            <v>1153920</v>
          </cell>
          <cell r="G876">
            <v>134000</v>
          </cell>
          <cell r="H876">
            <v>804000</v>
          </cell>
          <cell r="I876">
            <v>192320</v>
          </cell>
          <cell r="J876">
            <v>1153920</v>
          </cell>
        </row>
        <row r="877">
          <cell r="A877" t="str">
            <v>b.        ″</v>
          </cell>
          <cell r="B877" t="str">
            <v>(No. 80)</v>
          </cell>
          <cell r="C877">
            <v>6</v>
          </cell>
          <cell r="D877" t="str">
            <v>m</v>
          </cell>
          <cell r="E877">
            <v>476610</v>
          </cell>
          <cell r="F877">
            <v>2859660</v>
          </cell>
          <cell r="G877">
            <v>650000</v>
          </cell>
          <cell r="H877">
            <v>3900000</v>
          </cell>
          <cell r="I877">
            <v>476610</v>
          </cell>
          <cell r="J877">
            <v>2859660</v>
          </cell>
        </row>
        <row r="878">
          <cell r="A878" t="str">
            <v>3.13다웰바설치</v>
          </cell>
          <cell r="B878" t="str">
            <v>D=25, ℓ=600mm</v>
          </cell>
          <cell r="C878">
            <v>30</v>
          </cell>
          <cell r="D878" t="str">
            <v>개</v>
          </cell>
          <cell r="E878">
            <v>2870</v>
          </cell>
          <cell r="F878">
            <v>86100</v>
          </cell>
          <cell r="G878">
            <v>3500</v>
          </cell>
          <cell r="H878">
            <v>105000</v>
          </cell>
          <cell r="I878">
            <v>125</v>
          </cell>
          <cell r="J878">
            <v>3750</v>
          </cell>
        </row>
        <row r="879">
          <cell r="A879" t="str">
            <v>3.14무수축몰탈</v>
          </cell>
          <cell r="C879">
            <v>0.122</v>
          </cell>
          <cell r="D879" t="str">
            <v>㎥</v>
          </cell>
          <cell r="E879">
            <v>69890</v>
          </cell>
          <cell r="F879">
            <v>8526</v>
          </cell>
          <cell r="G879">
            <v>80000</v>
          </cell>
          <cell r="H879">
            <v>9760</v>
          </cell>
          <cell r="I879">
            <v>57311</v>
          </cell>
          <cell r="J879">
            <v>6990</v>
          </cell>
        </row>
        <row r="880">
          <cell r="A880" t="str">
            <v>3.15무수축콘크리트</v>
          </cell>
          <cell r="C880">
            <v>1.452</v>
          </cell>
          <cell r="D880" t="str">
            <v>㎥</v>
          </cell>
          <cell r="E880">
            <v>168330</v>
          </cell>
          <cell r="F880">
            <v>244415</v>
          </cell>
          <cell r="G880">
            <v>100000</v>
          </cell>
          <cell r="H880">
            <v>145200</v>
          </cell>
          <cell r="I880">
            <v>158468</v>
          </cell>
          <cell r="J880">
            <v>230094</v>
          </cell>
        </row>
        <row r="881">
          <cell r="A881" t="str">
            <v>3.16교면배수시설공</v>
          </cell>
          <cell r="B881" t="str">
            <v>하천용</v>
          </cell>
          <cell r="F881">
            <v>594210</v>
          </cell>
          <cell r="H881">
            <v>626000</v>
          </cell>
          <cell r="I881">
            <v>0</v>
          </cell>
          <cell r="J881">
            <v>599139</v>
          </cell>
        </row>
        <row r="882">
          <cell r="A882" t="str">
            <v>a.교면집수구</v>
          </cell>
          <cell r="B882" t="str">
            <v>주철</v>
          </cell>
          <cell r="C882">
            <v>3</v>
          </cell>
          <cell r="D882" t="str">
            <v>개</v>
          </cell>
          <cell r="E882">
            <v>82430</v>
          </cell>
          <cell r="F882">
            <v>247290</v>
          </cell>
          <cell r="G882">
            <v>71000</v>
          </cell>
          <cell r="H882">
            <v>213000</v>
          </cell>
          <cell r="I882">
            <v>37593</v>
          </cell>
          <cell r="J882">
            <v>112779</v>
          </cell>
        </row>
        <row r="883">
          <cell r="A883" t="str">
            <v>b.연결배수구</v>
          </cell>
          <cell r="B883" t="str">
            <v>(아연도강관, φ150㎜)</v>
          </cell>
          <cell r="C883">
            <v>7</v>
          </cell>
          <cell r="D883" t="str">
            <v>m</v>
          </cell>
          <cell r="E883">
            <v>49560</v>
          </cell>
          <cell r="F883">
            <v>346920</v>
          </cell>
          <cell r="G883">
            <v>59000</v>
          </cell>
          <cell r="H883">
            <v>413000</v>
          </cell>
          <cell r="I883">
            <v>69480</v>
          </cell>
          <cell r="J883">
            <v>486360</v>
          </cell>
        </row>
        <row r="884">
          <cell r="A884" t="str">
            <v>3.17교량명판공</v>
          </cell>
          <cell r="F884">
            <v>4686820</v>
          </cell>
          <cell r="H884">
            <v>11460000</v>
          </cell>
          <cell r="I884">
            <v>0</v>
          </cell>
          <cell r="J884">
            <v>6122112</v>
          </cell>
        </row>
        <row r="885">
          <cell r="A885" t="str">
            <v>a.교 명 주</v>
          </cell>
          <cell r="B885" t="str">
            <v>(화강석,600×600×1250mm)</v>
          </cell>
          <cell r="C885">
            <v>4</v>
          </cell>
          <cell r="D885" t="str">
            <v>개소</v>
          </cell>
          <cell r="E885">
            <v>1065620</v>
          </cell>
          <cell r="F885">
            <v>4262480</v>
          </cell>
          <cell r="G885">
            <v>2700000</v>
          </cell>
          <cell r="H885">
            <v>10800000</v>
          </cell>
          <cell r="I885">
            <v>1500000</v>
          </cell>
          <cell r="J885">
            <v>6000000</v>
          </cell>
        </row>
        <row r="886">
          <cell r="A886" t="str">
            <v>b.교 명 판</v>
          </cell>
          <cell r="B886" t="str">
            <v>(황동,450×200×10㎜)</v>
          </cell>
          <cell r="C886">
            <v>2</v>
          </cell>
          <cell r="D886" t="str">
            <v>개</v>
          </cell>
          <cell r="E886">
            <v>79560</v>
          </cell>
          <cell r="F886">
            <v>159120</v>
          </cell>
          <cell r="G886">
            <v>150000</v>
          </cell>
          <cell r="H886">
            <v>300000</v>
          </cell>
          <cell r="I886">
            <v>30958</v>
          </cell>
          <cell r="J886">
            <v>61916</v>
          </cell>
        </row>
        <row r="887">
          <cell r="A887" t="str">
            <v>c.설 명 판</v>
          </cell>
          <cell r="B887" t="str">
            <v>(황동,350×250×10㎜)</v>
          </cell>
          <cell r="C887">
            <v>2</v>
          </cell>
          <cell r="D887" t="str">
            <v>개</v>
          </cell>
          <cell r="E887">
            <v>132610</v>
          </cell>
          <cell r="F887">
            <v>265220</v>
          </cell>
          <cell r="G887">
            <v>180000</v>
          </cell>
          <cell r="H887">
            <v>360000</v>
          </cell>
          <cell r="I887">
            <v>30098</v>
          </cell>
          <cell r="J887">
            <v>60196</v>
          </cell>
        </row>
        <row r="888">
          <cell r="A888" t="str">
            <v>3.18T.B.M설치</v>
          </cell>
          <cell r="C888">
            <v>1</v>
          </cell>
          <cell r="D888" t="str">
            <v>개</v>
          </cell>
          <cell r="E888">
            <v>19170</v>
          </cell>
          <cell r="F888">
            <v>19170</v>
          </cell>
          <cell r="G888">
            <v>27000</v>
          </cell>
          <cell r="H888">
            <v>27000</v>
          </cell>
          <cell r="I888">
            <v>20475</v>
          </cell>
          <cell r="J888">
            <v>20475</v>
          </cell>
        </row>
        <row r="889">
          <cell r="A889" t="str">
            <v>3.19난간및전선관설치</v>
          </cell>
          <cell r="F889">
            <v>15739700</v>
          </cell>
          <cell r="H889">
            <v>29788800</v>
          </cell>
          <cell r="I889">
            <v>0</v>
          </cell>
          <cell r="J889">
            <v>15999710</v>
          </cell>
        </row>
        <row r="890">
          <cell r="A890" t="str">
            <v>a.난    간</v>
          </cell>
          <cell r="B890" t="str">
            <v>(알미늄)</v>
          </cell>
          <cell r="C890">
            <v>107</v>
          </cell>
          <cell r="D890" t="str">
            <v>m</v>
          </cell>
          <cell r="E890">
            <v>137280</v>
          </cell>
          <cell r="F890">
            <v>14688960</v>
          </cell>
          <cell r="G890">
            <v>270000</v>
          </cell>
          <cell r="H890">
            <v>28890000</v>
          </cell>
          <cell r="I890">
            <v>137280</v>
          </cell>
          <cell r="J890">
            <v>14688960</v>
          </cell>
        </row>
        <row r="891">
          <cell r="A891" t="str">
            <v>b.전 선 관</v>
          </cell>
          <cell r="B891" t="str">
            <v>강관 φ100mm</v>
          </cell>
          <cell r="C891">
            <v>214</v>
          </cell>
          <cell r="D891" t="str">
            <v>m</v>
          </cell>
          <cell r="E891">
            <v>4910</v>
          </cell>
          <cell r="F891">
            <v>1050740</v>
          </cell>
          <cell r="G891">
            <v>4200</v>
          </cell>
          <cell r="H891">
            <v>898800</v>
          </cell>
          <cell r="I891">
            <v>6125</v>
          </cell>
          <cell r="J891">
            <v>1310750</v>
          </cell>
        </row>
        <row r="892">
          <cell r="A892" t="str">
            <v>3.20강    교</v>
          </cell>
          <cell r="F892">
            <v>481968513</v>
          </cell>
          <cell r="H892">
            <v>190218622</v>
          </cell>
          <cell r="I892">
            <v>0</v>
          </cell>
          <cell r="J892">
            <v>257986201</v>
          </cell>
        </row>
        <row r="893">
          <cell r="A893" t="str">
            <v>a.강교제작</v>
          </cell>
          <cell r="C893">
            <v>104.401</v>
          </cell>
          <cell r="D893" t="str">
            <v>ton</v>
          </cell>
          <cell r="E893">
            <v>4059690</v>
          </cell>
          <cell r="F893">
            <v>423835695</v>
          </cell>
          <cell r="G893">
            <v>1822000</v>
          </cell>
          <cell r="H893">
            <v>190218622</v>
          </cell>
          <cell r="I893">
            <v>1837301</v>
          </cell>
          <cell r="J893">
            <v>191816060</v>
          </cell>
        </row>
        <row r="894">
          <cell r="A894" t="str">
            <v>b.강교운반</v>
          </cell>
          <cell r="C894">
            <v>104.401</v>
          </cell>
          <cell r="D894" t="str">
            <v>ton</v>
          </cell>
          <cell r="E894">
            <v>45200</v>
          </cell>
          <cell r="F894">
            <v>4718925</v>
          </cell>
          <cell r="H894">
            <v>0</v>
          </cell>
          <cell r="I894">
            <v>40526</v>
          </cell>
          <cell r="J894">
            <v>4230953</v>
          </cell>
        </row>
        <row r="895">
          <cell r="A895" t="str">
            <v>c.강교가설</v>
          </cell>
          <cell r="C895">
            <v>104.401</v>
          </cell>
          <cell r="D895" t="str">
            <v>ton</v>
          </cell>
          <cell r="E895">
            <v>285270</v>
          </cell>
          <cell r="F895">
            <v>29782473</v>
          </cell>
          <cell r="H895">
            <v>0</v>
          </cell>
          <cell r="I895">
            <v>311130</v>
          </cell>
          <cell r="J895">
            <v>32482282</v>
          </cell>
        </row>
        <row r="896">
          <cell r="A896" t="str">
            <v>d.강교도장</v>
          </cell>
          <cell r="F896">
            <v>23631420</v>
          </cell>
          <cell r="H896">
            <v>0</v>
          </cell>
          <cell r="I896">
            <v>0</v>
          </cell>
          <cell r="J896">
            <v>29456906</v>
          </cell>
        </row>
        <row r="897">
          <cell r="A897" t="str">
            <v>-1.내부도장</v>
          </cell>
          <cell r="B897" t="str">
            <v>공장</v>
          </cell>
          <cell r="C897">
            <v>765</v>
          </cell>
          <cell r="D897" t="str">
            <v>㎡</v>
          </cell>
          <cell r="E897">
            <v>11200</v>
          </cell>
          <cell r="F897">
            <v>8568000</v>
          </cell>
          <cell r="H897">
            <v>0</v>
          </cell>
          <cell r="I897">
            <v>10124</v>
          </cell>
          <cell r="J897">
            <v>7744860</v>
          </cell>
        </row>
        <row r="898">
          <cell r="A898" t="str">
            <v>-2.외부포장면도장</v>
          </cell>
          <cell r="B898" t="str">
            <v>공장</v>
          </cell>
          <cell r="C898">
            <v>173</v>
          </cell>
          <cell r="D898" t="str">
            <v>㎡</v>
          </cell>
          <cell r="E898">
            <v>8640</v>
          </cell>
          <cell r="F898">
            <v>1494720</v>
          </cell>
          <cell r="H898">
            <v>0</v>
          </cell>
          <cell r="I898">
            <v>8366</v>
          </cell>
          <cell r="J898">
            <v>1447318</v>
          </cell>
        </row>
        <row r="899">
          <cell r="A899" t="str">
            <v>-3.연결판도장</v>
          </cell>
          <cell r="B899" t="str">
            <v>공장</v>
          </cell>
          <cell r="C899">
            <v>99</v>
          </cell>
          <cell r="D899" t="str">
            <v>㎡</v>
          </cell>
          <cell r="E899">
            <v>6880</v>
          </cell>
          <cell r="F899">
            <v>681120</v>
          </cell>
          <cell r="H899">
            <v>0</v>
          </cell>
          <cell r="I899">
            <v>7557</v>
          </cell>
          <cell r="J899">
            <v>748143</v>
          </cell>
        </row>
        <row r="900">
          <cell r="A900" t="str">
            <v>-4.외부도장</v>
          </cell>
          <cell r="B900" t="str">
            <v>공장</v>
          </cell>
          <cell r="C900">
            <v>597</v>
          </cell>
          <cell r="D900" t="str">
            <v>㎡</v>
          </cell>
          <cell r="E900">
            <v>12240</v>
          </cell>
          <cell r="F900">
            <v>7307280</v>
          </cell>
          <cell r="H900">
            <v>0</v>
          </cell>
          <cell r="I900">
            <v>13828</v>
          </cell>
          <cell r="J900">
            <v>8255316</v>
          </cell>
        </row>
        <row r="901">
          <cell r="A901" t="str">
            <v>-5.외부도장</v>
          </cell>
          <cell r="B901" t="str">
            <v>현장</v>
          </cell>
          <cell r="C901">
            <v>597</v>
          </cell>
          <cell r="D901" t="str">
            <v>㎡</v>
          </cell>
          <cell r="E901">
            <v>4230</v>
          </cell>
          <cell r="F901">
            <v>2525310</v>
          </cell>
          <cell r="H901">
            <v>0</v>
          </cell>
          <cell r="I901">
            <v>13828</v>
          </cell>
          <cell r="J901">
            <v>8255316</v>
          </cell>
        </row>
        <row r="902">
          <cell r="A902" t="str">
            <v>-6.내부볼트및연결판도장</v>
          </cell>
          <cell r="B902" t="str">
            <v>현장</v>
          </cell>
          <cell r="C902">
            <v>33</v>
          </cell>
          <cell r="D902" t="str">
            <v>㎡</v>
          </cell>
          <cell r="E902">
            <v>6360</v>
          </cell>
          <cell r="F902">
            <v>209880</v>
          </cell>
          <cell r="H902">
            <v>0</v>
          </cell>
          <cell r="I902">
            <v>5419</v>
          </cell>
          <cell r="J902">
            <v>178827</v>
          </cell>
        </row>
        <row r="903">
          <cell r="A903" t="str">
            <v>-7.외부볼트및연결판도장</v>
          </cell>
          <cell r="B903" t="str">
            <v>현장</v>
          </cell>
          <cell r="C903">
            <v>64</v>
          </cell>
          <cell r="D903" t="str">
            <v>㎡</v>
          </cell>
          <cell r="E903">
            <v>8270</v>
          </cell>
          <cell r="F903">
            <v>529280</v>
          </cell>
          <cell r="H903">
            <v>0</v>
          </cell>
          <cell r="I903">
            <v>7989</v>
          </cell>
          <cell r="J903">
            <v>511296</v>
          </cell>
        </row>
        <row r="904">
          <cell r="A904" t="str">
            <v>-8.강교방사선투과검사</v>
          </cell>
          <cell r="C904">
            <v>1</v>
          </cell>
          <cell r="D904" t="str">
            <v>식</v>
          </cell>
          <cell r="E904">
            <v>2315830</v>
          </cell>
          <cell r="F904">
            <v>2315830</v>
          </cell>
          <cell r="H904">
            <v>0</v>
          </cell>
          <cell r="I904">
            <v>2315830</v>
          </cell>
          <cell r="J904">
            <v>2315830</v>
          </cell>
        </row>
        <row r="905">
          <cell r="A905" t="str">
            <v>3.21옹벽배수시설</v>
          </cell>
          <cell r="F905">
            <v>616990</v>
          </cell>
          <cell r="H905">
            <v>2949600</v>
          </cell>
          <cell r="I905">
            <v>0</v>
          </cell>
          <cell r="J905">
            <v>617792</v>
          </cell>
        </row>
        <row r="906">
          <cell r="A906" t="str">
            <v>a.PVC PIPE</v>
          </cell>
          <cell r="B906" t="str">
            <v>(φ100mm)</v>
          </cell>
          <cell r="C906">
            <v>17</v>
          </cell>
          <cell r="D906" t="str">
            <v>m</v>
          </cell>
          <cell r="E906">
            <v>4910</v>
          </cell>
          <cell r="F906">
            <v>83470</v>
          </cell>
          <cell r="G906">
            <v>4200</v>
          </cell>
          <cell r="H906">
            <v>71400</v>
          </cell>
          <cell r="I906">
            <v>4090</v>
          </cell>
          <cell r="J906">
            <v>69530</v>
          </cell>
        </row>
        <row r="907">
          <cell r="A907" t="str">
            <v>b.DRAIN BOARD</v>
          </cell>
          <cell r="C907">
            <v>351</v>
          </cell>
          <cell r="D907" t="str">
            <v>㎡</v>
          </cell>
          <cell r="E907">
            <v>630</v>
          </cell>
          <cell r="F907">
            <v>221130</v>
          </cell>
          <cell r="G907">
            <v>6400</v>
          </cell>
          <cell r="H907">
            <v>2246400</v>
          </cell>
          <cell r="I907">
            <v>630</v>
          </cell>
          <cell r="J907">
            <v>221130</v>
          </cell>
        </row>
        <row r="908">
          <cell r="A908" t="str">
            <v>c.부 직 포</v>
          </cell>
          <cell r="C908">
            <v>351</v>
          </cell>
          <cell r="D908" t="str">
            <v>㎡</v>
          </cell>
          <cell r="E908">
            <v>890</v>
          </cell>
          <cell r="F908">
            <v>312390</v>
          </cell>
          <cell r="G908">
            <v>1800</v>
          </cell>
          <cell r="H908">
            <v>631800</v>
          </cell>
          <cell r="I908">
            <v>932</v>
          </cell>
          <cell r="J908">
            <v>327132</v>
          </cell>
        </row>
        <row r="909">
          <cell r="A909" t="str">
            <v>3.22시공이음</v>
          </cell>
          <cell r="F909">
            <v>24220</v>
          </cell>
          <cell r="H909">
            <v>43400</v>
          </cell>
          <cell r="I909">
            <v>0</v>
          </cell>
          <cell r="J909">
            <v>29736</v>
          </cell>
        </row>
        <row r="910">
          <cell r="A910" t="str">
            <v>a.스치로폴</v>
          </cell>
          <cell r="B910" t="str">
            <v>(t=20mm)</v>
          </cell>
          <cell r="C910">
            <v>14</v>
          </cell>
          <cell r="D910" t="str">
            <v>㎡</v>
          </cell>
          <cell r="E910">
            <v>1730</v>
          </cell>
          <cell r="F910">
            <v>24220</v>
          </cell>
          <cell r="G910">
            <v>3100</v>
          </cell>
          <cell r="H910">
            <v>43400</v>
          </cell>
          <cell r="I910">
            <v>2124</v>
          </cell>
          <cell r="J910">
            <v>29736</v>
          </cell>
        </row>
        <row r="911">
          <cell r="A911" t="str">
            <v>K.상등4교</v>
          </cell>
          <cell r="F911">
            <v>1108393367</v>
          </cell>
          <cell r="H911">
            <v>866102670</v>
          </cell>
          <cell r="I911">
            <v>0</v>
          </cell>
          <cell r="J911">
            <v>1106033921</v>
          </cell>
        </row>
        <row r="912">
          <cell r="A912" t="str">
            <v>3.01구조물터파기</v>
          </cell>
          <cell r="F912">
            <v>86390160</v>
          </cell>
          <cell r="H912">
            <v>62007000</v>
          </cell>
          <cell r="I912">
            <v>0</v>
          </cell>
          <cell r="J912">
            <v>70628264</v>
          </cell>
        </row>
        <row r="913">
          <cell r="A913" t="str">
            <v>a.육상토사</v>
          </cell>
          <cell r="F913">
            <v>9563760</v>
          </cell>
          <cell r="H913">
            <v>9856800</v>
          </cell>
          <cell r="I913">
            <v>0</v>
          </cell>
          <cell r="J913">
            <v>8367624</v>
          </cell>
        </row>
        <row r="914">
          <cell r="A914" t="str">
            <v>-1      ″</v>
          </cell>
          <cell r="B914" t="str">
            <v>(0 ~ 4m)</v>
          </cell>
          <cell r="C914">
            <v>2664</v>
          </cell>
          <cell r="D914" t="str">
            <v>㎥</v>
          </cell>
          <cell r="E914">
            <v>3590</v>
          </cell>
          <cell r="F914">
            <v>9563760</v>
          </cell>
          <cell r="G914">
            <v>3700</v>
          </cell>
          <cell r="H914">
            <v>9856800</v>
          </cell>
          <cell r="I914">
            <v>3141</v>
          </cell>
          <cell r="J914">
            <v>8367624</v>
          </cell>
        </row>
        <row r="915">
          <cell r="A915" t="str">
            <v>b.육상연암</v>
          </cell>
          <cell r="F915">
            <v>34293660</v>
          </cell>
          <cell r="H915">
            <v>11860200</v>
          </cell>
          <cell r="I915">
            <v>0</v>
          </cell>
          <cell r="J915">
            <v>34293870</v>
          </cell>
        </row>
        <row r="916">
          <cell r="A916" t="str">
            <v>-1      ″</v>
          </cell>
          <cell r="B916" t="str">
            <v>(0 ~ 4m)</v>
          </cell>
          <cell r="C916">
            <v>210</v>
          </cell>
          <cell r="D916" t="str">
            <v>㎥</v>
          </cell>
          <cell r="E916">
            <v>105000</v>
          </cell>
          <cell r="F916">
            <v>22050000</v>
          </cell>
          <cell r="G916">
            <v>38500</v>
          </cell>
          <cell r="H916">
            <v>8085000</v>
          </cell>
          <cell r="I916">
            <v>105001</v>
          </cell>
          <cell r="J916">
            <v>22050210</v>
          </cell>
        </row>
        <row r="917">
          <cell r="A917" t="str">
            <v>-2면고르기</v>
          </cell>
          <cell r="C917">
            <v>429</v>
          </cell>
          <cell r="D917" t="str">
            <v>㎡</v>
          </cell>
          <cell r="E917">
            <v>28540</v>
          </cell>
          <cell r="F917">
            <v>12243660</v>
          </cell>
          <cell r="G917">
            <v>8800</v>
          </cell>
          <cell r="H917">
            <v>3775200</v>
          </cell>
          <cell r="I917">
            <v>28540</v>
          </cell>
          <cell r="J917">
            <v>12243660</v>
          </cell>
        </row>
        <row r="918">
          <cell r="A918" t="str">
            <v>c.되메우기및다짐</v>
          </cell>
          <cell r="B918" t="str">
            <v>(기계70%,인력30%)</v>
          </cell>
          <cell r="C918">
            <v>1989</v>
          </cell>
          <cell r="D918" t="str">
            <v>㎥</v>
          </cell>
          <cell r="E918">
            <v>3000</v>
          </cell>
          <cell r="F918">
            <v>5967000</v>
          </cell>
          <cell r="G918">
            <v>3000</v>
          </cell>
          <cell r="H918">
            <v>5967000</v>
          </cell>
          <cell r="I918">
            <v>4158</v>
          </cell>
          <cell r="J918">
            <v>8270262</v>
          </cell>
        </row>
        <row r="919">
          <cell r="A919" t="str">
            <v>d.뒷 채 움</v>
          </cell>
          <cell r="B919" t="str">
            <v>(보조기층재)</v>
          </cell>
          <cell r="C919">
            <v>1327</v>
          </cell>
          <cell r="D919" t="str">
            <v>㎥</v>
          </cell>
          <cell r="E919">
            <v>27120</v>
          </cell>
          <cell r="F919">
            <v>35988240</v>
          </cell>
          <cell r="G919">
            <v>24000</v>
          </cell>
          <cell r="H919">
            <v>31848000</v>
          </cell>
          <cell r="I919">
            <v>14279</v>
          </cell>
          <cell r="J919">
            <v>18948233</v>
          </cell>
        </row>
        <row r="920">
          <cell r="A920" t="str">
            <v>e.앞 성 토</v>
          </cell>
          <cell r="B920" t="str">
            <v>백호우0.7m3</v>
          </cell>
          <cell r="C920">
            <v>825</v>
          </cell>
          <cell r="D920" t="str">
            <v>㎥</v>
          </cell>
          <cell r="E920">
            <v>700</v>
          </cell>
          <cell r="F920">
            <v>577500</v>
          </cell>
          <cell r="G920">
            <v>3000</v>
          </cell>
          <cell r="H920">
            <v>2475000</v>
          </cell>
          <cell r="I920">
            <v>907</v>
          </cell>
          <cell r="J920">
            <v>748275</v>
          </cell>
        </row>
        <row r="921">
          <cell r="A921" t="str">
            <v>3.02거 푸 집</v>
          </cell>
          <cell r="F921">
            <v>35082830</v>
          </cell>
          <cell r="H921">
            <v>48569000</v>
          </cell>
          <cell r="I921">
            <v>0</v>
          </cell>
          <cell r="J921">
            <v>76730648</v>
          </cell>
        </row>
        <row r="922">
          <cell r="A922" t="str">
            <v>a.합판거푸집</v>
          </cell>
          <cell r="F922">
            <v>35082830</v>
          </cell>
          <cell r="H922">
            <v>48569000</v>
          </cell>
          <cell r="I922">
            <v>0</v>
          </cell>
          <cell r="J922">
            <v>76730648</v>
          </cell>
        </row>
        <row r="923">
          <cell r="A923" t="str">
            <v>-1       ″</v>
          </cell>
          <cell r="B923" t="str">
            <v>(3회, 0~ 7m)</v>
          </cell>
          <cell r="C923">
            <v>1549</v>
          </cell>
          <cell r="D923" t="str">
            <v>㎡</v>
          </cell>
          <cell r="E923">
            <v>17110</v>
          </cell>
          <cell r="F923">
            <v>26503390</v>
          </cell>
          <cell r="G923">
            <v>23500</v>
          </cell>
          <cell r="H923">
            <v>36401500</v>
          </cell>
          <cell r="I923">
            <v>39478</v>
          </cell>
          <cell r="J923">
            <v>61151422</v>
          </cell>
        </row>
        <row r="924">
          <cell r="A924" t="str">
            <v>-2       ″</v>
          </cell>
          <cell r="B924" t="str">
            <v>(3회, 7~10m)</v>
          </cell>
          <cell r="C924">
            <v>269</v>
          </cell>
          <cell r="D924" t="str">
            <v>㎡</v>
          </cell>
          <cell r="E924">
            <v>17980</v>
          </cell>
          <cell r="F924">
            <v>4836620</v>
          </cell>
          <cell r="G924">
            <v>26000</v>
          </cell>
          <cell r="H924">
            <v>6994000</v>
          </cell>
          <cell r="I924">
            <v>42671.6</v>
          </cell>
          <cell r="J924">
            <v>11478660</v>
          </cell>
        </row>
        <row r="925">
          <cell r="A925" t="str">
            <v>-3.      〃</v>
          </cell>
          <cell r="B925" t="str">
            <v>(4회)</v>
          </cell>
          <cell r="C925">
            <v>191</v>
          </cell>
          <cell r="D925" t="str">
            <v>㎡</v>
          </cell>
          <cell r="E925">
            <v>14660</v>
          </cell>
          <cell r="F925">
            <v>2800060</v>
          </cell>
          <cell r="G925">
            <v>20500</v>
          </cell>
          <cell r="H925">
            <v>3915500</v>
          </cell>
          <cell r="I925">
            <v>16256</v>
          </cell>
          <cell r="J925">
            <v>3104896</v>
          </cell>
        </row>
        <row r="926">
          <cell r="A926" t="str">
            <v>-4.      〃</v>
          </cell>
          <cell r="B926" t="str">
            <v>(6회)</v>
          </cell>
          <cell r="C926">
            <v>74</v>
          </cell>
          <cell r="D926" t="str">
            <v>㎡</v>
          </cell>
          <cell r="E926">
            <v>12740</v>
          </cell>
          <cell r="F926">
            <v>942760</v>
          </cell>
          <cell r="G926">
            <v>17000</v>
          </cell>
          <cell r="H926">
            <v>1258000</v>
          </cell>
          <cell r="I926">
            <v>13455</v>
          </cell>
          <cell r="J926">
            <v>995670</v>
          </cell>
        </row>
        <row r="927">
          <cell r="A927" t="str">
            <v>3.03강관비계</v>
          </cell>
          <cell r="C927">
            <v>1</v>
          </cell>
          <cell r="D927" t="str">
            <v>식</v>
          </cell>
          <cell r="E927">
            <v>11359640</v>
          </cell>
          <cell r="F927">
            <v>11359640</v>
          </cell>
          <cell r="G927">
            <v>9300000</v>
          </cell>
          <cell r="H927">
            <v>9300000</v>
          </cell>
          <cell r="I927">
            <v>11359640</v>
          </cell>
          <cell r="J927">
            <v>11359639</v>
          </cell>
        </row>
        <row r="928">
          <cell r="A928" t="str">
            <v>3.04동 바 리</v>
          </cell>
          <cell r="F928">
            <v>17277000</v>
          </cell>
          <cell r="H928">
            <v>14500000</v>
          </cell>
          <cell r="I928">
            <v>0</v>
          </cell>
          <cell r="J928">
            <v>17276998</v>
          </cell>
        </row>
        <row r="929">
          <cell r="A929" t="str">
            <v>a.         ″</v>
          </cell>
          <cell r="B929" t="str">
            <v>(목재4회)</v>
          </cell>
          <cell r="C929">
            <v>1</v>
          </cell>
          <cell r="D929" t="str">
            <v>식</v>
          </cell>
          <cell r="E929">
            <v>14304110</v>
          </cell>
          <cell r="F929">
            <v>14304110</v>
          </cell>
          <cell r="G929">
            <v>12000000</v>
          </cell>
          <cell r="H929">
            <v>12000000</v>
          </cell>
          <cell r="I929">
            <v>14304110</v>
          </cell>
          <cell r="J929">
            <v>14304109</v>
          </cell>
        </row>
        <row r="930">
          <cell r="A930" t="str">
            <v>b.         ″</v>
          </cell>
          <cell r="B930" t="str">
            <v>(강관동바리)</v>
          </cell>
          <cell r="C930">
            <v>1</v>
          </cell>
          <cell r="D930" t="str">
            <v>식</v>
          </cell>
          <cell r="E930">
            <v>2972890</v>
          </cell>
          <cell r="F930">
            <v>2972890</v>
          </cell>
          <cell r="G930">
            <v>2500000</v>
          </cell>
          <cell r="H930">
            <v>2500000</v>
          </cell>
          <cell r="I930">
            <v>2972890</v>
          </cell>
          <cell r="J930">
            <v>2972889</v>
          </cell>
        </row>
        <row r="931">
          <cell r="A931" t="str">
            <v>3.05철근가공조립</v>
          </cell>
          <cell r="F931">
            <v>71875941</v>
          </cell>
          <cell r="H931">
            <v>43526544</v>
          </cell>
          <cell r="I931">
            <v>0</v>
          </cell>
          <cell r="J931">
            <v>78334977</v>
          </cell>
        </row>
        <row r="932">
          <cell r="A932" t="str">
            <v>a.         ″</v>
          </cell>
          <cell r="B932" t="str">
            <v>(보 통)</v>
          </cell>
          <cell r="C932">
            <v>157.239</v>
          </cell>
          <cell r="D932" t="str">
            <v>ton</v>
          </cell>
          <cell r="E932">
            <v>360590</v>
          </cell>
          <cell r="F932">
            <v>56698811</v>
          </cell>
          <cell r="G932">
            <v>270000</v>
          </cell>
          <cell r="H932">
            <v>42454530</v>
          </cell>
          <cell r="I932">
            <v>384726</v>
          </cell>
          <cell r="J932">
            <v>60493930</v>
          </cell>
        </row>
        <row r="933">
          <cell r="A933" t="str">
            <v>b.         ″</v>
          </cell>
          <cell r="B933" t="str">
            <v>(복 잡)</v>
          </cell>
          <cell r="C933">
            <v>36.966000000000001</v>
          </cell>
          <cell r="D933" t="str">
            <v>ton</v>
          </cell>
          <cell r="E933">
            <v>410570</v>
          </cell>
          <cell r="F933">
            <v>15177130</v>
          </cell>
          <cell r="G933">
            <v>29000</v>
          </cell>
          <cell r="H933">
            <v>1072014</v>
          </cell>
          <cell r="I933">
            <v>482634</v>
          </cell>
          <cell r="J933">
            <v>17841047</v>
          </cell>
        </row>
        <row r="934">
          <cell r="A934" t="str">
            <v>3.06스페이샤설치</v>
          </cell>
          <cell r="F934">
            <v>31120</v>
          </cell>
          <cell r="H934">
            <v>280080</v>
          </cell>
          <cell r="I934">
            <v>0</v>
          </cell>
          <cell r="J934">
            <v>522816</v>
          </cell>
        </row>
        <row r="935">
          <cell r="A935" t="str">
            <v>a.         ″</v>
          </cell>
          <cell r="B935" t="str">
            <v>(수평)</v>
          </cell>
          <cell r="C935">
            <v>1022</v>
          </cell>
          <cell r="D935" t="str">
            <v>㎡</v>
          </cell>
          <cell r="E935">
            <v>20</v>
          </cell>
          <cell r="F935">
            <v>20440</v>
          </cell>
          <cell r="G935">
            <v>180</v>
          </cell>
          <cell r="H935">
            <v>183960</v>
          </cell>
          <cell r="I935">
            <v>336</v>
          </cell>
          <cell r="J935">
            <v>343392</v>
          </cell>
        </row>
        <row r="936">
          <cell r="A936" t="str">
            <v>b.         ″</v>
          </cell>
          <cell r="B936" t="str">
            <v>(수직)</v>
          </cell>
          <cell r="C936">
            <v>534</v>
          </cell>
          <cell r="D936" t="str">
            <v>㎡</v>
          </cell>
          <cell r="E936">
            <v>20</v>
          </cell>
          <cell r="F936">
            <v>10680</v>
          </cell>
          <cell r="G936">
            <v>180</v>
          </cell>
          <cell r="H936">
            <v>96120</v>
          </cell>
          <cell r="I936">
            <v>336</v>
          </cell>
          <cell r="J936">
            <v>179424</v>
          </cell>
        </row>
        <row r="937">
          <cell r="A937" t="str">
            <v>3.07콘크리트타설공</v>
          </cell>
          <cell r="F937">
            <v>80172600</v>
          </cell>
          <cell r="H937">
            <v>93269920</v>
          </cell>
          <cell r="I937">
            <v>0</v>
          </cell>
          <cell r="J937">
            <v>87469837</v>
          </cell>
        </row>
        <row r="938">
          <cell r="A938" t="str">
            <v>a.펌프카</v>
          </cell>
          <cell r="B938" t="str">
            <v>철근(25-270-12)</v>
          </cell>
          <cell r="C938">
            <v>193</v>
          </cell>
          <cell r="D938" t="str">
            <v>㎥</v>
          </cell>
          <cell r="E938">
            <v>56820</v>
          </cell>
          <cell r="F938">
            <v>10966260</v>
          </cell>
          <cell r="G938">
            <v>61870</v>
          </cell>
          <cell r="H938">
            <v>11940910</v>
          </cell>
          <cell r="I938">
            <v>57052</v>
          </cell>
          <cell r="J938">
            <v>11011036</v>
          </cell>
        </row>
        <row r="939">
          <cell r="A939" t="str">
            <v>b.펌프카</v>
          </cell>
          <cell r="B939" t="str">
            <v>철근(25-240-12)</v>
          </cell>
          <cell r="C939">
            <v>1191</v>
          </cell>
          <cell r="D939" t="str">
            <v>㎥</v>
          </cell>
          <cell r="E939">
            <v>49080</v>
          </cell>
          <cell r="F939">
            <v>58454280</v>
          </cell>
          <cell r="G939">
            <v>59710</v>
          </cell>
          <cell r="H939">
            <v>71114610</v>
          </cell>
          <cell r="I939">
            <v>54779</v>
          </cell>
          <cell r="J939">
            <v>65241789</v>
          </cell>
        </row>
        <row r="940">
          <cell r="A940" t="str">
            <v>c.콘크리트타설</v>
          </cell>
          <cell r="B940" t="str">
            <v>무근(40-180-8)</v>
          </cell>
          <cell r="C940">
            <v>157</v>
          </cell>
          <cell r="D940" t="str">
            <v>㎥</v>
          </cell>
          <cell r="E940">
            <v>55880</v>
          </cell>
          <cell r="F940">
            <v>8773160</v>
          </cell>
          <cell r="G940">
            <v>53200</v>
          </cell>
          <cell r="H940">
            <v>8352400</v>
          </cell>
          <cell r="I940">
            <v>58586</v>
          </cell>
          <cell r="J940">
            <v>9198002</v>
          </cell>
        </row>
        <row r="941">
          <cell r="A941" t="str">
            <v>d.콘크리트타설</v>
          </cell>
          <cell r="B941" t="str">
            <v>무근(40-160-8)</v>
          </cell>
          <cell r="C941">
            <v>35</v>
          </cell>
          <cell r="D941" t="str">
            <v>㎥</v>
          </cell>
          <cell r="E941">
            <v>56540</v>
          </cell>
          <cell r="F941">
            <v>1978900</v>
          </cell>
          <cell r="G941">
            <v>53200</v>
          </cell>
          <cell r="H941">
            <v>1862000</v>
          </cell>
          <cell r="I941">
            <v>57686</v>
          </cell>
          <cell r="J941">
            <v>2019010</v>
          </cell>
        </row>
        <row r="942">
          <cell r="A942" t="str">
            <v>3.08표면처리</v>
          </cell>
          <cell r="F942">
            <v>375000</v>
          </cell>
          <cell r="H942">
            <v>1168750</v>
          </cell>
          <cell r="I942">
            <v>0</v>
          </cell>
          <cell r="J942">
            <v>474375</v>
          </cell>
        </row>
        <row r="943">
          <cell r="A943" t="str">
            <v>a.슬래브양생</v>
          </cell>
          <cell r="C943">
            <v>625</v>
          </cell>
          <cell r="D943" t="str">
            <v>㎡</v>
          </cell>
          <cell r="E943">
            <v>320</v>
          </cell>
          <cell r="F943">
            <v>200000</v>
          </cell>
          <cell r="G943">
            <v>370</v>
          </cell>
          <cell r="H943">
            <v>231250</v>
          </cell>
          <cell r="I943">
            <v>264</v>
          </cell>
          <cell r="J943">
            <v>165000</v>
          </cell>
        </row>
        <row r="944">
          <cell r="A944" t="str">
            <v>b.슬래브면고르기</v>
          </cell>
          <cell r="C944">
            <v>625</v>
          </cell>
          <cell r="D944" t="str">
            <v>㎡</v>
          </cell>
          <cell r="E944">
            <v>280</v>
          </cell>
          <cell r="F944">
            <v>175000</v>
          </cell>
          <cell r="G944">
            <v>1500</v>
          </cell>
          <cell r="H944">
            <v>937500</v>
          </cell>
          <cell r="I944">
            <v>495</v>
          </cell>
          <cell r="J944">
            <v>309375</v>
          </cell>
        </row>
        <row r="945">
          <cell r="A945" t="str">
            <v>3.09교면방수</v>
          </cell>
          <cell r="B945" t="str">
            <v>(도막식)</v>
          </cell>
          <cell r="C945">
            <v>625</v>
          </cell>
          <cell r="D945" t="str">
            <v>㎡</v>
          </cell>
          <cell r="E945">
            <v>17270</v>
          </cell>
          <cell r="F945">
            <v>10793750</v>
          </cell>
          <cell r="G945">
            <v>3700</v>
          </cell>
          <cell r="H945">
            <v>2312500</v>
          </cell>
          <cell r="I945">
            <v>10000</v>
          </cell>
          <cell r="J945">
            <v>6250000</v>
          </cell>
        </row>
        <row r="946">
          <cell r="A946" t="str">
            <v>3.10교좌장치</v>
          </cell>
          <cell r="F946">
            <v>7919220</v>
          </cell>
          <cell r="H946">
            <v>5582000</v>
          </cell>
          <cell r="I946">
            <v>0</v>
          </cell>
          <cell r="J946">
            <v>7919220</v>
          </cell>
        </row>
        <row r="947">
          <cell r="A947" t="str">
            <v>a.고 정 단</v>
          </cell>
          <cell r="B947" t="str">
            <v>(Pot, 400ton)</v>
          </cell>
          <cell r="C947">
            <v>1</v>
          </cell>
          <cell r="D947" t="str">
            <v>조</v>
          </cell>
          <cell r="E947">
            <v>974990</v>
          </cell>
          <cell r="F947">
            <v>974990</v>
          </cell>
          <cell r="G947">
            <v>775000</v>
          </cell>
          <cell r="H947">
            <v>775000</v>
          </cell>
          <cell r="I947">
            <v>974990</v>
          </cell>
          <cell r="J947">
            <v>974990</v>
          </cell>
        </row>
        <row r="948">
          <cell r="A948" t="str">
            <v>b.일 방 향</v>
          </cell>
          <cell r="B948" t="str">
            <v>(Pot, 400ton)</v>
          </cell>
          <cell r="C948">
            <v>3</v>
          </cell>
          <cell r="D948" t="str">
            <v>조</v>
          </cell>
          <cell r="E948">
            <v>1570210</v>
          </cell>
          <cell r="F948">
            <v>4710630</v>
          </cell>
          <cell r="G948">
            <v>989000</v>
          </cell>
          <cell r="H948">
            <v>2967000</v>
          </cell>
          <cell r="I948">
            <v>1570210</v>
          </cell>
          <cell r="J948">
            <v>4710630</v>
          </cell>
        </row>
        <row r="949">
          <cell r="A949" t="str">
            <v>c.양 방 향</v>
          </cell>
          <cell r="B949" t="str">
            <v>(Pot, 400ton)</v>
          </cell>
          <cell r="C949">
            <v>2</v>
          </cell>
          <cell r="D949" t="str">
            <v>조</v>
          </cell>
          <cell r="E949">
            <v>1116800</v>
          </cell>
          <cell r="F949">
            <v>2233600</v>
          </cell>
          <cell r="G949">
            <v>920000</v>
          </cell>
          <cell r="H949">
            <v>1840000</v>
          </cell>
          <cell r="I949">
            <v>1116800</v>
          </cell>
          <cell r="J949">
            <v>2233600</v>
          </cell>
        </row>
        <row r="950">
          <cell r="A950" t="str">
            <v>3.11신축이음</v>
          </cell>
          <cell r="F950">
            <v>8027160</v>
          </cell>
          <cell r="H950">
            <v>9408000</v>
          </cell>
          <cell r="I950">
            <v>0</v>
          </cell>
          <cell r="J950">
            <v>8027160</v>
          </cell>
        </row>
        <row r="951">
          <cell r="A951" t="str">
            <v>a.        ″</v>
          </cell>
          <cell r="B951" t="str">
            <v>(No. 35)</v>
          </cell>
          <cell r="C951">
            <v>12</v>
          </cell>
          <cell r="D951" t="str">
            <v>m</v>
          </cell>
          <cell r="E951">
            <v>192320</v>
          </cell>
          <cell r="F951">
            <v>2307840</v>
          </cell>
          <cell r="G951">
            <v>134000</v>
          </cell>
          <cell r="H951">
            <v>1608000</v>
          </cell>
          <cell r="I951">
            <v>192320</v>
          </cell>
          <cell r="J951">
            <v>2307840</v>
          </cell>
        </row>
        <row r="952">
          <cell r="A952" t="str">
            <v>b.        ″</v>
          </cell>
          <cell r="B952" t="str">
            <v>(No. 80)</v>
          </cell>
          <cell r="C952">
            <v>12</v>
          </cell>
          <cell r="D952" t="str">
            <v>m</v>
          </cell>
          <cell r="E952">
            <v>476610</v>
          </cell>
          <cell r="F952">
            <v>5719320</v>
          </cell>
          <cell r="G952">
            <v>650000</v>
          </cell>
          <cell r="H952">
            <v>7800000</v>
          </cell>
          <cell r="I952">
            <v>476610</v>
          </cell>
          <cell r="J952">
            <v>5719320</v>
          </cell>
        </row>
        <row r="953">
          <cell r="A953" t="str">
            <v>3.12다웰바설치</v>
          </cell>
          <cell r="B953" t="str">
            <v>D=25, ℓ=600mm</v>
          </cell>
          <cell r="C953">
            <v>60</v>
          </cell>
          <cell r="D953" t="str">
            <v>개</v>
          </cell>
          <cell r="E953">
            <v>2870</v>
          </cell>
          <cell r="F953">
            <v>172200</v>
          </cell>
          <cell r="G953">
            <v>3500</v>
          </cell>
          <cell r="H953">
            <v>210000</v>
          </cell>
          <cell r="I953">
            <v>125</v>
          </cell>
          <cell r="J953">
            <v>7500</v>
          </cell>
        </row>
        <row r="954">
          <cell r="A954" t="str">
            <v>3.13무수축몰탈</v>
          </cell>
          <cell r="C954">
            <v>0.26200000000000001</v>
          </cell>
          <cell r="D954" t="str">
            <v>㎥</v>
          </cell>
          <cell r="E954">
            <v>69890</v>
          </cell>
          <cell r="F954">
            <v>18311</v>
          </cell>
          <cell r="G954">
            <v>80000</v>
          </cell>
          <cell r="H954">
            <v>20960</v>
          </cell>
          <cell r="I954">
            <v>57311</v>
          </cell>
          <cell r="J954">
            <v>15014</v>
          </cell>
        </row>
        <row r="955">
          <cell r="A955" t="str">
            <v>3.14무수축콘크리트</v>
          </cell>
          <cell r="C955">
            <v>2.7610000000000001</v>
          </cell>
          <cell r="D955" t="str">
            <v>㎥</v>
          </cell>
          <cell r="E955">
            <v>168330</v>
          </cell>
          <cell r="F955">
            <v>464759</v>
          </cell>
          <cell r="G955">
            <v>100000</v>
          </cell>
          <cell r="H955">
            <v>276100</v>
          </cell>
          <cell r="I955">
            <v>158468</v>
          </cell>
          <cell r="J955">
            <v>437529</v>
          </cell>
        </row>
        <row r="956">
          <cell r="A956" t="str">
            <v>3.15교면배수시설공</v>
          </cell>
          <cell r="B956" t="str">
            <v>하천용</v>
          </cell>
          <cell r="F956">
            <v>874880</v>
          </cell>
          <cell r="H956">
            <v>933000</v>
          </cell>
          <cell r="I956">
            <v>0</v>
          </cell>
          <cell r="J956">
            <v>914652</v>
          </cell>
        </row>
        <row r="957">
          <cell r="A957" t="str">
            <v>a.교면집수구</v>
          </cell>
          <cell r="B957" t="str">
            <v>주철</v>
          </cell>
          <cell r="C957">
            <v>4</v>
          </cell>
          <cell r="D957" t="str">
            <v>개</v>
          </cell>
          <cell r="E957">
            <v>82430</v>
          </cell>
          <cell r="F957">
            <v>329720</v>
          </cell>
          <cell r="G957">
            <v>71000</v>
          </cell>
          <cell r="H957">
            <v>284000</v>
          </cell>
          <cell r="I957">
            <v>37593</v>
          </cell>
          <cell r="J957">
            <v>150372</v>
          </cell>
        </row>
        <row r="958">
          <cell r="A958" t="str">
            <v>b.연결배수구</v>
          </cell>
          <cell r="B958" t="str">
            <v>(아연도강관, φ150㎜)</v>
          </cell>
          <cell r="C958">
            <v>11</v>
          </cell>
          <cell r="D958" t="str">
            <v>m</v>
          </cell>
          <cell r="E958">
            <v>49560</v>
          </cell>
          <cell r="F958">
            <v>545160</v>
          </cell>
          <cell r="G958">
            <v>59000</v>
          </cell>
          <cell r="H958">
            <v>649000</v>
          </cell>
          <cell r="I958">
            <v>69480</v>
          </cell>
          <cell r="J958">
            <v>764280</v>
          </cell>
        </row>
        <row r="959">
          <cell r="A959" t="str">
            <v>3.16교량명판공</v>
          </cell>
          <cell r="F959">
            <v>4686820</v>
          </cell>
          <cell r="H959">
            <v>11460000</v>
          </cell>
          <cell r="I959">
            <v>0</v>
          </cell>
          <cell r="J959">
            <v>6122112</v>
          </cell>
        </row>
        <row r="960">
          <cell r="A960" t="str">
            <v>a.교 명 주</v>
          </cell>
          <cell r="B960" t="str">
            <v>(화강석,600×600×1250mm)</v>
          </cell>
          <cell r="C960">
            <v>4</v>
          </cell>
          <cell r="D960" t="str">
            <v>개소</v>
          </cell>
          <cell r="E960">
            <v>1065620</v>
          </cell>
          <cell r="F960">
            <v>4262480</v>
          </cell>
          <cell r="G960">
            <v>2700000</v>
          </cell>
          <cell r="H960">
            <v>10800000</v>
          </cell>
          <cell r="I960">
            <v>1500000</v>
          </cell>
          <cell r="J960">
            <v>6000000</v>
          </cell>
        </row>
        <row r="961">
          <cell r="A961" t="str">
            <v>b.교 명 판</v>
          </cell>
          <cell r="B961" t="str">
            <v>(황동,450×200×10㎜)</v>
          </cell>
          <cell r="C961">
            <v>2</v>
          </cell>
          <cell r="D961" t="str">
            <v>개</v>
          </cell>
          <cell r="E961">
            <v>79560</v>
          </cell>
          <cell r="F961">
            <v>159120</v>
          </cell>
          <cell r="G961">
            <v>150000</v>
          </cell>
          <cell r="H961">
            <v>300000</v>
          </cell>
          <cell r="I961">
            <v>30958</v>
          </cell>
          <cell r="J961">
            <v>61916</v>
          </cell>
        </row>
        <row r="962">
          <cell r="A962" t="str">
            <v>c.설 명 판</v>
          </cell>
          <cell r="B962" t="str">
            <v>(황동,350×250×10㎜)</v>
          </cell>
          <cell r="C962">
            <v>2</v>
          </cell>
          <cell r="D962" t="str">
            <v>개</v>
          </cell>
          <cell r="E962">
            <v>132610</v>
          </cell>
          <cell r="F962">
            <v>265220</v>
          </cell>
          <cell r="G962">
            <v>180000</v>
          </cell>
          <cell r="H962">
            <v>360000</v>
          </cell>
          <cell r="I962">
            <v>30098</v>
          </cell>
          <cell r="J962">
            <v>60196</v>
          </cell>
        </row>
        <row r="963">
          <cell r="A963" t="str">
            <v>3.17T.B.M설치</v>
          </cell>
          <cell r="C963">
            <v>1</v>
          </cell>
          <cell r="D963" t="str">
            <v>개</v>
          </cell>
          <cell r="E963">
            <v>19170</v>
          </cell>
          <cell r="F963">
            <v>19170</v>
          </cell>
          <cell r="G963">
            <v>27000</v>
          </cell>
          <cell r="H963">
            <v>27000</v>
          </cell>
          <cell r="I963">
            <v>20475</v>
          </cell>
          <cell r="J963">
            <v>20475</v>
          </cell>
        </row>
        <row r="964">
          <cell r="A964" t="str">
            <v>3.18난간및전선관설치</v>
          </cell>
          <cell r="F964">
            <v>18240400</v>
          </cell>
          <cell r="H964">
            <v>34521600</v>
          </cell>
          <cell r="I964">
            <v>0</v>
          </cell>
          <cell r="J964">
            <v>18541720</v>
          </cell>
        </row>
        <row r="965">
          <cell r="A965" t="str">
            <v>a.난    간</v>
          </cell>
          <cell r="B965" t="str">
            <v>(알미늄)</v>
          </cell>
          <cell r="C965">
            <v>124</v>
          </cell>
          <cell r="D965" t="str">
            <v>m</v>
          </cell>
          <cell r="E965">
            <v>137280</v>
          </cell>
          <cell r="F965">
            <v>17022720</v>
          </cell>
          <cell r="G965">
            <v>270000</v>
          </cell>
          <cell r="H965">
            <v>33480000</v>
          </cell>
          <cell r="I965">
            <v>137280</v>
          </cell>
          <cell r="J965">
            <v>17022720</v>
          </cell>
        </row>
        <row r="966">
          <cell r="A966" t="str">
            <v>b.전 선 관</v>
          </cell>
          <cell r="B966" t="str">
            <v>강관 φ100mm</v>
          </cell>
          <cell r="C966">
            <v>248</v>
          </cell>
          <cell r="D966" t="str">
            <v>m</v>
          </cell>
          <cell r="E966">
            <v>4910</v>
          </cell>
          <cell r="F966">
            <v>1217680</v>
          </cell>
          <cell r="G966">
            <v>4200</v>
          </cell>
          <cell r="H966">
            <v>1041600</v>
          </cell>
          <cell r="I966">
            <v>6125</v>
          </cell>
          <cell r="J966">
            <v>1519000</v>
          </cell>
        </row>
        <row r="967">
          <cell r="A967" t="str">
            <v>3.19강    교</v>
          </cell>
          <cell r="F967">
            <v>735707906</v>
          </cell>
          <cell r="H967">
            <v>510939816</v>
          </cell>
          <cell r="I967">
            <v>0</v>
          </cell>
          <cell r="J967">
            <v>696071522</v>
          </cell>
        </row>
        <row r="968">
          <cell r="A968" t="str">
            <v>a.강교제작</v>
          </cell>
          <cell r="C968">
            <v>280.428</v>
          </cell>
          <cell r="D968" t="str">
            <v>ton</v>
          </cell>
          <cell r="E968">
            <v>2045920</v>
          </cell>
          <cell r="F968">
            <v>573733253</v>
          </cell>
          <cell r="G968">
            <v>1822000</v>
          </cell>
          <cell r="H968">
            <v>510939816</v>
          </cell>
          <cell r="I968">
            <v>1837301</v>
          </cell>
          <cell r="J968">
            <v>515230642</v>
          </cell>
        </row>
        <row r="969">
          <cell r="A969" t="str">
            <v>b.강교운반</v>
          </cell>
          <cell r="C969">
            <v>280.428</v>
          </cell>
          <cell r="D969" t="str">
            <v>ton</v>
          </cell>
          <cell r="E969">
            <v>44880</v>
          </cell>
          <cell r="F969">
            <v>12585608</v>
          </cell>
          <cell r="H969">
            <v>0</v>
          </cell>
          <cell r="I969">
            <v>40526</v>
          </cell>
          <cell r="J969">
            <v>11364623</v>
          </cell>
        </row>
        <row r="970">
          <cell r="A970" t="str">
            <v>c.강교가설</v>
          </cell>
          <cell r="C970">
            <v>280.428</v>
          </cell>
          <cell r="D970" t="str">
            <v>ton</v>
          </cell>
          <cell r="E970">
            <v>285270</v>
          </cell>
          <cell r="F970">
            <v>79997695</v>
          </cell>
          <cell r="H970">
            <v>0</v>
          </cell>
          <cell r="I970">
            <v>311130</v>
          </cell>
          <cell r="J970">
            <v>87249562</v>
          </cell>
        </row>
        <row r="971">
          <cell r="A971" t="str">
            <v>d.강교도장</v>
          </cell>
          <cell r="F971">
            <v>69391350</v>
          </cell>
          <cell r="H971">
            <v>0</v>
          </cell>
          <cell r="I971">
            <v>0</v>
          </cell>
          <cell r="J971">
            <v>82226695</v>
          </cell>
        </row>
        <row r="972">
          <cell r="A972" t="str">
            <v>-1.내부도장</v>
          </cell>
          <cell r="B972" t="str">
            <v>공장</v>
          </cell>
          <cell r="C972">
            <v>2821</v>
          </cell>
          <cell r="D972" t="str">
            <v>㎡</v>
          </cell>
          <cell r="E972">
            <v>11200</v>
          </cell>
          <cell r="F972">
            <v>31595200</v>
          </cell>
          <cell r="H972">
            <v>0</v>
          </cell>
          <cell r="I972">
            <v>10124</v>
          </cell>
          <cell r="J972">
            <v>28559804</v>
          </cell>
        </row>
        <row r="973">
          <cell r="A973" t="str">
            <v>-2.외부포장면도장</v>
          </cell>
          <cell r="B973" t="str">
            <v>공장</v>
          </cell>
          <cell r="C973">
            <v>420</v>
          </cell>
          <cell r="D973" t="str">
            <v>㎡</v>
          </cell>
          <cell r="E973">
            <v>8640</v>
          </cell>
          <cell r="F973">
            <v>3628800</v>
          </cell>
          <cell r="H973">
            <v>0</v>
          </cell>
          <cell r="I973">
            <v>8366</v>
          </cell>
          <cell r="J973">
            <v>3513720</v>
          </cell>
        </row>
        <row r="974">
          <cell r="A974" t="str">
            <v>-3.연결판도장</v>
          </cell>
          <cell r="B974" t="str">
            <v>공장</v>
          </cell>
          <cell r="C974">
            <v>289</v>
          </cell>
          <cell r="D974" t="str">
            <v>㎡</v>
          </cell>
          <cell r="E974">
            <v>6880</v>
          </cell>
          <cell r="F974">
            <v>1988320</v>
          </cell>
          <cell r="H974">
            <v>0</v>
          </cell>
          <cell r="I974">
            <v>7557</v>
          </cell>
          <cell r="J974">
            <v>2183973</v>
          </cell>
        </row>
        <row r="975">
          <cell r="A975" t="str">
            <v>-4.외부도장</v>
          </cell>
          <cell r="B975" t="str">
            <v>공장</v>
          </cell>
          <cell r="C975">
            <v>1421</v>
          </cell>
          <cell r="D975" t="str">
            <v>㎡</v>
          </cell>
          <cell r="E975">
            <v>12240</v>
          </cell>
          <cell r="F975">
            <v>17393040</v>
          </cell>
          <cell r="H975">
            <v>0</v>
          </cell>
          <cell r="I975">
            <v>13828</v>
          </cell>
          <cell r="J975">
            <v>19649588</v>
          </cell>
        </row>
        <row r="976">
          <cell r="A976" t="str">
            <v>-5.외부도장</v>
          </cell>
          <cell r="B976" t="str">
            <v>현장</v>
          </cell>
          <cell r="C976">
            <v>1421</v>
          </cell>
          <cell r="D976" t="str">
            <v>㎡</v>
          </cell>
          <cell r="E976">
            <v>4230</v>
          </cell>
          <cell r="F976">
            <v>6010830</v>
          </cell>
          <cell r="H976">
            <v>0</v>
          </cell>
          <cell r="I976">
            <v>13828</v>
          </cell>
          <cell r="J976">
            <v>19649588</v>
          </cell>
        </row>
        <row r="977">
          <cell r="A977" t="str">
            <v>-6.내부볼트및연결판도장</v>
          </cell>
          <cell r="B977" t="str">
            <v>현장</v>
          </cell>
          <cell r="C977">
            <v>75</v>
          </cell>
          <cell r="D977" t="str">
            <v>㎡</v>
          </cell>
          <cell r="E977">
            <v>6360</v>
          </cell>
          <cell r="F977">
            <v>477000</v>
          </cell>
          <cell r="H977">
            <v>0</v>
          </cell>
          <cell r="I977">
            <v>5419</v>
          </cell>
          <cell r="J977">
            <v>406425</v>
          </cell>
        </row>
        <row r="978">
          <cell r="A978" t="str">
            <v>-7.외부볼트및연결판도장</v>
          </cell>
          <cell r="B978" t="str">
            <v>현장</v>
          </cell>
          <cell r="C978">
            <v>123</v>
          </cell>
          <cell r="D978" t="str">
            <v>㎡</v>
          </cell>
          <cell r="E978">
            <v>8270</v>
          </cell>
          <cell r="F978">
            <v>1017210</v>
          </cell>
          <cell r="H978">
            <v>0</v>
          </cell>
          <cell r="I978">
            <v>7989</v>
          </cell>
          <cell r="J978">
            <v>982647</v>
          </cell>
        </row>
        <row r="979">
          <cell r="A979" t="str">
            <v>-8.강교방사선투과검사</v>
          </cell>
          <cell r="C979">
            <v>1</v>
          </cell>
          <cell r="D979" t="str">
            <v>식</v>
          </cell>
          <cell r="E979">
            <v>7280950</v>
          </cell>
          <cell r="F979">
            <v>7280950</v>
          </cell>
          <cell r="H979">
            <v>0</v>
          </cell>
          <cell r="I979">
            <v>7280950</v>
          </cell>
          <cell r="J979">
            <v>7280950</v>
          </cell>
        </row>
        <row r="980">
          <cell r="A980" t="str">
            <v>3.20옹벽배수시설</v>
          </cell>
          <cell r="F980">
            <v>165090</v>
          </cell>
          <cell r="H980">
            <v>734600</v>
          </cell>
          <cell r="I980">
            <v>0</v>
          </cell>
          <cell r="J980">
            <v>162962</v>
          </cell>
        </row>
        <row r="981">
          <cell r="A981" t="str">
            <v>a.PVC PIPE</v>
          </cell>
          <cell r="B981" t="str">
            <v>(φ100mm)</v>
          </cell>
          <cell r="C981">
            <v>7</v>
          </cell>
          <cell r="D981" t="str">
            <v>m</v>
          </cell>
          <cell r="E981">
            <v>4910</v>
          </cell>
          <cell r="F981">
            <v>34370</v>
          </cell>
          <cell r="G981">
            <v>4200</v>
          </cell>
          <cell r="H981">
            <v>29400</v>
          </cell>
          <cell r="I981">
            <v>4090</v>
          </cell>
          <cell r="J981">
            <v>28630</v>
          </cell>
        </row>
        <row r="982">
          <cell r="A982" t="str">
            <v>b.DRAIN BOARD</v>
          </cell>
          <cell r="C982">
            <v>86</v>
          </cell>
          <cell r="D982" t="str">
            <v>㎡</v>
          </cell>
          <cell r="E982">
            <v>630</v>
          </cell>
          <cell r="F982">
            <v>54180</v>
          </cell>
          <cell r="G982">
            <v>6400</v>
          </cell>
          <cell r="H982">
            <v>550400</v>
          </cell>
          <cell r="I982">
            <v>630</v>
          </cell>
          <cell r="J982">
            <v>54180</v>
          </cell>
        </row>
        <row r="983">
          <cell r="A983" t="str">
            <v>c.부 직 포</v>
          </cell>
          <cell r="C983">
            <v>86</v>
          </cell>
          <cell r="D983" t="str">
            <v>㎡</v>
          </cell>
          <cell r="E983">
            <v>890</v>
          </cell>
          <cell r="F983">
            <v>76540</v>
          </cell>
          <cell r="G983">
            <v>1800</v>
          </cell>
          <cell r="H983">
            <v>154800</v>
          </cell>
          <cell r="I983">
            <v>932</v>
          </cell>
          <cell r="J983">
            <v>80152</v>
          </cell>
        </row>
        <row r="984">
          <cell r="A984" t="str">
            <v>3.21시공이음</v>
          </cell>
          <cell r="F984">
            <v>31140</v>
          </cell>
          <cell r="H984">
            <v>55800</v>
          </cell>
          <cell r="I984">
            <v>0</v>
          </cell>
          <cell r="J984">
            <v>38232</v>
          </cell>
        </row>
        <row r="985">
          <cell r="A985" t="str">
            <v>a.스치로폴</v>
          </cell>
          <cell r="B985" t="str">
            <v>(t=20mm)</v>
          </cell>
          <cell r="C985">
            <v>18</v>
          </cell>
          <cell r="D985" t="str">
            <v>㎡</v>
          </cell>
          <cell r="E985">
            <v>1730</v>
          </cell>
          <cell r="F985">
            <v>31140</v>
          </cell>
          <cell r="G985">
            <v>3100</v>
          </cell>
          <cell r="H985">
            <v>55800</v>
          </cell>
          <cell r="I985">
            <v>2124</v>
          </cell>
          <cell r="J985">
            <v>38232</v>
          </cell>
        </row>
        <row r="986">
          <cell r="A986" t="str">
            <v>3.22가    도</v>
          </cell>
          <cell r="C986">
            <v>1</v>
          </cell>
          <cell r="D986" t="str">
            <v>식</v>
          </cell>
          <cell r="E986">
            <v>18708270</v>
          </cell>
          <cell r="F986">
            <v>18708270</v>
          </cell>
          <cell r="G986">
            <v>17000000</v>
          </cell>
          <cell r="H986">
            <v>17000000</v>
          </cell>
          <cell r="I986">
            <v>18708270</v>
          </cell>
          <cell r="J986">
            <v>18708269</v>
          </cell>
        </row>
        <row r="987">
          <cell r="A987" t="str">
            <v>L.복평교</v>
          </cell>
          <cell r="F987">
            <v>5154644813</v>
          </cell>
          <cell r="H987">
            <v>4240872060</v>
          </cell>
          <cell r="I987">
            <v>0</v>
          </cell>
          <cell r="J987">
            <v>5296387245</v>
          </cell>
        </row>
        <row r="988">
          <cell r="A988" t="str">
            <v>3.01구조물터파기</v>
          </cell>
          <cell r="F988">
            <v>249169610</v>
          </cell>
          <cell r="H988">
            <v>168775700</v>
          </cell>
          <cell r="I988">
            <v>0</v>
          </cell>
          <cell r="J988">
            <v>158023391</v>
          </cell>
        </row>
        <row r="989">
          <cell r="A989" t="str">
            <v>a.육상토사</v>
          </cell>
          <cell r="F989">
            <v>29374100</v>
          </cell>
          <cell r="H989">
            <v>30709400</v>
          </cell>
          <cell r="I989">
            <v>0</v>
          </cell>
          <cell r="J989">
            <v>25738742</v>
          </cell>
        </row>
        <row r="990">
          <cell r="A990" t="str">
            <v>-1      ″</v>
          </cell>
          <cell r="B990" t="str">
            <v>(0 ~ 4m)</v>
          </cell>
          <cell r="C990">
            <v>6638</v>
          </cell>
          <cell r="D990" t="str">
            <v>㎥</v>
          </cell>
          <cell r="E990">
            <v>3590</v>
          </cell>
          <cell r="F990">
            <v>23830420</v>
          </cell>
          <cell r="G990">
            <v>3700</v>
          </cell>
          <cell r="H990">
            <v>24560600</v>
          </cell>
          <cell r="I990">
            <v>3141</v>
          </cell>
          <cell r="J990">
            <v>20849958</v>
          </cell>
        </row>
        <row r="991">
          <cell r="A991" t="str">
            <v>-2      ″</v>
          </cell>
          <cell r="B991" t="str">
            <v>(4m이상)</v>
          </cell>
          <cell r="C991">
            <v>976</v>
          </cell>
          <cell r="D991" t="str">
            <v>㎥</v>
          </cell>
          <cell r="E991">
            <v>5680</v>
          </cell>
          <cell r="F991">
            <v>5543680</v>
          </cell>
          <cell r="G991">
            <v>6300</v>
          </cell>
          <cell r="H991">
            <v>6148800</v>
          </cell>
          <cell r="I991">
            <v>5009</v>
          </cell>
          <cell r="J991">
            <v>4888784</v>
          </cell>
        </row>
        <row r="992">
          <cell r="A992" t="str">
            <v>b.수중토사</v>
          </cell>
          <cell r="B992" t="str">
            <v>(0 ~ 4m)</v>
          </cell>
          <cell r="C992">
            <v>1266</v>
          </cell>
          <cell r="D992" t="str">
            <v>㎥</v>
          </cell>
          <cell r="E992">
            <v>6910</v>
          </cell>
          <cell r="F992">
            <v>8748060</v>
          </cell>
          <cell r="G992">
            <v>5500</v>
          </cell>
          <cell r="H992">
            <v>6963000</v>
          </cell>
          <cell r="I992">
            <v>0</v>
          </cell>
          <cell r="J992">
            <v>0</v>
          </cell>
        </row>
        <row r="993">
          <cell r="A993" t="str">
            <v>c.육상풍화암</v>
          </cell>
          <cell r="F993">
            <v>6197050</v>
          </cell>
          <cell r="H993">
            <v>585400</v>
          </cell>
          <cell r="I993">
            <v>0</v>
          </cell>
          <cell r="J993">
            <v>5487531</v>
          </cell>
        </row>
        <row r="994">
          <cell r="A994" t="str">
            <v>-1       ″</v>
          </cell>
          <cell r="B994" t="str">
            <v>(0 ~ 4m)</v>
          </cell>
          <cell r="C994">
            <v>34</v>
          </cell>
          <cell r="D994" t="str">
            <v>㎥</v>
          </cell>
          <cell r="E994">
            <v>51780</v>
          </cell>
          <cell r="F994">
            <v>1760520</v>
          </cell>
          <cell r="G994">
            <v>4300</v>
          </cell>
          <cell r="H994">
            <v>146200</v>
          </cell>
          <cell r="I994">
            <v>45663</v>
          </cell>
          <cell r="J994">
            <v>1552542</v>
          </cell>
        </row>
        <row r="995">
          <cell r="A995" t="str">
            <v>-2       ″</v>
          </cell>
          <cell r="B995" t="str">
            <v>(4m이상)</v>
          </cell>
          <cell r="C995">
            <v>61</v>
          </cell>
          <cell r="D995" t="str">
            <v>㎥</v>
          </cell>
          <cell r="E995">
            <v>72730</v>
          </cell>
          <cell r="F995">
            <v>4436530</v>
          </cell>
          <cell r="G995">
            <v>7200</v>
          </cell>
          <cell r="H995">
            <v>439200</v>
          </cell>
          <cell r="I995">
            <v>64508.047619047618</v>
          </cell>
          <cell r="J995">
            <v>3934989</v>
          </cell>
        </row>
        <row r="996">
          <cell r="A996" t="str">
            <v>d.육상연암</v>
          </cell>
          <cell r="F996">
            <v>56894700</v>
          </cell>
          <cell r="H996">
            <v>21816300</v>
          </cell>
          <cell r="I996">
            <v>0</v>
          </cell>
          <cell r="J996">
            <v>56894973</v>
          </cell>
        </row>
        <row r="997">
          <cell r="A997" t="str">
            <v>-1      ″</v>
          </cell>
          <cell r="B997" t="str">
            <v>(4m이상)</v>
          </cell>
          <cell r="C997">
            <v>273</v>
          </cell>
          <cell r="D997" t="str">
            <v>㎥</v>
          </cell>
          <cell r="E997">
            <v>152580</v>
          </cell>
          <cell r="F997">
            <v>41654340</v>
          </cell>
          <cell r="G997">
            <v>62700</v>
          </cell>
          <cell r="H997">
            <v>17117100</v>
          </cell>
          <cell r="I997">
            <v>152581</v>
          </cell>
          <cell r="J997">
            <v>41654613</v>
          </cell>
        </row>
        <row r="998">
          <cell r="A998" t="str">
            <v>-2면고르기</v>
          </cell>
          <cell r="C998">
            <v>534</v>
          </cell>
          <cell r="D998" t="str">
            <v>㎡</v>
          </cell>
          <cell r="E998">
            <v>28540</v>
          </cell>
          <cell r="F998">
            <v>15240360</v>
          </cell>
          <cell r="G998">
            <v>8800</v>
          </cell>
          <cell r="H998">
            <v>4699200</v>
          </cell>
          <cell r="I998">
            <v>28540</v>
          </cell>
          <cell r="J998">
            <v>15240360</v>
          </cell>
        </row>
        <row r="999">
          <cell r="A999" t="str">
            <v>e.수중연암</v>
          </cell>
          <cell r="B999" t="str">
            <v>(4m이상)</v>
          </cell>
          <cell r="C999">
            <v>399</v>
          </cell>
          <cell r="D999" t="str">
            <v>㎥</v>
          </cell>
          <cell r="E999">
            <v>157030</v>
          </cell>
          <cell r="F999">
            <v>62654970</v>
          </cell>
          <cell r="G999">
            <v>77000</v>
          </cell>
          <cell r="H999">
            <v>30723000</v>
          </cell>
          <cell r="I999">
            <v>0</v>
          </cell>
          <cell r="J999">
            <v>0</v>
          </cell>
        </row>
        <row r="1000">
          <cell r="A1000" t="str">
            <v>f.면정리및청소</v>
          </cell>
          <cell r="C1000">
            <v>323</v>
          </cell>
          <cell r="D1000" t="str">
            <v>㎡</v>
          </cell>
          <cell r="E1000">
            <v>28540</v>
          </cell>
          <cell r="F1000">
            <v>9218420</v>
          </cell>
          <cell r="G1000">
            <v>8800</v>
          </cell>
          <cell r="H1000">
            <v>2842400</v>
          </cell>
          <cell r="I1000">
            <v>28540</v>
          </cell>
          <cell r="J1000">
            <v>9218420</v>
          </cell>
        </row>
        <row r="1001">
          <cell r="A1001" t="str">
            <v>g.물푸기</v>
          </cell>
          <cell r="C1001">
            <v>57</v>
          </cell>
          <cell r="D1001" t="str">
            <v>시간</v>
          </cell>
          <cell r="E1001">
            <v>5290</v>
          </cell>
          <cell r="F1001">
            <v>301530</v>
          </cell>
          <cell r="G1001">
            <v>6600</v>
          </cell>
          <cell r="H1001">
            <v>376200</v>
          </cell>
          <cell r="I1001">
            <v>2942</v>
          </cell>
          <cell r="J1001">
            <v>167694</v>
          </cell>
        </row>
        <row r="1002">
          <cell r="A1002" t="str">
            <v>h.되메우기및다짐</v>
          </cell>
          <cell r="B1002" t="str">
            <v>(기계70%,인력30%)</v>
          </cell>
          <cell r="C1002">
            <v>7549</v>
          </cell>
          <cell r="D1002" t="str">
            <v>㎥</v>
          </cell>
          <cell r="E1002">
            <v>3000</v>
          </cell>
          <cell r="F1002">
            <v>22647000</v>
          </cell>
          <cell r="G1002">
            <v>3000</v>
          </cell>
          <cell r="H1002">
            <v>22647000</v>
          </cell>
          <cell r="I1002">
            <v>4158</v>
          </cell>
          <cell r="J1002">
            <v>31388742</v>
          </cell>
        </row>
        <row r="1003">
          <cell r="A1003" t="str">
            <v>i.뒷채움</v>
          </cell>
          <cell r="B1003" t="str">
            <v>(보조기층재)</v>
          </cell>
          <cell r="C1003">
            <v>1904</v>
          </cell>
          <cell r="D1003" t="str">
            <v>㎥</v>
          </cell>
          <cell r="E1003">
            <v>27120</v>
          </cell>
          <cell r="F1003">
            <v>51636480</v>
          </cell>
          <cell r="G1003">
            <v>24000</v>
          </cell>
          <cell r="H1003">
            <v>45696000</v>
          </cell>
          <cell r="I1003">
            <v>14279</v>
          </cell>
          <cell r="J1003">
            <v>27187216</v>
          </cell>
        </row>
        <row r="1004">
          <cell r="A1004" t="str">
            <v>j.앞성토</v>
          </cell>
          <cell r="B1004" t="str">
            <v>백호우0.7m3</v>
          </cell>
          <cell r="C1004">
            <v>2139</v>
          </cell>
          <cell r="D1004" t="str">
            <v>㎥</v>
          </cell>
          <cell r="E1004">
            <v>700</v>
          </cell>
          <cell r="F1004">
            <v>1497300</v>
          </cell>
          <cell r="G1004">
            <v>3000</v>
          </cell>
          <cell r="H1004">
            <v>6417000</v>
          </cell>
          <cell r="I1004">
            <v>907</v>
          </cell>
          <cell r="J1004">
            <v>1940073</v>
          </cell>
        </row>
        <row r="1005">
          <cell r="A1005" t="str">
            <v>3.02강관파일</v>
          </cell>
          <cell r="F1005">
            <v>8882510</v>
          </cell>
          <cell r="H1005">
            <v>7348000</v>
          </cell>
          <cell r="I1005">
            <v>0</v>
          </cell>
          <cell r="J1005">
            <v>11216845</v>
          </cell>
        </row>
        <row r="1006">
          <cell r="A1006" t="str">
            <v>a.자재비</v>
          </cell>
          <cell r="B1006" t="str">
            <v>φ508.0x12.0㎜</v>
          </cell>
          <cell r="C1006">
            <v>68</v>
          </cell>
          <cell r="D1006" t="str">
            <v>m</v>
          </cell>
          <cell r="E1006">
            <v>62220</v>
          </cell>
          <cell r="F1006">
            <v>4230960</v>
          </cell>
          <cell r="G1006">
            <v>62000</v>
          </cell>
          <cell r="H1006">
            <v>4216000</v>
          </cell>
          <cell r="I1006">
            <v>64592</v>
          </cell>
          <cell r="J1006">
            <v>4392256</v>
          </cell>
        </row>
        <row r="1007">
          <cell r="A1007" t="str">
            <v>b.수직항</v>
          </cell>
          <cell r="B1007" t="str">
            <v>(φ508.0mm,t=12㎜ : ℓ=15m미만)</v>
          </cell>
          <cell r="C1007">
            <v>61</v>
          </cell>
          <cell r="D1007" t="str">
            <v>m</v>
          </cell>
          <cell r="E1007">
            <v>7190</v>
          </cell>
          <cell r="F1007">
            <v>438590</v>
          </cell>
          <cell r="G1007">
            <v>12000</v>
          </cell>
          <cell r="H1007">
            <v>732000</v>
          </cell>
          <cell r="I1007">
            <v>5489</v>
          </cell>
          <cell r="J1007">
            <v>334829</v>
          </cell>
        </row>
        <row r="1008">
          <cell r="A1008" t="str">
            <v>c.두부및선단보강</v>
          </cell>
          <cell r="B1008" t="str">
            <v>(φ508㎜,t=12mm)</v>
          </cell>
          <cell r="C1008">
            <v>16</v>
          </cell>
          <cell r="D1008" t="str">
            <v>본</v>
          </cell>
          <cell r="E1008">
            <v>263310</v>
          </cell>
          <cell r="F1008">
            <v>4212960</v>
          </cell>
          <cell r="G1008">
            <v>150000</v>
          </cell>
          <cell r="H1008">
            <v>2400000</v>
          </cell>
          <cell r="I1008">
            <v>405610</v>
          </cell>
          <cell r="J1008">
            <v>6489760</v>
          </cell>
        </row>
        <row r="1009">
          <cell r="A1009" t="str">
            <v>3.03거 푸 집</v>
          </cell>
          <cell r="F1009">
            <v>120282170</v>
          </cell>
          <cell r="H1009">
            <v>154595500</v>
          </cell>
          <cell r="I1009">
            <v>0</v>
          </cell>
          <cell r="J1009">
            <v>236570934</v>
          </cell>
        </row>
        <row r="1010">
          <cell r="A1010" t="str">
            <v>a.합판거푸집</v>
          </cell>
          <cell r="F1010">
            <v>101247940</v>
          </cell>
          <cell r="H1010">
            <v>139986500</v>
          </cell>
          <cell r="I1010">
            <v>0</v>
          </cell>
          <cell r="J1010">
            <v>216286049</v>
          </cell>
        </row>
        <row r="1011">
          <cell r="A1011" t="str">
            <v>-1.      ″</v>
          </cell>
          <cell r="B1011" t="str">
            <v>(3회, 0~ 7m)</v>
          </cell>
          <cell r="C1011">
            <v>4198</v>
          </cell>
          <cell r="D1011" t="str">
            <v>㎡</v>
          </cell>
          <cell r="E1011">
            <v>17110</v>
          </cell>
          <cell r="F1011">
            <v>71827780</v>
          </cell>
          <cell r="G1011">
            <v>23500</v>
          </cell>
          <cell r="H1011">
            <v>98653000</v>
          </cell>
          <cell r="I1011">
            <v>39478</v>
          </cell>
          <cell r="J1011">
            <v>165728644</v>
          </cell>
        </row>
        <row r="1012">
          <cell r="A1012" t="str">
            <v>-2.      ″</v>
          </cell>
          <cell r="B1012" t="str">
            <v>(3회, 7~10m)</v>
          </cell>
          <cell r="C1012">
            <v>751</v>
          </cell>
          <cell r="D1012" t="str">
            <v>㎡</v>
          </cell>
          <cell r="E1012">
            <v>17980</v>
          </cell>
          <cell r="F1012">
            <v>13502980</v>
          </cell>
          <cell r="G1012">
            <v>26000</v>
          </cell>
          <cell r="H1012">
            <v>19526000</v>
          </cell>
          <cell r="I1012">
            <v>42671.6</v>
          </cell>
          <cell r="J1012">
            <v>32046371</v>
          </cell>
        </row>
        <row r="1013">
          <cell r="A1013" t="str">
            <v>-3.      ″</v>
          </cell>
          <cell r="B1013" t="str">
            <v>(3회,10~13m)</v>
          </cell>
          <cell r="C1013">
            <v>48</v>
          </cell>
          <cell r="D1013" t="str">
            <v>㎡</v>
          </cell>
          <cell r="E1013">
            <v>21030</v>
          </cell>
          <cell r="F1013">
            <v>1009440</v>
          </cell>
          <cell r="G1013">
            <v>26000</v>
          </cell>
          <cell r="H1013">
            <v>1248000</v>
          </cell>
          <cell r="I1013">
            <v>46184.56</v>
          </cell>
          <cell r="J1013">
            <v>2216858</v>
          </cell>
        </row>
        <row r="1014">
          <cell r="A1014" t="str">
            <v>-4.      〃</v>
          </cell>
          <cell r="B1014" t="str">
            <v>(4회)</v>
          </cell>
          <cell r="C1014">
            <v>711</v>
          </cell>
          <cell r="D1014" t="str">
            <v>㎡</v>
          </cell>
          <cell r="E1014">
            <v>14660</v>
          </cell>
          <cell r="F1014">
            <v>10423260</v>
          </cell>
          <cell r="G1014">
            <v>20500</v>
          </cell>
          <cell r="H1014">
            <v>14575500</v>
          </cell>
          <cell r="I1014">
            <v>16256</v>
          </cell>
          <cell r="J1014">
            <v>11558016</v>
          </cell>
        </row>
        <row r="1015">
          <cell r="A1015" t="str">
            <v>-5.      〃</v>
          </cell>
          <cell r="B1015" t="str">
            <v>(6회)</v>
          </cell>
          <cell r="C1015">
            <v>352</v>
          </cell>
          <cell r="D1015" t="str">
            <v>㎡</v>
          </cell>
          <cell r="E1015">
            <v>12740</v>
          </cell>
          <cell r="F1015">
            <v>4484480</v>
          </cell>
          <cell r="G1015">
            <v>17000</v>
          </cell>
          <cell r="H1015">
            <v>5984000</v>
          </cell>
          <cell r="I1015">
            <v>13455</v>
          </cell>
          <cell r="J1015">
            <v>4736160</v>
          </cell>
        </row>
        <row r="1016">
          <cell r="A1016" t="str">
            <v>b.목재원형거푸집</v>
          </cell>
          <cell r="F1016">
            <v>19034230</v>
          </cell>
          <cell r="H1016">
            <v>14609000</v>
          </cell>
          <cell r="I1016">
            <v>0</v>
          </cell>
          <cell r="J1016">
            <v>20284885</v>
          </cell>
        </row>
        <row r="1017">
          <cell r="A1017" t="str">
            <v>-1.      ″</v>
          </cell>
          <cell r="B1017" t="str">
            <v>(3회, 0~ 7m)</v>
          </cell>
          <cell r="C1017">
            <v>427</v>
          </cell>
          <cell r="D1017" t="str">
            <v>㎡</v>
          </cell>
          <cell r="E1017">
            <v>36890</v>
          </cell>
          <cell r="F1017">
            <v>15752030</v>
          </cell>
          <cell r="G1017">
            <v>27000</v>
          </cell>
          <cell r="H1017">
            <v>11529000</v>
          </cell>
          <cell r="I1017">
            <v>39478</v>
          </cell>
          <cell r="J1017">
            <v>16857106</v>
          </cell>
        </row>
        <row r="1018">
          <cell r="A1018" t="str">
            <v>-2.       ″</v>
          </cell>
          <cell r="B1018" t="str">
            <v>(3회, 7~10m)</v>
          </cell>
          <cell r="C1018">
            <v>76</v>
          </cell>
          <cell r="D1018" t="str">
            <v>㎡</v>
          </cell>
          <cell r="E1018">
            <v>38690</v>
          </cell>
          <cell r="F1018">
            <v>2940440</v>
          </cell>
          <cell r="G1018">
            <v>38500</v>
          </cell>
          <cell r="H1018">
            <v>2926000</v>
          </cell>
          <cell r="I1018">
            <v>42671.6</v>
          </cell>
          <cell r="J1018">
            <v>3243041</v>
          </cell>
        </row>
        <row r="1019">
          <cell r="A1019" t="str">
            <v>-3.       ″</v>
          </cell>
          <cell r="B1019" t="str">
            <v>(3회,10~13m)</v>
          </cell>
          <cell r="C1019">
            <v>4</v>
          </cell>
          <cell r="D1019" t="str">
            <v>㎡</v>
          </cell>
          <cell r="E1019">
            <v>85440</v>
          </cell>
          <cell r="F1019">
            <v>341760</v>
          </cell>
          <cell r="G1019">
            <v>38500</v>
          </cell>
          <cell r="H1019">
            <v>154000</v>
          </cell>
          <cell r="I1019">
            <v>46184.56</v>
          </cell>
          <cell r="J1019">
            <v>184738</v>
          </cell>
        </row>
        <row r="1020">
          <cell r="A1020" t="str">
            <v>3.04강관비계</v>
          </cell>
          <cell r="C1020">
            <v>1</v>
          </cell>
          <cell r="D1020" t="str">
            <v>식</v>
          </cell>
          <cell r="E1020">
            <v>24409910</v>
          </cell>
          <cell r="F1020">
            <v>24409910</v>
          </cell>
          <cell r="G1020">
            <v>22000000</v>
          </cell>
          <cell r="H1020">
            <v>22000000</v>
          </cell>
          <cell r="I1020">
            <v>24409909.999999996</v>
          </cell>
          <cell r="J1020">
            <v>24409909</v>
          </cell>
        </row>
        <row r="1021">
          <cell r="A1021" t="str">
            <v>3.05동 바 리</v>
          </cell>
          <cell r="F1021">
            <v>108998650</v>
          </cell>
          <cell r="H1021">
            <v>95000000</v>
          </cell>
          <cell r="I1021">
            <v>0</v>
          </cell>
          <cell r="J1021">
            <v>108998648</v>
          </cell>
        </row>
        <row r="1022">
          <cell r="A1022" t="str">
            <v>a.         ″</v>
          </cell>
          <cell r="B1022" t="str">
            <v>(목재4회)</v>
          </cell>
          <cell r="C1022">
            <v>1</v>
          </cell>
          <cell r="D1022" t="str">
            <v>식</v>
          </cell>
          <cell r="E1022">
            <v>96406140</v>
          </cell>
          <cell r="F1022">
            <v>96406140</v>
          </cell>
          <cell r="G1022">
            <v>85000000</v>
          </cell>
          <cell r="H1022">
            <v>85000000</v>
          </cell>
          <cell r="I1022">
            <v>96406140</v>
          </cell>
          <cell r="J1022">
            <v>96406139</v>
          </cell>
        </row>
        <row r="1023">
          <cell r="A1023" t="str">
            <v>b.         ″</v>
          </cell>
          <cell r="B1023" t="str">
            <v>(강관동바리)</v>
          </cell>
          <cell r="C1023">
            <v>1</v>
          </cell>
          <cell r="D1023" t="str">
            <v>식</v>
          </cell>
          <cell r="E1023">
            <v>12592510</v>
          </cell>
          <cell r="F1023">
            <v>12592510</v>
          </cell>
          <cell r="G1023">
            <v>10000000</v>
          </cell>
          <cell r="H1023">
            <v>10000000</v>
          </cell>
          <cell r="I1023">
            <v>12592509.999999998</v>
          </cell>
          <cell r="J1023">
            <v>12592509</v>
          </cell>
        </row>
        <row r="1024">
          <cell r="A1024" t="str">
            <v>3.06철근가공조립</v>
          </cell>
          <cell r="F1024">
            <v>273478612</v>
          </cell>
          <cell r="H1024">
            <v>199585480</v>
          </cell>
          <cell r="I1024">
            <v>0</v>
          </cell>
          <cell r="J1024">
            <v>305058258</v>
          </cell>
        </row>
        <row r="1025">
          <cell r="A1025" t="str">
            <v>a.         ″</v>
          </cell>
          <cell r="B1025" t="str">
            <v>(보 통)</v>
          </cell>
          <cell r="C1025">
            <v>419.40100000000001</v>
          </cell>
          <cell r="D1025" t="str">
            <v>ton</v>
          </cell>
          <cell r="E1025">
            <v>360590</v>
          </cell>
          <cell r="F1025">
            <v>151231806</v>
          </cell>
          <cell r="G1025">
            <v>270000</v>
          </cell>
          <cell r="H1025">
            <v>113238270</v>
          </cell>
          <cell r="I1025">
            <v>384726</v>
          </cell>
          <cell r="J1025">
            <v>161354468</v>
          </cell>
        </row>
        <row r="1026">
          <cell r="A1026" t="str">
            <v>b.         ″</v>
          </cell>
          <cell r="B1026" t="str">
            <v>(복 잡)</v>
          </cell>
          <cell r="C1026">
            <v>297.74900000000002</v>
          </cell>
          <cell r="D1026" t="str">
            <v>ton</v>
          </cell>
          <cell r="E1026">
            <v>410570</v>
          </cell>
          <cell r="F1026">
            <v>122246806</v>
          </cell>
          <cell r="G1026">
            <v>290000</v>
          </cell>
          <cell r="H1026">
            <v>86347210</v>
          </cell>
          <cell r="I1026">
            <v>482634</v>
          </cell>
          <cell r="J1026">
            <v>143703790</v>
          </cell>
        </row>
        <row r="1027">
          <cell r="A1027" t="str">
            <v>3.07스페이샤설치</v>
          </cell>
          <cell r="F1027">
            <v>126620</v>
          </cell>
          <cell r="H1027">
            <v>1139580</v>
          </cell>
          <cell r="I1027">
            <v>0</v>
          </cell>
          <cell r="J1027">
            <v>2127216</v>
          </cell>
        </row>
        <row r="1028">
          <cell r="A1028" t="str">
            <v>a.         ″</v>
          </cell>
          <cell r="B1028" t="str">
            <v>(수평)</v>
          </cell>
          <cell r="C1028">
            <v>5415</v>
          </cell>
          <cell r="D1028" t="str">
            <v>㎡</v>
          </cell>
          <cell r="E1028">
            <v>20</v>
          </cell>
          <cell r="F1028">
            <v>108300</v>
          </cell>
          <cell r="G1028">
            <v>180</v>
          </cell>
          <cell r="H1028">
            <v>974700</v>
          </cell>
          <cell r="I1028">
            <v>336</v>
          </cell>
          <cell r="J1028">
            <v>1819440</v>
          </cell>
        </row>
        <row r="1029">
          <cell r="A1029" t="str">
            <v>b.         ″</v>
          </cell>
          <cell r="B1029" t="str">
            <v>(수직)</v>
          </cell>
          <cell r="C1029">
            <v>916</v>
          </cell>
          <cell r="D1029" t="str">
            <v>㎡</v>
          </cell>
          <cell r="E1029">
            <v>20</v>
          </cell>
          <cell r="F1029">
            <v>18320</v>
          </cell>
          <cell r="G1029">
            <v>180</v>
          </cell>
          <cell r="H1029">
            <v>164880</v>
          </cell>
          <cell r="I1029">
            <v>336</v>
          </cell>
          <cell r="J1029">
            <v>307776</v>
          </cell>
        </row>
        <row r="1030">
          <cell r="A1030" t="str">
            <v>3.08콘크리트타설공</v>
          </cell>
          <cell r="F1030">
            <v>271934840</v>
          </cell>
          <cell r="H1030">
            <v>308070120</v>
          </cell>
          <cell r="I1030">
            <v>0</v>
          </cell>
          <cell r="J1030">
            <v>291105845</v>
          </cell>
        </row>
        <row r="1031">
          <cell r="A1031" t="str">
            <v>a.펌프카</v>
          </cell>
          <cell r="B1031" t="str">
            <v>철근(25-270-12)</v>
          </cell>
          <cell r="C1031">
            <v>1423</v>
          </cell>
          <cell r="D1031" t="str">
            <v>㎥</v>
          </cell>
          <cell r="E1031">
            <v>56820</v>
          </cell>
          <cell r="F1031">
            <v>80854860</v>
          </cell>
          <cell r="G1031">
            <v>61870</v>
          </cell>
          <cell r="H1031">
            <v>88041010</v>
          </cell>
          <cell r="I1031">
            <v>57052</v>
          </cell>
          <cell r="J1031">
            <v>81184996</v>
          </cell>
        </row>
        <row r="1032">
          <cell r="A1032" t="str">
            <v>b.펌프카</v>
          </cell>
          <cell r="B1032" t="str">
            <v>철근(25-240-12)</v>
          </cell>
          <cell r="C1032">
            <v>2941</v>
          </cell>
          <cell r="D1032" t="str">
            <v>㎥</v>
          </cell>
          <cell r="E1032">
            <v>49080</v>
          </cell>
          <cell r="F1032">
            <v>144344280</v>
          </cell>
          <cell r="G1032">
            <v>59710</v>
          </cell>
          <cell r="H1032">
            <v>175607110</v>
          </cell>
          <cell r="I1032">
            <v>54779</v>
          </cell>
          <cell r="J1032">
            <v>161105039</v>
          </cell>
        </row>
        <row r="1033">
          <cell r="A1033" t="str">
            <v>c.콘크리트타설</v>
          </cell>
          <cell r="B1033" t="str">
            <v>무근(40-180-8)</v>
          </cell>
          <cell r="C1033">
            <v>720</v>
          </cell>
          <cell r="D1033" t="str">
            <v>㎥</v>
          </cell>
          <cell r="E1033">
            <v>55880</v>
          </cell>
          <cell r="F1033">
            <v>40233600</v>
          </cell>
          <cell r="G1033">
            <v>53200</v>
          </cell>
          <cell r="H1033">
            <v>38304000</v>
          </cell>
          <cell r="I1033">
            <v>58586</v>
          </cell>
          <cell r="J1033">
            <v>42181920</v>
          </cell>
        </row>
        <row r="1034">
          <cell r="A1034" t="str">
            <v>d.콘크리트타설</v>
          </cell>
          <cell r="B1034" t="str">
            <v>무근(40-160-8)</v>
          </cell>
          <cell r="C1034">
            <v>115</v>
          </cell>
          <cell r="D1034" t="str">
            <v>㎥</v>
          </cell>
          <cell r="E1034">
            <v>56540</v>
          </cell>
          <cell r="F1034">
            <v>6502100</v>
          </cell>
          <cell r="G1034">
            <v>53200</v>
          </cell>
          <cell r="H1034">
            <v>6118000</v>
          </cell>
          <cell r="I1034">
            <v>57686</v>
          </cell>
          <cell r="J1034">
            <v>6633890</v>
          </cell>
        </row>
        <row r="1035">
          <cell r="A1035" t="str">
            <v>3.09표면처리</v>
          </cell>
          <cell r="F1035">
            <v>2574000</v>
          </cell>
          <cell r="H1035">
            <v>8022300</v>
          </cell>
          <cell r="I1035">
            <v>0</v>
          </cell>
          <cell r="J1035">
            <v>3256110</v>
          </cell>
        </row>
        <row r="1036">
          <cell r="A1036" t="str">
            <v>a.슬래브양생</v>
          </cell>
          <cell r="C1036">
            <v>4290</v>
          </cell>
          <cell r="D1036" t="str">
            <v>㎡</v>
          </cell>
          <cell r="E1036">
            <v>320</v>
          </cell>
          <cell r="F1036">
            <v>1372800</v>
          </cell>
          <cell r="G1036">
            <v>370</v>
          </cell>
          <cell r="H1036">
            <v>1587300</v>
          </cell>
          <cell r="I1036">
            <v>264</v>
          </cell>
          <cell r="J1036">
            <v>1132560</v>
          </cell>
        </row>
        <row r="1037">
          <cell r="A1037" t="str">
            <v>b.슬래브면고르기</v>
          </cell>
          <cell r="C1037">
            <v>4290</v>
          </cell>
          <cell r="D1037" t="str">
            <v>㎡</v>
          </cell>
          <cell r="E1037">
            <v>280</v>
          </cell>
          <cell r="F1037">
            <v>1201200</v>
          </cell>
          <cell r="G1037">
            <v>1500</v>
          </cell>
          <cell r="H1037">
            <v>6435000</v>
          </cell>
          <cell r="I1037">
            <v>495</v>
          </cell>
          <cell r="J1037">
            <v>2123550</v>
          </cell>
        </row>
        <row r="1038">
          <cell r="A1038" t="str">
            <v>3.10교면방수</v>
          </cell>
          <cell r="B1038" t="str">
            <v>(도막식)</v>
          </cell>
          <cell r="C1038">
            <v>4290</v>
          </cell>
          <cell r="D1038" t="str">
            <v>㎡</v>
          </cell>
          <cell r="E1038">
            <v>17270</v>
          </cell>
          <cell r="F1038">
            <v>74088300</v>
          </cell>
          <cell r="G1038">
            <v>3700</v>
          </cell>
          <cell r="H1038">
            <v>15873000</v>
          </cell>
          <cell r="I1038">
            <v>10000</v>
          </cell>
          <cell r="J1038">
            <v>42900000</v>
          </cell>
        </row>
        <row r="1039">
          <cell r="A1039" t="str">
            <v>3.11교좌장치</v>
          </cell>
          <cell r="F1039">
            <v>49267400</v>
          </cell>
          <cell r="H1039">
            <v>32642000</v>
          </cell>
          <cell r="I1039">
            <v>0</v>
          </cell>
          <cell r="J1039">
            <v>49267400</v>
          </cell>
        </row>
        <row r="1040">
          <cell r="A1040" t="str">
            <v>a.고 정 단</v>
          </cell>
          <cell r="B1040" t="str">
            <v>(Pot, 600ton)</v>
          </cell>
          <cell r="C1040">
            <v>2</v>
          </cell>
          <cell r="D1040" t="str">
            <v>조</v>
          </cell>
          <cell r="E1040">
            <v>1973530</v>
          </cell>
          <cell r="F1040">
            <v>3947060</v>
          </cell>
          <cell r="G1040">
            <v>1091000</v>
          </cell>
          <cell r="H1040">
            <v>2182000</v>
          </cell>
          <cell r="I1040">
            <v>1973530</v>
          </cell>
          <cell r="J1040">
            <v>3947060</v>
          </cell>
        </row>
        <row r="1041">
          <cell r="A1041" t="str">
            <v>b.일 방 향</v>
          </cell>
          <cell r="F1041">
            <v>31520720</v>
          </cell>
          <cell r="H1041">
            <v>18300000</v>
          </cell>
          <cell r="I1041">
            <v>0</v>
          </cell>
          <cell r="J1041">
            <v>31520720</v>
          </cell>
        </row>
        <row r="1042">
          <cell r="A1042" t="str">
            <v>-1    ″</v>
          </cell>
          <cell r="B1042" t="str">
            <v>(Pot, 200ton)</v>
          </cell>
          <cell r="C1042">
            <v>4</v>
          </cell>
          <cell r="D1042" t="str">
            <v>조</v>
          </cell>
          <cell r="E1042">
            <v>1472260</v>
          </cell>
          <cell r="F1042">
            <v>5889040</v>
          </cell>
          <cell r="G1042">
            <v>875000</v>
          </cell>
          <cell r="H1042">
            <v>3500000</v>
          </cell>
          <cell r="I1042">
            <v>1472260</v>
          </cell>
          <cell r="J1042">
            <v>5889040</v>
          </cell>
        </row>
        <row r="1043">
          <cell r="A1043" t="str">
            <v>-2    ″</v>
          </cell>
          <cell r="B1043" t="str">
            <v>(Pot, 600ton)</v>
          </cell>
          <cell r="C1043">
            <v>8</v>
          </cell>
          <cell r="D1043" t="str">
            <v>조</v>
          </cell>
          <cell r="E1043">
            <v>3203960</v>
          </cell>
          <cell r="F1043">
            <v>25631680</v>
          </cell>
          <cell r="G1043">
            <v>1850000</v>
          </cell>
          <cell r="H1043">
            <v>14800000</v>
          </cell>
          <cell r="I1043">
            <v>3203960</v>
          </cell>
          <cell r="J1043">
            <v>25631680</v>
          </cell>
        </row>
        <row r="1044">
          <cell r="A1044" t="str">
            <v>c.양 방 향</v>
          </cell>
          <cell r="F1044">
            <v>13799620</v>
          </cell>
          <cell r="H1044">
            <v>12160000</v>
          </cell>
          <cell r="I1044">
            <v>0</v>
          </cell>
          <cell r="J1044">
            <v>13799620</v>
          </cell>
        </row>
        <row r="1045">
          <cell r="A1045" t="str">
            <v>-1    ″</v>
          </cell>
          <cell r="B1045" t="str">
            <v>(Pot, 200ton)</v>
          </cell>
          <cell r="C1045">
            <v>4</v>
          </cell>
          <cell r="D1045" t="str">
            <v>조</v>
          </cell>
          <cell r="E1045">
            <v>731440</v>
          </cell>
          <cell r="F1045">
            <v>2925760</v>
          </cell>
          <cell r="G1045">
            <v>640000</v>
          </cell>
          <cell r="H1045">
            <v>2560000</v>
          </cell>
          <cell r="I1045">
            <v>731440</v>
          </cell>
          <cell r="J1045">
            <v>2925760</v>
          </cell>
        </row>
        <row r="1046">
          <cell r="A1046" t="str">
            <v>-2    ″</v>
          </cell>
          <cell r="B1046" t="str">
            <v>(Pot, 600ton)</v>
          </cell>
          <cell r="C1046">
            <v>6</v>
          </cell>
          <cell r="D1046" t="str">
            <v>조</v>
          </cell>
          <cell r="E1046">
            <v>1812310</v>
          </cell>
          <cell r="F1046">
            <v>10873860</v>
          </cell>
          <cell r="G1046">
            <v>1600000</v>
          </cell>
          <cell r="H1046">
            <v>9600000</v>
          </cell>
          <cell r="I1046">
            <v>1812310</v>
          </cell>
          <cell r="J1046">
            <v>10873860</v>
          </cell>
        </row>
        <row r="1047">
          <cell r="A1047" t="str">
            <v>3.12신축이음장치</v>
          </cell>
          <cell r="B1047" t="str">
            <v>(No.160)</v>
          </cell>
          <cell r="C1047">
            <v>39</v>
          </cell>
          <cell r="D1047" t="str">
            <v>m</v>
          </cell>
          <cell r="E1047">
            <v>1700430</v>
          </cell>
          <cell r="F1047">
            <v>66316770</v>
          </cell>
          <cell r="G1047">
            <v>1600000</v>
          </cell>
          <cell r="H1047">
            <v>62400000</v>
          </cell>
          <cell r="I1047">
            <v>1700430</v>
          </cell>
          <cell r="J1047">
            <v>66316770</v>
          </cell>
        </row>
        <row r="1048">
          <cell r="A1048" t="str">
            <v>3.13다웰바설치</v>
          </cell>
          <cell r="B1048" t="str">
            <v>D=25, ℓ=600mm</v>
          </cell>
          <cell r="C1048">
            <v>96</v>
          </cell>
          <cell r="D1048" t="str">
            <v>개</v>
          </cell>
          <cell r="E1048">
            <v>2870</v>
          </cell>
          <cell r="F1048">
            <v>275520</v>
          </cell>
          <cell r="G1048">
            <v>3500</v>
          </cell>
          <cell r="H1048">
            <v>336000</v>
          </cell>
          <cell r="I1048">
            <v>125</v>
          </cell>
          <cell r="J1048">
            <v>12000</v>
          </cell>
        </row>
        <row r="1049">
          <cell r="A1049" t="str">
            <v>3.14무수축몰탈</v>
          </cell>
          <cell r="C1049">
            <v>2.2189999999999999</v>
          </cell>
          <cell r="D1049" t="str">
            <v>㎥</v>
          </cell>
          <cell r="E1049">
            <v>69890</v>
          </cell>
          <cell r="F1049">
            <v>155085</v>
          </cell>
          <cell r="G1049">
            <v>80000</v>
          </cell>
          <cell r="H1049">
            <v>177520</v>
          </cell>
          <cell r="I1049">
            <v>57311</v>
          </cell>
          <cell r="J1049">
            <v>127172</v>
          </cell>
        </row>
        <row r="1050">
          <cell r="A1050" t="str">
            <v>3.15무수축콘크리트</v>
          </cell>
          <cell r="C1050">
            <v>10.888</v>
          </cell>
          <cell r="D1050" t="str">
            <v>㎥</v>
          </cell>
          <cell r="E1050">
            <v>168330</v>
          </cell>
          <cell r="F1050">
            <v>1832777</v>
          </cell>
          <cell r="G1050">
            <v>100000</v>
          </cell>
          <cell r="H1050">
            <v>1088800</v>
          </cell>
          <cell r="I1050">
            <v>158468</v>
          </cell>
          <cell r="J1050">
            <v>1725398</v>
          </cell>
        </row>
        <row r="1051">
          <cell r="A1051" t="str">
            <v>3.16교면배수시설공</v>
          </cell>
          <cell r="B1051" t="str">
            <v>하천용</v>
          </cell>
          <cell r="F1051">
            <v>4836620</v>
          </cell>
          <cell r="H1051">
            <v>5161000</v>
          </cell>
          <cell r="I1051">
            <v>0</v>
          </cell>
          <cell r="J1051">
            <v>5065326</v>
          </cell>
        </row>
        <row r="1052">
          <cell r="A1052" t="str">
            <v>a.교면집수구</v>
          </cell>
          <cell r="B1052" t="str">
            <v>주철</v>
          </cell>
          <cell r="C1052">
            <v>22</v>
          </cell>
          <cell r="D1052" t="str">
            <v>개</v>
          </cell>
          <cell r="E1052">
            <v>82430</v>
          </cell>
          <cell r="F1052">
            <v>1813460</v>
          </cell>
          <cell r="G1052">
            <v>71000</v>
          </cell>
          <cell r="H1052">
            <v>1562000</v>
          </cell>
          <cell r="I1052">
            <v>37593</v>
          </cell>
          <cell r="J1052">
            <v>827046</v>
          </cell>
        </row>
        <row r="1053">
          <cell r="A1053" t="str">
            <v>b.연결배수구</v>
          </cell>
          <cell r="B1053" t="str">
            <v>(아연도강관, φ150㎜)</v>
          </cell>
          <cell r="C1053">
            <v>61</v>
          </cell>
          <cell r="D1053" t="str">
            <v>m</v>
          </cell>
          <cell r="E1053">
            <v>49560</v>
          </cell>
          <cell r="F1053">
            <v>3023160</v>
          </cell>
          <cell r="G1053">
            <v>59000</v>
          </cell>
          <cell r="H1053">
            <v>3599000</v>
          </cell>
          <cell r="I1053">
            <v>69480</v>
          </cell>
          <cell r="J1053">
            <v>4238280</v>
          </cell>
        </row>
        <row r="1054">
          <cell r="A1054" t="str">
            <v>3.17교량명판공</v>
          </cell>
          <cell r="F1054">
            <v>4686820</v>
          </cell>
          <cell r="H1054">
            <v>11460000</v>
          </cell>
          <cell r="I1054">
            <v>0</v>
          </cell>
          <cell r="J1054">
            <v>6122112</v>
          </cell>
        </row>
        <row r="1055">
          <cell r="A1055" t="str">
            <v>a.교 명 주</v>
          </cell>
          <cell r="B1055" t="str">
            <v>(화강석,600×600×1250mm)</v>
          </cell>
          <cell r="C1055">
            <v>4</v>
          </cell>
          <cell r="D1055" t="str">
            <v>개소</v>
          </cell>
          <cell r="E1055">
            <v>1065620</v>
          </cell>
          <cell r="F1055">
            <v>4262480</v>
          </cell>
          <cell r="G1055">
            <v>2700000</v>
          </cell>
          <cell r="H1055">
            <v>10800000</v>
          </cell>
          <cell r="I1055">
            <v>1500000</v>
          </cell>
          <cell r="J1055">
            <v>6000000</v>
          </cell>
        </row>
        <row r="1056">
          <cell r="A1056" t="str">
            <v>b.교 명 판</v>
          </cell>
          <cell r="B1056" t="str">
            <v>(황동,450×200×10㎜)</v>
          </cell>
          <cell r="C1056">
            <v>2</v>
          </cell>
          <cell r="D1056" t="str">
            <v>개</v>
          </cell>
          <cell r="E1056">
            <v>79560</v>
          </cell>
          <cell r="F1056">
            <v>159120</v>
          </cell>
          <cell r="G1056">
            <v>150000</v>
          </cell>
          <cell r="H1056">
            <v>300000</v>
          </cell>
          <cell r="I1056">
            <v>30958</v>
          </cell>
          <cell r="J1056">
            <v>61916</v>
          </cell>
        </row>
        <row r="1057">
          <cell r="A1057" t="str">
            <v>c.설 명 판</v>
          </cell>
          <cell r="B1057" t="str">
            <v>(황동,350×250×10㎜)</v>
          </cell>
          <cell r="C1057">
            <v>2</v>
          </cell>
          <cell r="D1057" t="str">
            <v>개</v>
          </cell>
          <cell r="E1057">
            <v>132610</v>
          </cell>
          <cell r="F1057">
            <v>265220</v>
          </cell>
          <cell r="G1057">
            <v>180000</v>
          </cell>
          <cell r="H1057">
            <v>360000</v>
          </cell>
          <cell r="I1057">
            <v>30098</v>
          </cell>
          <cell r="J1057">
            <v>60196</v>
          </cell>
        </row>
        <row r="1058">
          <cell r="A1058" t="str">
            <v>3.18교대보호공</v>
          </cell>
          <cell r="F1058">
            <v>18355350</v>
          </cell>
          <cell r="H1058">
            <v>22047000</v>
          </cell>
          <cell r="I1058">
            <v>0</v>
          </cell>
          <cell r="J1058">
            <v>18355348</v>
          </cell>
        </row>
        <row r="1059">
          <cell r="A1059" t="str">
            <v>a.세굴방지용사석채움</v>
          </cell>
          <cell r="B1059" t="str">
            <v>(100㎏/개)</v>
          </cell>
          <cell r="C1059">
            <v>371</v>
          </cell>
          <cell r="D1059" t="str">
            <v>㎥</v>
          </cell>
          <cell r="E1059">
            <v>27690</v>
          </cell>
          <cell r="F1059">
            <v>10272990</v>
          </cell>
          <cell r="G1059">
            <v>21000</v>
          </cell>
          <cell r="H1059">
            <v>7791000</v>
          </cell>
          <cell r="I1059">
            <v>27690</v>
          </cell>
          <cell r="J1059">
            <v>10272989</v>
          </cell>
        </row>
        <row r="1060">
          <cell r="A1060" t="str">
            <v>b.보호블럭(육교용)</v>
          </cell>
          <cell r="B1060" t="str">
            <v>(400x400x100㎜)</v>
          </cell>
          <cell r="C1060">
            <v>396</v>
          </cell>
          <cell r="D1060" t="str">
            <v>㎡</v>
          </cell>
          <cell r="E1060">
            <v>20410</v>
          </cell>
          <cell r="F1060">
            <v>8082360</v>
          </cell>
          <cell r="G1060">
            <v>36000</v>
          </cell>
          <cell r="H1060">
            <v>14256000</v>
          </cell>
          <cell r="I1060">
            <v>20410</v>
          </cell>
          <cell r="J1060">
            <v>8082359</v>
          </cell>
        </row>
        <row r="1061">
          <cell r="A1061" t="str">
            <v>3.19T.B.M설치</v>
          </cell>
          <cell r="C1061">
            <v>2</v>
          </cell>
          <cell r="D1061" t="str">
            <v>개</v>
          </cell>
          <cell r="E1061">
            <v>19170</v>
          </cell>
          <cell r="F1061">
            <v>38340</v>
          </cell>
          <cell r="G1061">
            <v>27000</v>
          </cell>
          <cell r="H1061">
            <v>54000</v>
          </cell>
          <cell r="I1061">
            <v>20475</v>
          </cell>
          <cell r="J1061">
            <v>40950</v>
          </cell>
        </row>
        <row r="1062">
          <cell r="A1062" t="str">
            <v>3.20낙하물방지공</v>
          </cell>
          <cell r="C1062">
            <v>1760</v>
          </cell>
          <cell r="D1062" t="str">
            <v>㎡</v>
          </cell>
          <cell r="E1062">
            <v>3230</v>
          </cell>
          <cell r="F1062">
            <v>5684800</v>
          </cell>
          <cell r="G1062">
            <v>4200</v>
          </cell>
          <cell r="H1062">
            <v>7392000</v>
          </cell>
          <cell r="I1062">
            <v>3007</v>
          </cell>
          <cell r="J1062">
            <v>5292320</v>
          </cell>
        </row>
        <row r="1063">
          <cell r="A1063" t="str">
            <v>3.21난간및전선관설치</v>
          </cell>
          <cell r="F1063">
            <v>67960200</v>
          </cell>
          <cell r="H1063">
            <v>128620800</v>
          </cell>
          <cell r="I1063">
            <v>0</v>
          </cell>
          <cell r="J1063">
            <v>69082860</v>
          </cell>
        </row>
        <row r="1064">
          <cell r="A1064" t="str">
            <v>a.난    간</v>
          </cell>
          <cell r="B1064" t="str">
            <v>(알미늄)</v>
          </cell>
          <cell r="C1064">
            <v>462</v>
          </cell>
          <cell r="D1064" t="str">
            <v>m</v>
          </cell>
          <cell r="E1064">
            <v>137280</v>
          </cell>
          <cell r="F1064">
            <v>63423360</v>
          </cell>
          <cell r="G1064">
            <v>270000</v>
          </cell>
          <cell r="H1064">
            <v>124740000</v>
          </cell>
          <cell r="I1064">
            <v>137280</v>
          </cell>
          <cell r="J1064">
            <v>63423360</v>
          </cell>
        </row>
        <row r="1065">
          <cell r="A1065" t="str">
            <v>b.전 선 관</v>
          </cell>
          <cell r="B1065" t="str">
            <v>강관 φ100mm</v>
          </cell>
          <cell r="C1065">
            <v>924</v>
          </cell>
          <cell r="D1065" t="str">
            <v>m</v>
          </cell>
          <cell r="E1065">
            <v>4910</v>
          </cell>
          <cell r="F1065">
            <v>4536840</v>
          </cell>
          <cell r="G1065">
            <v>4200</v>
          </cell>
          <cell r="H1065">
            <v>3880800</v>
          </cell>
          <cell r="I1065">
            <v>6125</v>
          </cell>
          <cell r="J1065">
            <v>5659500</v>
          </cell>
        </row>
        <row r="1066">
          <cell r="A1066" t="str">
            <v>3.22안전점검통로</v>
          </cell>
          <cell r="F1066">
            <v>175112320</v>
          </cell>
          <cell r="H1066">
            <v>157200000</v>
          </cell>
          <cell r="I1066">
            <v>0</v>
          </cell>
          <cell r="J1066">
            <v>0</v>
          </cell>
        </row>
        <row r="1067">
          <cell r="A1067" t="str">
            <v>a.종  방  향</v>
          </cell>
          <cell r="C1067">
            <v>440</v>
          </cell>
          <cell r="D1067" t="str">
            <v>m</v>
          </cell>
          <cell r="E1067">
            <v>258250</v>
          </cell>
          <cell r="F1067">
            <v>113630000</v>
          </cell>
          <cell r="G1067">
            <v>230000</v>
          </cell>
          <cell r="H1067">
            <v>101200000</v>
          </cell>
          <cell r="I1067">
            <v>0</v>
          </cell>
          <cell r="J1067">
            <v>0</v>
          </cell>
        </row>
        <row r="1068">
          <cell r="A1068" t="str">
            <v>b.횡  방  향</v>
          </cell>
          <cell r="C1068">
            <v>8</v>
          </cell>
          <cell r="D1068" t="str">
            <v>개소</v>
          </cell>
          <cell r="E1068">
            <v>7685290</v>
          </cell>
          <cell r="F1068">
            <v>61482320</v>
          </cell>
          <cell r="G1068">
            <v>7000000</v>
          </cell>
          <cell r="H1068">
            <v>56000000</v>
          </cell>
          <cell r="I1068">
            <v>0</v>
          </cell>
          <cell r="J1068">
            <v>0</v>
          </cell>
        </row>
        <row r="1069">
          <cell r="A1069" t="str">
            <v>3.23강   교</v>
          </cell>
          <cell r="F1069">
            <v>3560549029</v>
          </cell>
          <cell r="H1069">
            <v>2770405660</v>
          </cell>
          <cell r="I1069">
            <v>0</v>
          </cell>
          <cell r="J1069">
            <v>3825606624</v>
          </cell>
        </row>
        <row r="1070">
          <cell r="A1070" t="str">
            <v>a.강교제작</v>
          </cell>
          <cell r="C1070">
            <v>1520.53</v>
          </cell>
          <cell r="D1070" t="str">
            <v>ton</v>
          </cell>
          <cell r="E1070">
            <v>1721590</v>
          </cell>
          <cell r="F1070">
            <v>2617729242</v>
          </cell>
          <cell r="G1070">
            <v>1822000</v>
          </cell>
          <cell r="H1070">
            <v>2770405660</v>
          </cell>
          <cell r="I1070">
            <v>1837301</v>
          </cell>
          <cell r="J1070">
            <v>2793671287</v>
          </cell>
        </row>
        <row r="1071">
          <cell r="A1071" t="str">
            <v>b.강교운반</v>
          </cell>
          <cell r="C1071">
            <v>1520.53</v>
          </cell>
          <cell r="D1071" t="str">
            <v>ton</v>
          </cell>
          <cell r="E1071">
            <v>55970</v>
          </cell>
          <cell r="F1071">
            <v>85104064</v>
          </cell>
          <cell r="H1071">
            <v>0</v>
          </cell>
          <cell r="I1071">
            <v>40526</v>
          </cell>
          <cell r="J1071">
            <v>61620998</v>
          </cell>
        </row>
        <row r="1072">
          <cell r="A1072" t="str">
            <v>c.강교가설</v>
          </cell>
          <cell r="C1072">
            <v>1520.53</v>
          </cell>
          <cell r="D1072" t="str">
            <v>ton</v>
          </cell>
          <cell r="E1072">
            <v>285270</v>
          </cell>
          <cell r="F1072">
            <v>433761593</v>
          </cell>
          <cell r="H1072">
            <v>0</v>
          </cell>
          <cell r="I1072">
            <v>311130</v>
          </cell>
          <cell r="J1072">
            <v>473082497</v>
          </cell>
        </row>
        <row r="1073">
          <cell r="A1073" t="str">
            <v>d.강교도장</v>
          </cell>
          <cell r="F1073">
            <v>423954130</v>
          </cell>
          <cell r="H1073">
            <v>0</v>
          </cell>
          <cell r="I1073">
            <v>0</v>
          </cell>
          <cell r="J1073">
            <v>497231842</v>
          </cell>
        </row>
        <row r="1074">
          <cell r="A1074" t="str">
            <v>-1.내부도장</v>
          </cell>
          <cell r="B1074" t="str">
            <v>공장</v>
          </cell>
          <cell r="C1074">
            <v>16673</v>
          </cell>
          <cell r="D1074" t="str">
            <v>㎡</v>
          </cell>
          <cell r="E1074">
            <v>11200</v>
          </cell>
          <cell r="F1074">
            <v>186737600</v>
          </cell>
          <cell r="H1074">
            <v>0</v>
          </cell>
          <cell r="I1074">
            <v>10124</v>
          </cell>
          <cell r="J1074">
            <v>168797452</v>
          </cell>
        </row>
        <row r="1075">
          <cell r="A1075" t="str">
            <v>-2.외부포장면도장</v>
          </cell>
          <cell r="B1075" t="str">
            <v>공장</v>
          </cell>
          <cell r="C1075">
            <v>2466</v>
          </cell>
          <cell r="D1075" t="str">
            <v>㎡</v>
          </cell>
          <cell r="E1075">
            <v>8640</v>
          </cell>
          <cell r="F1075">
            <v>21306240</v>
          </cell>
          <cell r="H1075">
            <v>0</v>
          </cell>
          <cell r="I1075">
            <v>8366</v>
          </cell>
          <cell r="J1075">
            <v>20630556</v>
          </cell>
        </row>
        <row r="1076">
          <cell r="A1076" t="str">
            <v>-3.연결판도장</v>
          </cell>
          <cell r="B1076" t="str">
            <v>공장</v>
          </cell>
          <cell r="C1076">
            <v>1913</v>
          </cell>
          <cell r="D1076" t="str">
            <v>㎡</v>
          </cell>
          <cell r="E1076">
            <v>6880</v>
          </cell>
          <cell r="F1076">
            <v>13161440</v>
          </cell>
          <cell r="H1076">
            <v>0</v>
          </cell>
          <cell r="I1076">
            <v>7557</v>
          </cell>
          <cell r="J1076">
            <v>14456541</v>
          </cell>
        </row>
        <row r="1077">
          <cell r="A1077" t="str">
            <v>-4.외부도장</v>
          </cell>
          <cell r="B1077" t="str">
            <v>공장</v>
          </cell>
          <cell r="C1077">
            <v>8184</v>
          </cell>
          <cell r="D1077" t="str">
            <v>㎡</v>
          </cell>
          <cell r="E1077">
            <v>12240</v>
          </cell>
          <cell r="F1077">
            <v>100172160</v>
          </cell>
          <cell r="H1077">
            <v>0</v>
          </cell>
          <cell r="I1077">
            <v>13828</v>
          </cell>
          <cell r="J1077">
            <v>113168352</v>
          </cell>
        </row>
        <row r="1078">
          <cell r="A1078" t="str">
            <v>-5.외부도장</v>
          </cell>
          <cell r="B1078" t="str">
            <v>현장</v>
          </cell>
          <cell r="C1078">
            <v>8184</v>
          </cell>
          <cell r="D1078" t="str">
            <v>㎡</v>
          </cell>
          <cell r="E1078">
            <v>4230</v>
          </cell>
          <cell r="F1078">
            <v>34618320</v>
          </cell>
          <cell r="H1078">
            <v>0</v>
          </cell>
          <cell r="I1078">
            <v>13828</v>
          </cell>
          <cell r="J1078">
            <v>113168352</v>
          </cell>
        </row>
        <row r="1079">
          <cell r="A1079" t="str">
            <v>-6.내부볼트및연결판도장</v>
          </cell>
          <cell r="B1079" t="str">
            <v>현장</v>
          </cell>
          <cell r="C1079">
            <v>814</v>
          </cell>
          <cell r="D1079" t="str">
            <v>㎡</v>
          </cell>
          <cell r="E1079">
            <v>6360</v>
          </cell>
          <cell r="F1079">
            <v>5177040</v>
          </cell>
          <cell r="H1079">
            <v>0</v>
          </cell>
          <cell r="I1079">
            <v>5419</v>
          </cell>
          <cell r="J1079">
            <v>4411066</v>
          </cell>
        </row>
        <row r="1080">
          <cell r="A1080" t="str">
            <v>-7.외부볼트및연결판도장</v>
          </cell>
          <cell r="B1080" t="str">
            <v>현장</v>
          </cell>
          <cell r="C1080">
            <v>647</v>
          </cell>
          <cell r="D1080" t="str">
            <v>㎡</v>
          </cell>
          <cell r="E1080">
            <v>8270</v>
          </cell>
          <cell r="F1080">
            <v>5350690</v>
          </cell>
          <cell r="H1080">
            <v>0</v>
          </cell>
          <cell r="I1080">
            <v>7989</v>
          </cell>
          <cell r="J1080">
            <v>5168883</v>
          </cell>
        </row>
        <row r="1081">
          <cell r="A1081" t="str">
            <v>-8.강교방사선투과검사</v>
          </cell>
          <cell r="C1081">
            <v>1</v>
          </cell>
          <cell r="D1081" t="str">
            <v>식</v>
          </cell>
          <cell r="E1081">
            <v>57430640</v>
          </cell>
          <cell r="F1081">
            <v>57430640</v>
          </cell>
          <cell r="H1081">
            <v>0</v>
          </cell>
          <cell r="I1081">
            <v>57430640</v>
          </cell>
          <cell r="J1081">
            <v>57430640</v>
          </cell>
        </row>
        <row r="1082">
          <cell r="A1082" t="str">
            <v>3.24옹벽배수시설</v>
          </cell>
          <cell r="F1082">
            <v>59980</v>
          </cell>
          <cell r="H1082">
            <v>279000</v>
          </cell>
          <cell r="I1082">
            <v>0</v>
          </cell>
          <cell r="J1082">
            <v>59726</v>
          </cell>
        </row>
        <row r="1083">
          <cell r="A1083" t="str">
            <v>a.PVC PIPE</v>
          </cell>
          <cell r="B1083" t="str">
            <v>(φ100mm)</v>
          </cell>
          <cell r="C1083">
            <v>2</v>
          </cell>
          <cell r="D1083" t="str">
            <v>m</v>
          </cell>
          <cell r="E1083">
            <v>4910</v>
          </cell>
          <cell r="F1083">
            <v>9820</v>
          </cell>
          <cell r="G1083">
            <v>4200</v>
          </cell>
          <cell r="H1083">
            <v>8400</v>
          </cell>
          <cell r="I1083">
            <v>4090</v>
          </cell>
          <cell r="J1083">
            <v>8180</v>
          </cell>
        </row>
        <row r="1084">
          <cell r="A1084" t="str">
            <v>b.DRAIN BOARD</v>
          </cell>
          <cell r="C1084">
            <v>33</v>
          </cell>
          <cell r="D1084" t="str">
            <v>㎡</v>
          </cell>
          <cell r="E1084">
            <v>630</v>
          </cell>
          <cell r="F1084">
            <v>20790</v>
          </cell>
          <cell r="G1084">
            <v>6400</v>
          </cell>
          <cell r="H1084">
            <v>211200</v>
          </cell>
          <cell r="I1084">
            <v>630</v>
          </cell>
          <cell r="J1084">
            <v>20790</v>
          </cell>
        </row>
        <row r="1085">
          <cell r="A1085" t="str">
            <v>c.부 직 포</v>
          </cell>
          <cell r="C1085">
            <v>33</v>
          </cell>
          <cell r="D1085" t="str">
            <v>㎡</v>
          </cell>
          <cell r="E1085">
            <v>890</v>
          </cell>
          <cell r="F1085">
            <v>29370</v>
          </cell>
          <cell r="G1085">
            <v>1800</v>
          </cell>
          <cell r="H1085">
            <v>59400</v>
          </cell>
          <cell r="I1085">
            <v>932</v>
          </cell>
          <cell r="J1085">
            <v>30756</v>
          </cell>
        </row>
        <row r="1086">
          <cell r="A1086" t="str">
            <v>3.25시공이음</v>
          </cell>
          <cell r="F1086">
            <v>340400</v>
          </cell>
          <cell r="H1086">
            <v>598600</v>
          </cell>
          <cell r="I1086">
            <v>0</v>
          </cell>
          <cell r="J1086">
            <v>417903</v>
          </cell>
        </row>
        <row r="1087">
          <cell r="A1087" t="str">
            <v>a.스치로폴</v>
          </cell>
          <cell r="B1087" t="str">
            <v>(t=10mm)</v>
          </cell>
          <cell r="C1087">
            <v>87</v>
          </cell>
          <cell r="D1087" t="str">
            <v>㎡</v>
          </cell>
          <cell r="E1087">
            <v>910</v>
          </cell>
          <cell r="F1087">
            <v>79170</v>
          </cell>
          <cell r="G1087">
            <v>1500</v>
          </cell>
          <cell r="H1087">
            <v>130500</v>
          </cell>
          <cell r="I1087">
            <v>1117</v>
          </cell>
          <cell r="J1087">
            <v>97179</v>
          </cell>
        </row>
        <row r="1088">
          <cell r="A1088" t="str">
            <v>b.스치로폴</v>
          </cell>
          <cell r="B1088" t="str">
            <v>(t=20mm)</v>
          </cell>
          <cell r="C1088">
            <v>151</v>
          </cell>
          <cell r="D1088" t="str">
            <v>㎡</v>
          </cell>
          <cell r="E1088">
            <v>1730</v>
          </cell>
          <cell r="F1088">
            <v>261230</v>
          </cell>
          <cell r="G1088">
            <v>3100</v>
          </cell>
          <cell r="H1088">
            <v>468100</v>
          </cell>
          <cell r="I1088">
            <v>2124</v>
          </cell>
          <cell r="J1088">
            <v>320724</v>
          </cell>
        </row>
        <row r="1089">
          <cell r="A1089" t="str">
            <v>3.26가  도</v>
          </cell>
          <cell r="C1089">
            <v>1</v>
          </cell>
          <cell r="D1089" t="str">
            <v>식</v>
          </cell>
          <cell r="E1089">
            <v>31698420</v>
          </cell>
          <cell r="F1089">
            <v>31698420</v>
          </cell>
          <cell r="G1089">
            <v>29000000</v>
          </cell>
          <cell r="H1089">
            <v>29000000</v>
          </cell>
          <cell r="I1089">
            <v>31698420</v>
          </cell>
          <cell r="J1089">
            <v>31698420</v>
          </cell>
        </row>
        <row r="1090">
          <cell r="A1090" t="str">
            <v>3.27낙교방지시설</v>
          </cell>
          <cell r="C1090">
            <v>16</v>
          </cell>
          <cell r="D1090" t="str">
            <v>개</v>
          </cell>
          <cell r="E1090">
            <v>2070760</v>
          </cell>
          <cell r="F1090">
            <v>33132160</v>
          </cell>
          <cell r="G1090">
            <v>1900000</v>
          </cell>
          <cell r="H1090">
            <v>30400000</v>
          </cell>
          <cell r="I1090">
            <v>2070760</v>
          </cell>
          <cell r="J1090">
            <v>33132160</v>
          </cell>
        </row>
        <row r="1091">
          <cell r="A1091" t="str">
            <v>3.28교각번호판설치</v>
          </cell>
          <cell r="B1091" t="str">
            <v>(900x900)</v>
          </cell>
          <cell r="C1091">
            <v>8</v>
          </cell>
          <cell r="D1091" t="str">
            <v>개소</v>
          </cell>
          <cell r="E1091">
            <v>49700</v>
          </cell>
          <cell r="F1091">
            <v>397600</v>
          </cell>
          <cell r="G1091">
            <v>150000</v>
          </cell>
          <cell r="H1091">
            <v>1200000</v>
          </cell>
          <cell r="I1091">
            <v>49700</v>
          </cell>
          <cell r="J1091">
            <v>397600</v>
          </cell>
        </row>
        <row r="1092">
          <cell r="A1092" t="str">
            <v>M.호천1교</v>
          </cell>
          <cell r="F1092">
            <v>879468375</v>
          </cell>
          <cell r="H1092">
            <v>866027580</v>
          </cell>
          <cell r="I1092">
            <v>0</v>
          </cell>
          <cell r="J1092">
            <v>945503080</v>
          </cell>
        </row>
        <row r="1093">
          <cell r="A1093" t="str">
            <v>3.01구조물터파기</v>
          </cell>
          <cell r="F1093">
            <v>95918810</v>
          </cell>
          <cell r="H1093">
            <v>86643100</v>
          </cell>
          <cell r="I1093">
            <v>0</v>
          </cell>
          <cell r="J1093">
            <v>57314694</v>
          </cell>
        </row>
        <row r="1094">
          <cell r="A1094" t="str">
            <v>a.육상토사</v>
          </cell>
          <cell r="F1094">
            <v>8554970</v>
          </cell>
          <cell r="H1094">
            <v>8817100</v>
          </cell>
          <cell r="I1094">
            <v>0</v>
          </cell>
          <cell r="J1094">
            <v>7485003</v>
          </cell>
        </row>
        <row r="1095">
          <cell r="A1095" t="str">
            <v>-1      ″</v>
          </cell>
          <cell r="B1095" t="str">
            <v>(0 ~ 4m)</v>
          </cell>
          <cell r="C1095">
            <v>2383</v>
          </cell>
          <cell r="D1095" t="str">
            <v>㎥</v>
          </cell>
          <cell r="E1095">
            <v>3590</v>
          </cell>
          <cell r="F1095">
            <v>8554970</v>
          </cell>
          <cell r="G1095">
            <v>3700</v>
          </cell>
          <cell r="H1095">
            <v>8817100</v>
          </cell>
          <cell r="I1095">
            <v>3141</v>
          </cell>
          <cell r="J1095">
            <v>7485003</v>
          </cell>
        </row>
        <row r="1096">
          <cell r="A1096" t="str">
            <v>b. 되메우기및다짐</v>
          </cell>
          <cell r="B1096" t="str">
            <v>(기계70%,인력30%)</v>
          </cell>
          <cell r="C1096">
            <v>1486</v>
          </cell>
          <cell r="D1096" t="str">
            <v>㎥</v>
          </cell>
          <cell r="E1096">
            <v>3000</v>
          </cell>
          <cell r="F1096">
            <v>4458000</v>
          </cell>
          <cell r="G1096">
            <v>3000</v>
          </cell>
          <cell r="H1096">
            <v>4458000</v>
          </cell>
          <cell r="I1096">
            <v>4158</v>
          </cell>
          <cell r="J1096">
            <v>6178788</v>
          </cell>
        </row>
        <row r="1097">
          <cell r="A1097" t="str">
            <v>c.뒷 채 움</v>
          </cell>
          <cell r="B1097" t="str">
            <v>(보조기층재)</v>
          </cell>
          <cell r="C1097">
            <v>3057</v>
          </cell>
          <cell r="D1097" t="str">
            <v>㎥</v>
          </cell>
          <cell r="E1097">
            <v>27120</v>
          </cell>
          <cell r="F1097">
            <v>82905840</v>
          </cell>
          <cell r="G1097">
            <v>24000</v>
          </cell>
          <cell r="H1097">
            <v>73368000</v>
          </cell>
          <cell r="I1097">
            <v>14279</v>
          </cell>
          <cell r="J1097">
            <v>43650903</v>
          </cell>
        </row>
        <row r="1098">
          <cell r="A1098" t="str">
            <v>3.02강관파일</v>
          </cell>
          <cell r="F1098">
            <v>314593470</v>
          </cell>
          <cell r="H1098">
            <v>301492000</v>
          </cell>
          <cell r="I1098">
            <v>0</v>
          </cell>
          <cell r="J1098">
            <v>350334682</v>
          </cell>
        </row>
        <row r="1099">
          <cell r="A1099" t="str">
            <v>a.자 재 비</v>
          </cell>
          <cell r="F1099">
            <v>219457970</v>
          </cell>
          <cell r="H1099">
            <v>217972000</v>
          </cell>
          <cell r="I1099">
            <v>0</v>
          </cell>
          <cell r="J1099">
            <v>224511892</v>
          </cell>
        </row>
        <row r="1100">
          <cell r="A1100" t="str">
            <v>-1     ″</v>
          </cell>
          <cell r="B1100" t="str">
            <v>φ508.0x9.0㎜</v>
          </cell>
          <cell r="C1100">
            <v>1981</v>
          </cell>
          <cell r="D1100" t="str">
            <v>m</v>
          </cell>
          <cell r="E1100">
            <v>48530</v>
          </cell>
          <cell r="F1100">
            <v>96137930</v>
          </cell>
          <cell r="G1100">
            <v>48000</v>
          </cell>
          <cell r="H1100">
            <v>95088000</v>
          </cell>
          <cell r="I1100">
            <v>48708</v>
          </cell>
          <cell r="J1100">
            <v>96490548</v>
          </cell>
        </row>
        <row r="1101">
          <cell r="A1101" t="str">
            <v>-2     ″</v>
          </cell>
          <cell r="B1101" t="str">
            <v>φ508.0x12.0㎜</v>
          </cell>
          <cell r="C1101">
            <v>1982</v>
          </cell>
          <cell r="D1101" t="str">
            <v>m</v>
          </cell>
          <cell r="E1101">
            <v>62220</v>
          </cell>
          <cell r="F1101">
            <v>123320040</v>
          </cell>
          <cell r="G1101">
            <v>62000</v>
          </cell>
          <cell r="H1101">
            <v>122884000</v>
          </cell>
          <cell r="I1101">
            <v>64592</v>
          </cell>
          <cell r="J1101">
            <v>128021344</v>
          </cell>
        </row>
        <row r="1102">
          <cell r="A1102" t="str">
            <v>b.수 직 항</v>
          </cell>
          <cell r="B1102" t="str">
            <v>(φ508.0mm,t=12㎜ : ℓ=15m미만)</v>
          </cell>
          <cell r="C1102">
            <v>3710</v>
          </cell>
          <cell r="D1102" t="str">
            <v>m</v>
          </cell>
          <cell r="E1102">
            <v>7190</v>
          </cell>
          <cell r="F1102">
            <v>26674900</v>
          </cell>
          <cell r="G1102">
            <v>12000</v>
          </cell>
          <cell r="H1102">
            <v>44520000</v>
          </cell>
          <cell r="I1102">
            <v>5489</v>
          </cell>
          <cell r="J1102">
            <v>20364190</v>
          </cell>
        </row>
        <row r="1103">
          <cell r="A1103" t="str">
            <v>c.두부및선단보강</v>
          </cell>
          <cell r="B1103" t="str">
            <v>(φ508㎜,t=9.0mm)</v>
          </cell>
          <cell r="C1103">
            <v>260</v>
          </cell>
          <cell r="D1103" t="str">
            <v>본</v>
          </cell>
          <cell r="E1103">
            <v>263310</v>
          </cell>
          <cell r="F1103">
            <v>68460600</v>
          </cell>
          <cell r="G1103">
            <v>150000</v>
          </cell>
          <cell r="H1103">
            <v>39000000</v>
          </cell>
          <cell r="I1103">
            <v>405610</v>
          </cell>
          <cell r="J1103">
            <v>105458600</v>
          </cell>
        </row>
        <row r="1104">
          <cell r="A1104" t="str">
            <v>3.03거  푸  집</v>
          </cell>
          <cell r="F1104">
            <v>78218360</v>
          </cell>
          <cell r="H1104">
            <v>107378000</v>
          </cell>
          <cell r="I1104">
            <v>0</v>
          </cell>
          <cell r="J1104">
            <v>124092360</v>
          </cell>
        </row>
        <row r="1105">
          <cell r="A1105" t="str">
            <v>a.합판거푸집</v>
          </cell>
          <cell r="F1105">
            <v>59021660</v>
          </cell>
          <cell r="H1105">
            <v>80843000</v>
          </cell>
          <cell r="I1105">
            <v>0</v>
          </cell>
          <cell r="J1105">
            <v>103023570</v>
          </cell>
        </row>
        <row r="1106">
          <cell r="A1106" t="str">
            <v>-1       ″</v>
          </cell>
          <cell r="B1106" t="str">
            <v>(3회, 0~ 7m)</v>
          </cell>
          <cell r="C1106">
            <v>1013</v>
          </cell>
          <cell r="D1106" t="str">
            <v>㎡</v>
          </cell>
          <cell r="E1106">
            <v>17110</v>
          </cell>
          <cell r="F1106">
            <v>17332430</v>
          </cell>
          <cell r="G1106">
            <v>23500</v>
          </cell>
          <cell r="H1106">
            <v>23805500</v>
          </cell>
          <cell r="I1106">
            <v>39478</v>
          </cell>
          <cell r="J1106">
            <v>39991214</v>
          </cell>
        </row>
        <row r="1107">
          <cell r="A1107" t="str">
            <v>-2       ″</v>
          </cell>
          <cell r="B1107" t="str">
            <v>(3회, 7~10m)</v>
          </cell>
          <cell r="C1107">
            <v>303</v>
          </cell>
          <cell r="D1107" t="str">
            <v>㎡</v>
          </cell>
          <cell r="E1107">
            <v>17980</v>
          </cell>
          <cell r="F1107">
            <v>5447940</v>
          </cell>
          <cell r="G1107">
            <v>26000</v>
          </cell>
          <cell r="H1107">
            <v>7878000</v>
          </cell>
          <cell r="I1107">
            <v>42671.6</v>
          </cell>
          <cell r="J1107">
            <v>12929494</v>
          </cell>
        </row>
        <row r="1108">
          <cell r="A1108" t="str">
            <v>-3       ″</v>
          </cell>
          <cell r="B1108" t="str">
            <v>(3회,10~13m)</v>
          </cell>
          <cell r="C1108">
            <v>435</v>
          </cell>
          <cell r="D1108" t="str">
            <v>㎡</v>
          </cell>
          <cell r="E1108">
            <v>21030</v>
          </cell>
          <cell r="F1108">
            <v>9148050</v>
          </cell>
          <cell r="G1108">
            <v>26000</v>
          </cell>
          <cell r="H1108">
            <v>11310000</v>
          </cell>
          <cell r="I1108">
            <v>46184.56</v>
          </cell>
          <cell r="J1108">
            <v>20090283</v>
          </cell>
        </row>
        <row r="1109">
          <cell r="A1109" t="str">
            <v>-4.      〃</v>
          </cell>
          <cell r="B1109" t="str">
            <v>(4회)</v>
          </cell>
          <cell r="C1109">
            <v>1809</v>
          </cell>
          <cell r="D1109" t="str">
            <v>㎡</v>
          </cell>
          <cell r="E1109">
            <v>14660</v>
          </cell>
          <cell r="F1109">
            <v>26519940</v>
          </cell>
          <cell r="G1109">
            <v>20500</v>
          </cell>
          <cell r="H1109">
            <v>37084500</v>
          </cell>
          <cell r="I1109">
            <v>16256</v>
          </cell>
          <cell r="J1109">
            <v>29407104</v>
          </cell>
        </row>
        <row r="1110">
          <cell r="A1110" t="str">
            <v>-5.      〃</v>
          </cell>
          <cell r="B1110" t="str">
            <v>(6회)</v>
          </cell>
          <cell r="C1110">
            <v>45</v>
          </cell>
          <cell r="D1110" t="str">
            <v>㎡</v>
          </cell>
          <cell r="E1110">
            <v>12740</v>
          </cell>
          <cell r="F1110">
            <v>573300</v>
          </cell>
          <cell r="G1110">
            <v>17000</v>
          </cell>
          <cell r="H1110">
            <v>765000</v>
          </cell>
          <cell r="I1110">
            <v>13455</v>
          </cell>
          <cell r="J1110">
            <v>605475</v>
          </cell>
        </row>
        <row r="1111">
          <cell r="A1111" t="str">
            <v>b.무늬거푸집(0∼7m)</v>
          </cell>
          <cell r="B1111" t="str">
            <v>(합판4회+스치로폴)</v>
          </cell>
          <cell r="C1111">
            <v>915</v>
          </cell>
          <cell r="D1111" t="str">
            <v>㎡</v>
          </cell>
          <cell r="E1111">
            <v>20980</v>
          </cell>
          <cell r="F1111">
            <v>19196700</v>
          </cell>
          <cell r="G1111">
            <v>29000</v>
          </cell>
          <cell r="H1111">
            <v>26535000</v>
          </cell>
          <cell r="I1111">
            <v>23026</v>
          </cell>
          <cell r="J1111">
            <v>21068790</v>
          </cell>
        </row>
        <row r="1112">
          <cell r="A1112" t="str">
            <v>3.04강관비계</v>
          </cell>
          <cell r="C1112">
            <v>1</v>
          </cell>
          <cell r="D1112" t="str">
            <v>식</v>
          </cell>
          <cell r="E1112">
            <v>13251050</v>
          </cell>
          <cell r="F1112">
            <v>13251050</v>
          </cell>
          <cell r="G1112">
            <v>11000000</v>
          </cell>
          <cell r="H1112">
            <v>11000000</v>
          </cell>
          <cell r="I1112">
            <v>13251050</v>
          </cell>
          <cell r="J1112">
            <v>13251049</v>
          </cell>
        </row>
        <row r="1113">
          <cell r="A1113" t="str">
            <v>3.05동 바 리</v>
          </cell>
          <cell r="F1113">
            <v>128918110</v>
          </cell>
          <cell r="H1113">
            <v>118000000</v>
          </cell>
          <cell r="I1113">
            <v>0</v>
          </cell>
          <cell r="J1113">
            <v>128918107</v>
          </cell>
        </row>
        <row r="1114">
          <cell r="A1114" t="str">
            <v>a.         ″</v>
          </cell>
          <cell r="B1114" t="str">
            <v>(목재4회)</v>
          </cell>
          <cell r="C1114">
            <v>1</v>
          </cell>
          <cell r="D1114" t="str">
            <v>식</v>
          </cell>
          <cell r="E1114">
            <v>21093640</v>
          </cell>
          <cell r="F1114">
            <v>21093640</v>
          </cell>
          <cell r="G1114">
            <v>19000000</v>
          </cell>
          <cell r="H1114">
            <v>19000000</v>
          </cell>
          <cell r="I1114">
            <v>21093640</v>
          </cell>
          <cell r="J1114">
            <v>21093639</v>
          </cell>
        </row>
        <row r="1115">
          <cell r="A1115" t="str">
            <v>b.         ″</v>
          </cell>
          <cell r="B1115" t="str">
            <v>(강관동바리)</v>
          </cell>
          <cell r="C1115">
            <v>1</v>
          </cell>
          <cell r="D1115" t="str">
            <v>식</v>
          </cell>
          <cell r="E1115">
            <v>30312150</v>
          </cell>
          <cell r="F1115">
            <v>30312150</v>
          </cell>
          <cell r="G1115">
            <v>27000000</v>
          </cell>
          <cell r="H1115">
            <v>27000000</v>
          </cell>
          <cell r="I1115">
            <v>30312149.999999996</v>
          </cell>
          <cell r="J1115">
            <v>30312149</v>
          </cell>
        </row>
        <row r="1116">
          <cell r="A1116" t="str">
            <v>c.         ″</v>
          </cell>
          <cell r="B1116" t="str">
            <v>(육교용)</v>
          </cell>
          <cell r="C1116">
            <v>24</v>
          </cell>
          <cell r="D1116" t="str">
            <v>m</v>
          </cell>
          <cell r="E1116">
            <v>3229680</v>
          </cell>
          <cell r="F1116">
            <v>77512320</v>
          </cell>
          <cell r="G1116">
            <v>3000000</v>
          </cell>
          <cell r="H1116">
            <v>72000000</v>
          </cell>
          <cell r="I1116">
            <v>3229680</v>
          </cell>
          <cell r="J1116">
            <v>77512319</v>
          </cell>
        </row>
        <row r="1117">
          <cell r="A1117" t="str">
            <v>3.06철근가공조립</v>
          </cell>
          <cell r="F1117">
            <v>108675815</v>
          </cell>
          <cell r="H1117">
            <v>77052430</v>
          </cell>
          <cell r="I1117">
            <v>0</v>
          </cell>
          <cell r="J1117">
            <v>127006487</v>
          </cell>
        </row>
        <row r="1118">
          <cell r="A1118" t="str">
            <v>a.         ″</v>
          </cell>
          <cell r="B1118" t="str">
            <v>(보 통)</v>
          </cell>
          <cell r="C1118">
            <v>19.009</v>
          </cell>
          <cell r="D1118" t="str">
            <v>ton</v>
          </cell>
          <cell r="E1118">
            <v>360590</v>
          </cell>
          <cell r="F1118">
            <v>6854455</v>
          </cell>
          <cell r="G1118">
            <v>270000</v>
          </cell>
          <cell r="H1118">
            <v>5132430</v>
          </cell>
          <cell r="I1118">
            <v>384726</v>
          </cell>
          <cell r="J1118">
            <v>7313255</v>
          </cell>
        </row>
        <row r="1119">
          <cell r="A1119" t="str">
            <v>b.         ″</v>
          </cell>
          <cell r="B1119" t="str">
            <v>(복 잡)</v>
          </cell>
          <cell r="C1119">
            <v>248</v>
          </cell>
          <cell r="D1119" t="str">
            <v>ton</v>
          </cell>
          <cell r="E1119">
            <v>410570</v>
          </cell>
          <cell r="F1119">
            <v>101821360</v>
          </cell>
          <cell r="G1119">
            <v>290000</v>
          </cell>
          <cell r="H1119">
            <v>71920000</v>
          </cell>
          <cell r="I1119">
            <v>482634</v>
          </cell>
          <cell r="J1119">
            <v>119693232</v>
          </cell>
        </row>
        <row r="1120">
          <cell r="A1120" t="str">
            <v>3.07스페이샤설치</v>
          </cell>
          <cell r="F1120">
            <v>80260</v>
          </cell>
          <cell r="H1120">
            <v>722340</v>
          </cell>
          <cell r="I1120">
            <v>0</v>
          </cell>
          <cell r="J1120">
            <v>1348368</v>
          </cell>
        </row>
        <row r="1121">
          <cell r="A1121" t="str">
            <v>a.         ″</v>
          </cell>
          <cell r="B1121" t="str">
            <v>(수평)</v>
          </cell>
          <cell r="C1121">
            <v>1256</v>
          </cell>
          <cell r="D1121" t="str">
            <v>㎡</v>
          </cell>
          <cell r="E1121">
            <v>20</v>
          </cell>
          <cell r="F1121">
            <v>25120</v>
          </cell>
          <cell r="G1121">
            <v>180</v>
          </cell>
          <cell r="H1121">
            <v>226080</v>
          </cell>
          <cell r="I1121">
            <v>336</v>
          </cell>
          <cell r="J1121">
            <v>422016</v>
          </cell>
        </row>
        <row r="1122">
          <cell r="A1122" t="str">
            <v>b.         ″</v>
          </cell>
          <cell r="B1122" t="str">
            <v>(수직)</v>
          </cell>
          <cell r="C1122">
            <v>2757</v>
          </cell>
          <cell r="D1122" t="str">
            <v>㎡</v>
          </cell>
          <cell r="E1122">
            <v>20</v>
          </cell>
          <cell r="F1122">
            <v>55140</v>
          </cell>
          <cell r="G1122">
            <v>180</v>
          </cell>
          <cell r="H1122">
            <v>496260</v>
          </cell>
          <cell r="I1122">
            <v>336</v>
          </cell>
          <cell r="J1122">
            <v>926352</v>
          </cell>
        </row>
        <row r="1123">
          <cell r="A1123" t="str">
            <v>3.08콘크리트타설공</v>
          </cell>
          <cell r="F1123">
            <v>110748200</v>
          </cell>
          <cell r="H1123">
            <v>124299050</v>
          </cell>
          <cell r="I1123">
            <v>0</v>
          </cell>
          <cell r="J1123">
            <v>115129955</v>
          </cell>
        </row>
        <row r="1124">
          <cell r="A1124" t="str">
            <v>a.펌프카</v>
          </cell>
          <cell r="B1124" t="str">
            <v>철근(25-270-12)</v>
          </cell>
          <cell r="C1124">
            <v>1262</v>
          </cell>
          <cell r="D1124" t="str">
            <v>㎥</v>
          </cell>
          <cell r="E1124">
            <v>56820</v>
          </cell>
          <cell r="F1124">
            <v>71706840</v>
          </cell>
          <cell r="G1124">
            <v>61870</v>
          </cell>
          <cell r="H1124">
            <v>78079940</v>
          </cell>
          <cell r="I1124">
            <v>57052</v>
          </cell>
          <cell r="J1124">
            <v>71999624</v>
          </cell>
        </row>
        <row r="1125">
          <cell r="A1125" t="str">
            <v>b.펌프카</v>
          </cell>
          <cell r="B1125" t="str">
            <v>철근(25-240-12)</v>
          </cell>
          <cell r="C1125">
            <v>701</v>
          </cell>
          <cell r="D1125" t="str">
            <v>㎥</v>
          </cell>
          <cell r="E1125">
            <v>49080</v>
          </cell>
          <cell r="F1125">
            <v>34405080</v>
          </cell>
          <cell r="G1125">
            <v>59710</v>
          </cell>
          <cell r="H1125">
            <v>41856710</v>
          </cell>
          <cell r="I1125">
            <v>54779</v>
          </cell>
          <cell r="J1125">
            <v>38400079</v>
          </cell>
        </row>
        <row r="1126">
          <cell r="A1126" t="str">
            <v>c.콘크리트 타설</v>
          </cell>
          <cell r="B1126" t="str">
            <v>무근(40-160-8)</v>
          </cell>
          <cell r="C1126">
            <v>82</v>
          </cell>
          <cell r="D1126" t="str">
            <v>㎥</v>
          </cell>
          <cell r="E1126">
            <v>56540</v>
          </cell>
          <cell r="F1126">
            <v>4636280</v>
          </cell>
          <cell r="G1126">
            <v>53200</v>
          </cell>
          <cell r="H1126">
            <v>4362400</v>
          </cell>
          <cell r="I1126">
            <v>57686</v>
          </cell>
          <cell r="J1126">
            <v>4730252</v>
          </cell>
        </row>
        <row r="1127">
          <cell r="A1127" t="str">
            <v>3.09표면처리</v>
          </cell>
          <cell r="F1127">
            <v>238800</v>
          </cell>
          <cell r="H1127">
            <v>744260</v>
          </cell>
          <cell r="I1127">
            <v>0</v>
          </cell>
          <cell r="J1127">
            <v>302082</v>
          </cell>
        </row>
        <row r="1128">
          <cell r="A1128" t="str">
            <v>a.슬래브양생</v>
          </cell>
          <cell r="C1128">
            <v>398</v>
          </cell>
          <cell r="D1128" t="str">
            <v>㎡</v>
          </cell>
          <cell r="E1128">
            <v>320</v>
          </cell>
          <cell r="F1128">
            <v>127360</v>
          </cell>
          <cell r="G1128">
            <v>370</v>
          </cell>
          <cell r="H1128">
            <v>147260</v>
          </cell>
          <cell r="I1128">
            <v>264</v>
          </cell>
          <cell r="J1128">
            <v>105072</v>
          </cell>
        </row>
        <row r="1129">
          <cell r="A1129" t="str">
            <v>b.슬래브면고르기</v>
          </cell>
          <cell r="C1129">
            <v>398</v>
          </cell>
          <cell r="D1129" t="str">
            <v>㎡</v>
          </cell>
          <cell r="E1129">
            <v>280</v>
          </cell>
          <cell r="F1129">
            <v>111440</v>
          </cell>
          <cell r="G1129">
            <v>1500</v>
          </cell>
          <cell r="H1129">
            <v>597000</v>
          </cell>
          <cell r="I1129">
            <v>495</v>
          </cell>
          <cell r="J1129">
            <v>197010</v>
          </cell>
        </row>
        <row r="1130">
          <cell r="A1130" t="str">
            <v>3.10교면방수</v>
          </cell>
          <cell r="F1130">
            <v>10355950</v>
          </cell>
          <cell r="H1130">
            <v>3955300</v>
          </cell>
          <cell r="I1130">
            <v>0</v>
          </cell>
          <cell r="J1130">
            <v>7462490</v>
          </cell>
        </row>
        <row r="1131">
          <cell r="A1131" t="str">
            <v>a.교면방수</v>
          </cell>
          <cell r="B1131" t="str">
            <v>(도막식)</v>
          </cell>
          <cell r="C1131">
            <v>398</v>
          </cell>
          <cell r="D1131" t="str">
            <v>㎡</v>
          </cell>
          <cell r="E1131">
            <v>17270</v>
          </cell>
          <cell r="F1131">
            <v>6873460</v>
          </cell>
          <cell r="G1131">
            <v>3700</v>
          </cell>
          <cell r="H1131">
            <v>1472600</v>
          </cell>
          <cell r="I1131">
            <v>10000</v>
          </cell>
          <cell r="J1131">
            <v>3980000</v>
          </cell>
        </row>
        <row r="1132">
          <cell r="A1132" t="str">
            <v>b.배면방수</v>
          </cell>
          <cell r="C1132">
            <v>671</v>
          </cell>
          <cell r="D1132" t="str">
            <v>㎡</v>
          </cell>
          <cell r="E1132">
            <v>5190</v>
          </cell>
          <cell r="F1132">
            <v>3482490</v>
          </cell>
          <cell r="G1132">
            <v>3700</v>
          </cell>
          <cell r="H1132">
            <v>2482700</v>
          </cell>
          <cell r="I1132">
            <v>5190</v>
          </cell>
          <cell r="J1132">
            <v>3482490</v>
          </cell>
        </row>
        <row r="1133">
          <cell r="A1133" t="str">
            <v>3.11신축이음장치</v>
          </cell>
          <cell r="B1133" t="str">
            <v>(종방향)</v>
          </cell>
          <cell r="C1133">
            <v>28</v>
          </cell>
          <cell r="D1133" t="str">
            <v>m</v>
          </cell>
          <cell r="E1133">
            <v>85910</v>
          </cell>
          <cell r="F1133">
            <v>2405480</v>
          </cell>
          <cell r="G1133">
            <v>85000</v>
          </cell>
          <cell r="H1133">
            <v>2380000</v>
          </cell>
          <cell r="I1133">
            <v>85910</v>
          </cell>
          <cell r="J1133">
            <v>2405480</v>
          </cell>
        </row>
        <row r="1134">
          <cell r="A1134" t="str">
            <v>3.12다웰바설치</v>
          </cell>
          <cell r="B1134" t="str">
            <v>D=25, ℓ=600mm</v>
          </cell>
          <cell r="C1134">
            <v>116</v>
          </cell>
          <cell r="D1134" t="str">
            <v>개</v>
          </cell>
          <cell r="E1134">
            <v>2870</v>
          </cell>
          <cell r="F1134">
            <v>332920</v>
          </cell>
          <cell r="G1134">
            <v>3500</v>
          </cell>
          <cell r="H1134">
            <v>406000</v>
          </cell>
          <cell r="I1134">
            <v>125</v>
          </cell>
          <cell r="J1134">
            <v>14500</v>
          </cell>
        </row>
        <row r="1135">
          <cell r="A1135" t="str">
            <v>3.13교면배수시설공</v>
          </cell>
          <cell r="B1135" t="str">
            <v>하천용</v>
          </cell>
          <cell r="F1135">
            <v>2262560</v>
          </cell>
          <cell r="H1135">
            <v>2585000</v>
          </cell>
          <cell r="I1135">
            <v>0</v>
          </cell>
          <cell r="J1135">
            <v>2860092</v>
          </cell>
        </row>
        <row r="1136">
          <cell r="A1136" t="str">
            <v>a.교면집수구</v>
          </cell>
          <cell r="B1136" t="str">
            <v>주철</v>
          </cell>
          <cell r="C1136">
            <v>4</v>
          </cell>
          <cell r="D1136" t="str">
            <v>개</v>
          </cell>
          <cell r="E1136">
            <v>82430</v>
          </cell>
          <cell r="F1136">
            <v>329720</v>
          </cell>
          <cell r="G1136">
            <v>71000</v>
          </cell>
          <cell r="H1136">
            <v>284000</v>
          </cell>
          <cell r="I1136">
            <v>37593</v>
          </cell>
          <cell r="J1136">
            <v>150372</v>
          </cell>
        </row>
        <row r="1137">
          <cell r="A1137" t="str">
            <v>b.연결배수구</v>
          </cell>
          <cell r="B1137" t="str">
            <v>(아연도강관, φ150㎜)</v>
          </cell>
          <cell r="C1137">
            <v>39</v>
          </cell>
          <cell r="D1137" t="str">
            <v>m</v>
          </cell>
          <cell r="E1137">
            <v>49560</v>
          </cell>
          <cell r="F1137">
            <v>1932840</v>
          </cell>
          <cell r="G1137">
            <v>59000</v>
          </cell>
          <cell r="H1137">
            <v>2301000</v>
          </cell>
          <cell r="I1137">
            <v>69480</v>
          </cell>
          <cell r="J1137">
            <v>2709720</v>
          </cell>
        </row>
        <row r="1138">
          <cell r="A1138" t="str">
            <v>3.14교량명판공</v>
          </cell>
          <cell r="F1138">
            <v>4686820</v>
          </cell>
          <cell r="H1138">
            <v>11460000</v>
          </cell>
          <cell r="I1138">
            <v>0</v>
          </cell>
          <cell r="J1138">
            <v>6122112</v>
          </cell>
        </row>
        <row r="1139">
          <cell r="A1139" t="str">
            <v>a.교 명 주</v>
          </cell>
          <cell r="B1139" t="str">
            <v>(화강석,600×600×1250mm)</v>
          </cell>
          <cell r="C1139">
            <v>4</v>
          </cell>
          <cell r="D1139" t="str">
            <v>개소</v>
          </cell>
          <cell r="E1139">
            <v>1065620</v>
          </cell>
          <cell r="F1139">
            <v>4262480</v>
          </cell>
          <cell r="G1139">
            <v>2700000</v>
          </cell>
          <cell r="H1139">
            <v>10800000</v>
          </cell>
          <cell r="I1139">
            <v>1500000</v>
          </cell>
          <cell r="J1139">
            <v>6000000</v>
          </cell>
        </row>
        <row r="1140">
          <cell r="A1140" t="str">
            <v>b.교 명 판</v>
          </cell>
          <cell r="B1140" t="str">
            <v>(황동,450×200×10㎜)</v>
          </cell>
          <cell r="C1140">
            <v>2</v>
          </cell>
          <cell r="D1140" t="str">
            <v>개</v>
          </cell>
          <cell r="E1140">
            <v>79560</v>
          </cell>
          <cell r="F1140">
            <v>159120</v>
          </cell>
          <cell r="G1140">
            <v>150000</v>
          </cell>
          <cell r="H1140">
            <v>300000</v>
          </cell>
          <cell r="I1140">
            <v>30958</v>
          </cell>
          <cell r="J1140">
            <v>61916</v>
          </cell>
        </row>
        <row r="1141">
          <cell r="A1141" t="str">
            <v>c.설 명 판</v>
          </cell>
          <cell r="B1141" t="str">
            <v>(황동,350×250×10㎜)</v>
          </cell>
          <cell r="C1141">
            <v>2</v>
          </cell>
          <cell r="D1141" t="str">
            <v>개</v>
          </cell>
          <cell r="E1141">
            <v>132610</v>
          </cell>
          <cell r="F1141">
            <v>265220</v>
          </cell>
          <cell r="G1141">
            <v>180000</v>
          </cell>
          <cell r="H1141">
            <v>360000</v>
          </cell>
          <cell r="I1141">
            <v>30098</v>
          </cell>
          <cell r="J1141">
            <v>60196</v>
          </cell>
        </row>
        <row r="1142">
          <cell r="A1142" t="str">
            <v>3.15T.B.M설치</v>
          </cell>
          <cell r="C1142">
            <v>1</v>
          </cell>
          <cell r="D1142" t="str">
            <v>개</v>
          </cell>
          <cell r="E1142">
            <v>19170</v>
          </cell>
          <cell r="F1142">
            <v>19170</v>
          </cell>
          <cell r="G1142">
            <v>27000</v>
          </cell>
          <cell r="H1142">
            <v>27000</v>
          </cell>
          <cell r="I1142">
            <v>20475</v>
          </cell>
          <cell r="J1142">
            <v>20475</v>
          </cell>
        </row>
        <row r="1143">
          <cell r="A1143" t="str">
            <v>3.16난간및전선관설치</v>
          </cell>
          <cell r="F1143">
            <v>8095410</v>
          </cell>
          <cell r="H1143">
            <v>15316200</v>
          </cell>
          <cell r="I1143">
            <v>0</v>
          </cell>
          <cell r="J1143">
            <v>8230275</v>
          </cell>
        </row>
        <row r="1144">
          <cell r="A1144" t="str">
            <v>a.난    간</v>
          </cell>
          <cell r="B1144" t="str">
            <v>(알미늄)</v>
          </cell>
          <cell r="C1144">
            <v>55</v>
          </cell>
          <cell r="D1144" t="str">
            <v>m</v>
          </cell>
          <cell r="E1144">
            <v>137280</v>
          </cell>
          <cell r="F1144">
            <v>7550400</v>
          </cell>
          <cell r="G1144">
            <v>270000</v>
          </cell>
          <cell r="H1144">
            <v>14850000</v>
          </cell>
          <cell r="I1144">
            <v>137280</v>
          </cell>
          <cell r="J1144">
            <v>7550400</v>
          </cell>
        </row>
        <row r="1145">
          <cell r="A1145" t="str">
            <v>b.전 선 관</v>
          </cell>
          <cell r="B1145" t="str">
            <v>강관 φ100mm</v>
          </cell>
          <cell r="C1145">
            <v>111</v>
          </cell>
          <cell r="D1145" t="str">
            <v>m</v>
          </cell>
          <cell r="E1145">
            <v>4910</v>
          </cell>
          <cell r="F1145">
            <v>545010</v>
          </cell>
          <cell r="G1145">
            <v>4200</v>
          </cell>
          <cell r="H1145">
            <v>466200</v>
          </cell>
          <cell r="I1145">
            <v>6125</v>
          </cell>
          <cell r="J1145">
            <v>679875</v>
          </cell>
        </row>
        <row r="1146">
          <cell r="A1146" t="str">
            <v>3.17옹벽배수시설</v>
          </cell>
          <cell r="F1146">
            <v>531280</v>
          </cell>
          <cell r="H1146">
            <v>2331200</v>
          </cell>
          <cell r="I1146">
            <v>0</v>
          </cell>
          <cell r="J1146">
            <v>523024</v>
          </cell>
        </row>
        <row r="1147">
          <cell r="A1147" t="str">
            <v>a.PVC PIPE</v>
          </cell>
          <cell r="B1147" t="str">
            <v>(φ100mm)</v>
          </cell>
          <cell r="C1147">
            <v>24</v>
          </cell>
          <cell r="D1147" t="str">
            <v>m</v>
          </cell>
          <cell r="E1147">
            <v>4910</v>
          </cell>
          <cell r="F1147">
            <v>117840</v>
          </cell>
          <cell r="G1147">
            <v>4200</v>
          </cell>
          <cell r="H1147">
            <v>100800</v>
          </cell>
          <cell r="I1147">
            <v>4090</v>
          </cell>
          <cell r="J1147">
            <v>98160</v>
          </cell>
        </row>
        <row r="1148">
          <cell r="A1148" t="str">
            <v>b.DRAIN BOARD</v>
          </cell>
          <cell r="C1148">
            <v>272</v>
          </cell>
          <cell r="D1148" t="str">
            <v>㎡</v>
          </cell>
          <cell r="E1148">
            <v>630</v>
          </cell>
          <cell r="F1148">
            <v>171360</v>
          </cell>
          <cell r="G1148">
            <v>6400</v>
          </cell>
          <cell r="H1148">
            <v>1740800</v>
          </cell>
          <cell r="I1148">
            <v>630</v>
          </cell>
          <cell r="J1148">
            <v>171360</v>
          </cell>
        </row>
        <row r="1149">
          <cell r="A1149" t="str">
            <v>c.부 직 포</v>
          </cell>
          <cell r="C1149">
            <v>272</v>
          </cell>
          <cell r="D1149" t="str">
            <v>㎡</v>
          </cell>
          <cell r="E1149">
            <v>890</v>
          </cell>
          <cell r="F1149">
            <v>242080</v>
          </cell>
          <cell r="G1149">
            <v>1800</v>
          </cell>
          <cell r="H1149">
            <v>489600</v>
          </cell>
          <cell r="I1149">
            <v>932</v>
          </cell>
          <cell r="J1149">
            <v>253504</v>
          </cell>
        </row>
        <row r="1150">
          <cell r="A1150" t="str">
            <v>3.18시공이음</v>
          </cell>
          <cell r="F1150">
            <v>135910</v>
          </cell>
          <cell r="H1150">
            <v>235700</v>
          </cell>
          <cell r="I1150">
            <v>0</v>
          </cell>
          <cell r="J1150">
            <v>166848</v>
          </cell>
        </row>
        <row r="1151">
          <cell r="A1151" t="str">
            <v>a.스치로폴</v>
          </cell>
          <cell r="B1151" t="str">
            <v>(t=10mm)</v>
          </cell>
          <cell r="C1151">
            <v>60</v>
          </cell>
          <cell r="D1151" t="str">
            <v>㎡</v>
          </cell>
          <cell r="E1151">
            <v>910</v>
          </cell>
          <cell r="F1151">
            <v>54600</v>
          </cell>
          <cell r="G1151">
            <v>1500</v>
          </cell>
          <cell r="H1151">
            <v>90000</v>
          </cell>
          <cell r="I1151">
            <v>1117</v>
          </cell>
          <cell r="J1151">
            <v>67020</v>
          </cell>
        </row>
        <row r="1152">
          <cell r="A1152" t="str">
            <v>b.스치로폴</v>
          </cell>
          <cell r="B1152" t="str">
            <v>(t=20mm)</v>
          </cell>
          <cell r="C1152">
            <v>47</v>
          </cell>
          <cell r="D1152" t="str">
            <v>㎡</v>
          </cell>
          <cell r="E1152">
            <v>1730</v>
          </cell>
          <cell r="F1152">
            <v>81310</v>
          </cell>
          <cell r="G1152">
            <v>3100</v>
          </cell>
          <cell r="H1152">
            <v>145700</v>
          </cell>
          <cell r="I1152">
            <v>2124</v>
          </cell>
          <cell r="J1152">
            <v>99828</v>
          </cell>
        </row>
        <row r="1153">
          <cell r="A1153" t="str">
            <v>N.호천2교</v>
          </cell>
          <cell r="F1153">
            <v>2050904109</v>
          </cell>
          <cell r="H1153">
            <v>1730182846</v>
          </cell>
          <cell r="I1153">
            <v>0</v>
          </cell>
          <cell r="J1153">
            <v>2040944355</v>
          </cell>
        </row>
        <row r="1154">
          <cell r="A1154" t="str">
            <v>3.01구조물터파기</v>
          </cell>
          <cell r="F1154">
            <v>196408960</v>
          </cell>
          <cell r="H1154">
            <v>119818000</v>
          </cell>
          <cell r="I1154">
            <v>0</v>
          </cell>
          <cell r="J1154">
            <v>161309714</v>
          </cell>
        </row>
        <row r="1155">
          <cell r="A1155" t="str">
            <v>a.육상토사</v>
          </cell>
          <cell r="F1155">
            <v>6275320</v>
          </cell>
          <cell r="H1155">
            <v>6467600</v>
          </cell>
          <cell r="I1155">
            <v>0</v>
          </cell>
          <cell r="J1155">
            <v>5490468</v>
          </cell>
        </row>
        <row r="1156">
          <cell r="A1156" t="str">
            <v>-1      "</v>
          </cell>
          <cell r="B1156" t="str">
            <v>(0 ~ 4m)</v>
          </cell>
          <cell r="C1156">
            <v>1748</v>
          </cell>
          <cell r="D1156" t="str">
            <v>㎥</v>
          </cell>
          <cell r="E1156">
            <v>3590</v>
          </cell>
          <cell r="F1156">
            <v>6275320</v>
          </cell>
          <cell r="G1156">
            <v>3700</v>
          </cell>
          <cell r="H1156">
            <v>6467600</v>
          </cell>
          <cell r="I1156">
            <v>3141</v>
          </cell>
          <cell r="J1156">
            <v>5490468</v>
          </cell>
        </row>
        <row r="1157">
          <cell r="A1157" t="str">
            <v>b.육상연암</v>
          </cell>
          <cell r="F1157">
            <v>108580820</v>
          </cell>
          <cell r="H1157">
            <v>39175400</v>
          </cell>
          <cell r="I1157">
            <v>0</v>
          </cell>
          <cell r="J1157">
            <v>108581750</v>
          </cell>
        </row>
        <row r="1158">
          <cell r="A1158" t="str">
            <v>-1      "</v>
          </cell>
          <cell r="B1158" t="str">
            <v>(0 ~ 4m)</v>
          </cell>
          <cell r="C1158">
            <v>930</v>
          </cell>
          <cell r="D1158" t="str">
            <v>㎥</v>
          </cell>
          <cell r="E1158">
            <v>105000</v>
          </cell>
          <cell r="F1158">
            <v>97650000</v>
          </cell>
          <cell r="G1158">
            <v>38500</v>
          </cell>
          <cell r="H1158">
            <v>35805000</v>
          </cell>
          <cell r="I1158">
            <v>105001</v>
          </cell>
          <cell r="J1158">
            <v>97650930</v>
          </cell>
        </row>
        <row r="1159">
          <cell r="A1159" t="str">
            <v>-2 면 고 르 기</v>
          </cell>
          <cell r="C1159">
            <v>383</v>
          </cell>
          <cell r="D1159" t="str">
            <v>㎡</v>
          </cell>
          <cell r="E1159">
            <v>28540</v>
          </cell>
          <cell r="F1159">
            <v>10930820</v>
          </cell>
          <cell r="G1159">
            <v>8800</v>
          </cell>
          <cell r="H1159">
            <v>3370400</v>
          </cell>
          <cell r="I1159">
            <v>28540</v>
          </cell>
          <cell r="J1159">
            <v>10930820</v>
          </cell>
        </row>
        <row r="1160">
          <cell r="A1160" t="str">
            <v>c.되메우기및다짐</v>
          </cell>
          <cell r="B1160" t="str">
            <v>(기계70%,인력30%)</v>
          </cell>
          <cell r="C1160">
            <v>1538</v>
          </cell>
          <cell r="D1160" t="str">
            <v>㎥</v>
          </cell>
          <cell r="E1160">
            <v>3000</v>
          </cell>
          <cell r="F1160">
            <v>4614000</v>
          </cell>
          <cell r="G1160">
            <v>3000</v>
          </cell>
          <cell r="H1160">
            <v>4614000</v>
          </cell>
          <cell r="I1160">
            <v>4158</v>
          </cell>
          <cell r="J1160">
            <v>6395004</v>
          </cell>
        </row>
        <row r="1161">
          <cell r="A1161" t="str">
            <v>d.뒷 채 움</v>
          </cell>
          <cell r="B1161" t="str">
            <v>(보조기층재)</v>
          </cell>
          <cell r="C1161">
            <v>2821</v>
          </cell>
          <cell r="D1161" t="str">
            <v>㎥</v>
          </cell>
          <cell r="E1161">
            <v>27120</v>
          </cell>
          <cell r="F1161">
            <v>76505520</v>
          </cell>
          <cell r="G1161">
            <v>24000</v>
          </cell>
          <cell r="H1161">
            <v>67704000</v>
          </cell>
          <cell r="I1161">
            <v>14279</v>
          </cell>
          <cell r="J1161">
            <v>40281059</v>
          </cell>
        </row>
        <row r="1162">
          <cell r="A1162" t="str">
            <v>e.앞 성 토</v>
          </cell>
          <cell r="B1162" t="str">
            <v>백호우0.7m3</v>
          </cell>
          <cell r="C1162">
            <v>619</v>
          </cell>
          <cell r="D1162" t="str">
            <v>㎥</v>
          </cell>
          <cell r="E1162">
            <v>700</v>
          </cell>
          <cell r="F1162">
            <v>433300</v>
          </cell>
          <cell r="G1162">
            <v>3000</v>
          </cell>
          <cell r="H1162">
            <v>1857000</v>
          </cell>
          <cell r="I1162">
            <v>907</v>
          </cell>
          <cell r="J1162">
            <v>561433</v>
          </cell>
        </row>
        <row r="1163">
          <cell r="A1163" t="str">
            <v>3.02강관파일</v>
          </cell>
          <cell r="F1163">
            <v>519718000</v>
          </cell>
          <cell r="H1163">
            <v>516896000</v>
          </cell>
          <cell r="I1163">
            <v>0</v>
          </cell>
          <cell r="J1163">
            <v>563913732</v>
          </cell>
        </row>
        <row r="1164">
          <cell r="A1164" t="str">
            <v>a.자 재 비</v>
          </cell>
          <cell r="B1164" t="str">
            <v>φ508.0x12.0㎜</v>
          </cell>
          <cell r="C1164">
            <v>6340</v>
          </cell>
          <cell r="D1164" t="str">
            <v>m</v>
          </cell>
          <cell r="E1164">
            <v>62220</v>
          </cell>
          <cell r="F1164">
            <v>394474800</v>
          </cell>
          <cell r="G1164">
            <v>62000</v>
          </cell>
          <cell r="H1164">
            <v>393080000</v>
          </cell>
          <cell r="I1164">
            <v>64592</v>
          </cell>
          <cell r="J1164">
            <v>409513280</v>
          </cell>
        </row>
        <row r="1165">
          <cell r="A1165" t="str">
            <v>b.수 직 항</v>
          </cell>
          <cell r="B1165" t="str">
            <v>(φ508.0mm,t=12㎜ : ℓ=15m미만)</v>
          </cell>
          <cell r="C1165">
            <v>5948</v>
          </cell>
          <cell r="D1165" t="str">
            <v>m</v>
          </cell>
          <cell r="E1165">
            <v>7190</v>
          </cell>
          <cell r="F1165">
            <v>42766120</v>
          </cell>
          <cell r="G1165">
            <v>12000</v>
          </cell>
          <cell r="H1165">
            <v>71376000</v>
          </cell>
          <cell r="I1165">
            <v>5489</v>
          </cell>
          <cell r="J1165">
            <v>32648572</v>
          </cell>
        </row>
        <row r="1166">
          <cell r="A1166" t="str">
            <v>c.두부및선단보강</v>
          </cell>
          <cell r="B1166" t="str">
            <v>(φ508㎜,t=12mm)</v>
          </cell>
          <cell r="C1166">
            <v>276</v>
          </cell>
          <cell r="D1166" t="str">
            <v>본</v>
          </cell>
          <cell r="E1166">
            <v>263310</v>
          </cell>
          <cell r="F1166">
            <v>72673560</v>
          </cell>
          <cell r="G1166">
            <v>150000</v>
          </cell>
          <cell r="H1166">
            <v>41400000</v>
          </cell>
          <cell r="I1166">
            <v>405610</v>
          </cell>
          <cell r="J1166">
            <v>111948360</v>
          </cell>
        </row>
        <row r="1167">
          <cell r="A1167" t="str">
            <v>d.파일이음</v>
          </cell>
          <cell r="B1167" t="str">
            <v>(φ508mm)</v>
          </cell>
          <cell r="C1167">
            <v>276</v>
          </cell>
          <cell r="D1167" t="str">
            <v>본</v>
          </cell>
          <cell r="E1167">
            <v>35520</v>
          </cell>
          <cell r="F1167">
            <v>9803520</v>
          </cell>
          <cell r="G1167">
            <v>40000</v>
          </cell>
          <cell r="H1167">
            <v>11040000</v>
          </cell>
          <cell r="I1167">
            <v>35520</v>
          </cell>
          <cell r="J1167">
            <v>9803520</v>
          </cell>
        </row>
        <row r="1168">
          <cell r="A1168" t="str">
            <v>3.03거 푸 집</v>
          </cell>
          <cell r="F1168">
            <v>67465800</v>
          </cell>
          <cell r="H1168">
            <v>94035000</v>
          </cell>
          <cell r="I1168">
            <v>0</v>
          </cell>
          <cell r="J1168">
            <v>74594151</v>
          </cell>
        </row>
        <row r="1169">
          <cell r="A1169" t="str">
            <v>a.합판거푸집</v>
          </cell>
          <cell r="F1169">
            <v>48562820</v>
          </cell>
          <cell r="H1169">
            <v>67906000</v>
          </cell>
          <cell r="I1169">
            <v>0</v>
          </cell>
          <cell r="J1169">
            <v>53847725</v>
          </cell>
        </row>
        <row r="1170">
          <cell r="A1170" t="str">
            <v>-1.      〃</v>
          </cell>
          <cell r="B1170" t="str">
            <v>(4회)</v>
          </cell>
          <cell r="C1170">
            <v>3310</v>
          </cell>
          <cell r="D1170" t="str">
            <v>㎡</v>
          </cell>
          <cell r="E1170">
            <v>14660</v>
          </cell>
          <cell r="F1170">
            <v>48524600</v>
          </cell>
          <cell r="G1170">
            <v>20500</v>
          </cell>
          <cell r="H1170">
            <v>67855000</v>
          </cell>
          <cell r="I1170">
            <v>16256</v>
          </cell>
          <cell r="J1170">
            <v>53807360</v>
          </cell>
        </row>
        <row r="1171">
          <cell r="A1171" t="str">
            <v>-2.      〃</v>
          </cell>
          <cell r="B1171" t="str">
            <v>(6회)</v>
          </cell>
          <cell r="C1171">
            <v>3</v>
          </cell>
          <cell r="D1171" t="str">
            <v>㎡</v>
          </cell>
          <cell r="E1171">
            <v>12740</v>
          </cell>
          <cell r="F1171">
            <v>38220</v>
          </cell>
          <cell r="G1171">
            <v>17000</v>
          </cell>
          <cell r="H1171">
            <v>51000</v>
          </cell>
          <cell r="I1171">
            <v>13455</v>
          </cell>
          <cell r="J1171">
            <v>40365</v>
          </cell>
        </row>
        <row r="1172">
          <cell r="A1172" t="str">
            <v>b.무늬거푸집(0∼7m)</v>
          </cell>
          <cell r="B1172" t="str">
            <v>(합판4회+스치로폴)</v>
          </cell>
          <cell r="C1172">
            <v>901</v>
          </cell>
          <cell r="D1172" t="str">
            <v>㎡</v>
          </cell>
          <cell r="E1172">
            <v>20980</v>
          </cell>
          <cell r="F1172">
            <v>18902980</v>
          </cell>
          <cell r="G1172">
            <v>29000</v>
          </cell>
          <cell r="H1172">
            <v>26129000</v>
          </cell>
          <cell r="I1172">
            <v>23026</v>
          </cell>
          <cell r="J1172">
            <v>20746426</v>
          </cell>
        </row>
        <row r="1173">
          <cell r="A1173" t="str">
            <v>3.04강관비계</v>
          </cell>
          <cell r="C1173">
            <v>1</v>
          </cell>
          <cell r="D1173" t="str">
            <v>식</v>
          </cell>
          <cell r="E1173">
            <v>17551520</v>
          </cell>
          <cell r="F1173">
            <v>17551520</v>
          </cell>
          <cell r="G1173">
            <v>15000000</v>
          </cell>
          <cell r="H1173">
            <v>15000000</v>
          </cell>
          <cell r="I1173">
            <v>17551520</v>
          </cell>
          <cell r="J1173">
            <v>17551518</v>
          </cell>
        </row>
        <row r="1174">
          <cell r="A1174" t="str">
            <v>3.05동 바 리</v>
          </cell>
          <cell r="F1174">
            <v>23008460</v>
          </cell>
          <cell r="H1174">
            <v>20200000</v>
          </cell>
          <cell r="I1174">
            <v>0</v>
          </cell>
          <cell r="J1174">
            <v>23008458</v>
          </cell>
        </row>
        <row r="1175">
          <cell r="A1175" t="str">
            <v>a.         ″</v>
          </cell>
          <cell r="B1175" t="str">
            <v>(목재4회)</v>
          </cell>
          <cell r="C1175">
            <v>1</v>
          </cell>
          <cell r="D1175" t="str">
            <v>식</v>
          </cell>
          <cell r="E1175">
            <v>18435060</v>
          </cell>
          <cell r="F1175">
            <v>18435060</v>
          </cell>
          <cell r="G1175">
            <v>16000000</v>
          </cell>
          <cell r="H1175">
            <v>16000000</v>
          </cell>
          <cell r="I1175">
            <v>18435060</v>
          </cell>
          <cell r="J1175">
            <v>18435059</v>
          </cell>
        </row>
        <row r="1176">
          <cell r="A1176" t="str">
            <v>b.         ″</v>
          </cell>
          <cell r="B1176" t="str">
            <v>(강관동바리)</v>
          </cell>
          <cell r="C1176">
            <v>1</v>
          </cell>
          <cell r="D1176" t="str">
            <v>식</v>
          </cell>
          <cell r="E1176">
            <v>4573400</v>
          </cell>
          <cell r="F1176">
            <v>4573400</v>
          </cell>
          <cell r="G1176">
            <v>4200000</v>
          </cell>
          <cell r="H1176">
            <v>4200000</v>
          </cell>
          <cell r="I1176">
            <v>4573400</v>
          </cell>
          <cell r="J1176">
            <v>4573399</v>
          </cell>
        </row>
        <row r="1177">
          <cell r="A1177" t="str">
            <v>3.06철근가공조립</v>
          </cell>
          <cell r="F1177">
            <v>124073149</v>
          </cell>
          <cell r="H1177">
            <v>91966380</v>
          </cell>
          <cell r="I1177">
            <v>0</v>
          </cell>
          <cell r="J1177">
            <v>134773509</v>
          </cell>
        </row>
        <row r="1178">
          <cell r="A1178" t="str">
            <v>a.         ″</v>
          </cell>
          <cell r="B1178" t="str">
            <v>(보 통)</v>
          </cell>
          <cell r="C1178">
            <v>282.90300000000002</v>
          </cell>
          <cell r="D1178" t="str">
            <v>ton</v>
          </cell>
          <cell r="E1178">
            <v>360590</v>
          </cell>
          <cell r="F1178">
            <v>102011992</v>
          </cell>
          <cell r="G1178">
            <v>270000</v>
          </cell>
          <cell r="H1178">
            <v>76383810</v>
          </cell>
          <cell r="I1178">
            <v>384726</v>
          </cell>
          <cell r="J1178">
            <v>108840138</v>
          </cell>
        </row>
        <row r="1179">
          <cell r="A1179" t="str">
            <v>b.         ″</v>
          </cell>
          <cell r="B1179" t="str">
            <v>(복 잡)</v>
          </cell>
          <cell r="C1179">
            <v>53.732999999999997</v>
          </cell>
          <cell r="D1179" t="str">
            <v>ton</v>
          </cell>
          <cell r="E1179">
            <v>410570</v>
          </cell>
          <cell r="F1179">
            <v>22061157</v>
          </cell>
          <cell r="G1179">
            <v>290000</v>
          </cell>
          <cell r="H1179">
            <v>15582570</v>
          </cell>
          <cell r="I1179">
            <v>482634</v>
          </cell>
          <cell r="J1179">
            <v>25933371</v>
          </cell>
        </row>
        <row r="1180">
          <cell r="A1180" t="str">
            <v>3.07스페이샤설치</v>
          </cell>
          <cell r="F1180">
            <v>52380</v>
          </cell>
          <cell r="H1180">
            <v>471420</v>
          </cell>
          <cell r="I1180">
            <v>0</v>
          </cell>
          <cell r="J1180">
            <v>879984</v>
          </cell>
        </row>
        <row r="1181">
          <cell r="A1181" t="str">
            <v>a.         ″</v>
          </cell>
          <cell r="B1181" t="str">
            <v>(수평)</v>
          </cell>
          <cell r="C1181">
            <v>1668</v>
          </cell>
          <cell r="D1181" t="str">
            <v>㎡</v>
          </cell>
          <cell r="E1181">
            <v>20</v>
          </cell>
          <cell r="F1181">
            <v>33360</v>
          </cell>
          <cell r="G1181">
            <v>180</v>
          </cell>
          <cell r="H1181">
            <v>300240</v>
          </cell>
          <cell r="I1181">
            <v>336</v>
          </cell>
          <cell r="J1181">
            <v>560448</v>
          </cell>
        </row>
        <row r="1182">
          <cell r="A1182" t="str">
            <v>b.         ″</v>
          </cell>
          <cell r="B1182" t="str">
            <v>(수직)</v>
          </cell>
          <cell r="C1182">
            <v>951</v>
          </cell>
          <cell r="D1182" t="str">
            <v>㎡</v>
          </cell>
          <cell r="E1182">
            <v>20</v>
          </cell>
          <cell r="F1182">
            <v>19020</v>
          </cell>
          <cell r="G1182">
            <v>180</v>
          </cell>
          <cell r="H1182">
            <v>171180</v>
          </cell>
          <cell r="I1182">
            <v>336</v>
          </cell>
          <cell r="J1182">
            <v>319536</v>
          </cell>
        </row>
        <row r="1183">
          <cell r="A1183" t="str">
            <v>3.08콘크리트타설공</v>
          </cell>
          <cell r="F1183">
            <v>123655840</v>
          </cell>
          <cell r="H1183">
            <v>146951240</v>
          </cell>
          <cell r="I1183">
            <v>0</v>
          </cell>
          <cell r="J1183">
            <v>135764494</v>
          </cell>
        </row>
        <row r="1184">
          <cell r="A1184" t="str">
            <v>a.펌프카</v>
          </cell>
          <cell r="B1184" t="str">
            <v>철근(25-270-12)</v>
          </cell>
          <cell r="C1184">
            <v>270</v>
          </cell>
          <cell r="D1184" t="str">
            <v>㎥</v>
          </cell>
          <cell r="E1184">
            <v>56820</v>
          </cell>
          <cell r="F1184">
            <v>15341400</v>
          </cell>
          <cell r="G1184">
            <v>61870</v>
          </cell>
          <cell r="H1184">
            <v>16704900</v>
          </cell>
          <cell r="I1184">
            <v>57052</v>
          </cell>
          <cell r="J1184">
            <v>15404040</v>
          </cell>
        </row>
        <row r="1185">
          <cell r="A1185" t="str">
            <v>b.펌프카</v>
          </cell>
          <cell r="B1185" t="str">
            <v>철근(25-240-12)</v>
          </cell>
          <cell r="C1185">
            <v>2094</v>
          </cell>
          <cell r="D1185" t="str">
            <v>㎥</v>
          </cell>
          <cell r="E1185">
            <v>49080</v>
          </cell>
          <cell r="F1185">
            <v>102773520</v>
          </cell>
          <cell r="G1185">
            <v>59710</v>
          </cell>
          <cell r="H1185">
            <v>125032740</v>
          </cell>
          <cell r="I1185">
            <v>54779</v>
          </cell>
          <cell r="J1185">
            <v>114707226</v>
          </cell>
        </row>
        <row r="1186">
          <cell r="A1186" t="str">
            <v>c.콘크리트타설</v>
          </cell>
          <cell r="B1186" t="str">
            <v>무근(40-160-8)</v>
          </cell>
          <cell r="C1186">
            <v>98</v>
          </cell>
          <cell r="D1186" t="str">
            <v>㎥</v>
          </cell>
          <cell r="E1186">
            <v>56540</v>
          </cell>
          <cell r="F1186">
            <v>5540920</v>
          </cell>
          <cell r="G1186">
            <v>53200</v>
          </cell>
          <cell r="H1186">
            <v>5213600</v>
          </cell>
          <cell r="I1186">
            <v>57686</v>
          </cell>
          <cell r="J1186">
            <v>5653228</v>
          </cell>
        </row>
        <row r="1187">
          <cell r="A1187" t="str">
            <v>3.09표면처리</v>
          </cell>
          <cell r="F1187">
            <v>561000</v>
          </cell>
          <cell r="H1187">
            <v>1748450</v>
          </cell>
          <cell r="I1187">
            <v>0</v>
          </cell>
          <cell r="J1187">
            <v>709665</v>
          </cell>
        </row>
        <row r="1188">
          <cell r="A1188" t="str">
            <v>a.슬래브양생</v>
          </cell>
          <cell r="C1188">
            <v>935</v>
          </cell>
          <cell r="D1188" t="str">
            <v>㎡</v>
          </cell>
          <cell r="E1188">
            <v>320</v>
          </cell>
          <cell r="F1188">
            <v>299200</v>
          </cell>
          <cell r="G1188">
            <v>370</v>
          </cell>
          <cell r="H1188">
            <v>345950</v>
          </cell>
          <cell r="I1188">
            <v>264</v>
          </cell>
          <cell r="J1188">
            <v>246840</v>
          </cell>
        </row>
        <row r="1189">
          <cell r="A1189" t="str">
            <v>b.슬래브면고르기</v>
          </cell>
          <cell r="C1189">
            <v>935</v>
          </cell>
          <cell r="D1189" t="str">
            <v>㎡</v>
          </cell>
          <cell r="E1189">
            <v>280</v>
          </cell>
          <cell r="F1189">
            <v>261800</v>
          </cell>
          <cell r="G1189">
            <v>1500</v>
          </cell>
          <cell r="H1189">
            <v>1402500</v>
          </cell>
          <cell r="I1189">
            <v>495</v>
          </cell>
          <cell r="J1189">
            <v>462825</v>
          </cell>
        </row>
        <row r="1190">
          <cell r="A1190" t="str">
            <v>3.10교면방수</v>
          </cell>
          <cell r="B1190" t="str">
            <v>(도막식)</v>
          </cell>
          <cell r="C1190">
            <v>935</v>
          </cell>
          <cell r="D1190" t="str">
            <v>㎡</v>
          </cell>
          <cell r="E1190">
            <v>17270</v>
          </cell>
          <cell r="F1190">
            <v>16147450</v>
          </cell>
          <cell r="G1190">
            <v>3700</v>
          </cell>
          <cell r="H1190">
            <v>3459500</v>
          </cell>
          <cell r="I1190">
            <v>10000</v>
          </cell>
          <cell r="J1190">
            <v>9350000</v>
          </cell>
        </row>
        <row r="1191">
          <cell r="A1191" t="str">
            <v>3.11교좌장치</v>
          </cell>
          <cell r="F1191">
            <v>11072060</v>
          </cell>
          <cell r="G1191">
            <v>0</v>
          </cell>
          <cell r="H1191">
            <v>8176000</v>
          </cell>
          <cell r="I1191">
            <v>0</v>
          </cell>
          <cell r="J1191">
            <v>11072060</v>
          </cell>
        </row>
        <row r="1192">
          <cell r="A1192" t="str">
            <v>a.고 정 단</v>
          </cell>
          <cell r="B1192" t="str">
            <v>(Pot, 300ton)</v>
          </cell>
          <cell r="C1192">
            <v>2</v>
          </cell>
          <cell r="D1192" t="str">
            <v>조</v>
          </cell>
          <cell r="E1192">
            <v>801630</v>
          </cell>
          <cell r="F1192">
            <v>1603260</v>
          </cell>
          <cell r="G1192">
            <v>678000</v>
          </cell>
          <cell r="H1192">
            <v>1356000</v>
          </cell>
          <cell r="I1192">
            <v>801630</v>
          </cell>
          <cell r="J1192">
            <v>1603260</v>
          </cell>
        </row>
        <row r="1193">
          <cell r="A1193" t="str">
            <v>b.일 방 향</v>
          </cell>
          <cell r="B1193" t="str">
            <v>(Pot, 300ton)</v>
          </cell>
          <cell r="C1193">
            <v>5</v>
          </cell>
          <cell r="D1193" t="str">
            <v>조</v>
          </cell>
          <cell r="E1193">
            <v>1297930</v>
          </cell>
          <cell r="F1193">
            <v>6489650</v>
          </cell>
          <cell r="G1193">
            <v>875000</v>
          </cell>
          <cell r="H1193">
            <v>4375000</v>
          </cell>
          <cell r="I1193">
            <v>1297930</v>
          </cell>
          <cell r="J1193">
            <v>6489650</v>
          </cell>
        </row>
        <row r="1194">
          <cell r="A1194" t="str">
            <v>c.양 방 향</v>
          </cell>
          <cell r="B1194" t="str">
            <v>(Pot, 300ton)</v>
          </cell>
          <cell r="C1194">
            <v>3</v>
          </cell>
          <cell r="D1194" t="str">
            <v>조</v>
          </cell>
          <cell r="E1194">
            <v>993050</v>
          </cell>
          <cell r="F1194">
            <v>2979150</v>
          </cell>
          <cell r="G1194">
            <v>815000</v>
          </cell>
          <cell r="H1194">
            <v>2445000</v>
          </cell>
          <cell r="I1194">
            <v>993050</v>
          </cell>
          <cell r="J1194">
            <v>2979150</v>
          </cell>
        </row>
        <row r="1195">
          <cell r="A1195" t="str">
            <v>3.12신축이음장치</v>
          </cell>
          <cell r="F1195">
            <v>16054320</v>
          </cell>
          <cell r="H1195">
            <v>18816000</v>
          </cell>
          <cell r="I1195">
            <v>0</v>
          </cell>
          <cell r="J1195">
            <v>16054320</v>
          </cell>
        </row>
        <row r="1196">
          <cell r="A1196" t="str">
            <v>a.        ″</v>
          </cell>
          <cell r="B1196" t="str">
            <v>(No. 35)</v>
          </cell>
          <cell r="C1196">
            <v>24</v>
          </cell>
          <cell r="D1196" t="str">
            <v>m</v>
          </cell>
          <cell r="E1196">
            <v>192320</v>
          </cell>
          <cell r="F1196">
            <v>4615680</v>
          </cell>
          <cell r="G1196">
            <v>134000</v>
          </cell>
          <cell r="H1196">
            <v>3216000</v>
          </cell>
          <cell r="I1196">
            <v>192320</v>
          </cell>
          <cell r="J1196">
            <v>4615680</v>
          </cell>
        </row>
        <row r="1197">
          <cell r="A1197" t="str">
            <v>b.        ″</v>
          </cell>
          <cell r="B1197" t="str">
            <v>(No. 80)</v>
          </cell>
          <cell r="C1197">
            <v>24</v>
          </cell>
          <cell r="D1197" t="str">
            <v>m</v>
          </cell>
          <cell r="E1197">
            <v>476610</v>
          </cell>
          <cell r="F1197">
            <v>11438640</v>
          </cell>
          <cell r="G1197">
            <v>650000</v>
          </cell>
          <cell r="H1197">
            <v>15600000</v>
          </cell>
          <cell r="I1197">
            <v>476610</v>
          </cell>
          <cell r="J1197">
            <v>11438640</v>
          </cell>
        </row>
        <row r="1198">
          <cell r="A1198" t="str">
            <v>3.13다웰바설치</v>
          </cell>
          <cell r="B1198" t="str">
            <v>D=25, ℓ=600mm</v>
          </cell>
          <cell r="C1198">
            <v>116</v>
          </cell>
          <cell r="D1198" t="str">
            <v>개</v>
          </cell>
          <cell r="E1198">
            <v>2870</v>
          </cell>
          <cell r="F1198">
            <v>332920</v>
          </cell>
          <cell r="G1198">
            <v>3500</v>
          </cell>
          <cell r="H1198">
            <v>406000</v>
          </cell>
          <cell r="I1198">
            <v>125</v>
          </cell>
          <cell r="J1198">
            <v>14500</v>
          </cell>
        </row>
        <row r="1199">
          <cell r="A1199" t="str">
            <v>3.14무수축몰탈</v>
          </cell>
          <cell r="C1199">
            <v>0.35</v>
          </cell>
          <cell r="D1199" t="str">
            <v>㎥</v>
          </cell>
          <cell r="E1199">
            <v>69890</v>
          </cell>
          <cell r="F1199">
            <v>24461</v>
          </cell>
          <cell r="G1199">
            <v>80000</v>
          </cell>
          <cell r="H1199">
            <v>28000</v>
          </cell>
          <cell r="I1199">
            <v>57311</v>
          </cell>
          <cell r="J1199">
            <v>20058</v>
          </cell>
        </row>
        <row r="1200">
          <cell r="A1200" t="str">
            <v>3.15무수축콘크리트</v>
          </cell>
          <cell r="C1200">
            <v>5.2939999999999996</v>
          </cell>
          <cell r="D1200" t="str">
            <v>㎥</v>
          </cell>
          <cell r="E1200">
            <v>168330</v>
          </cell>
          <cell r="F1200">
            <v>891139</v>
          </cell>
          <cell r="G1200">
            <v>100000</v>
          </cell>
          <cell r="H1200">
            <v>529400</v>
          </cell>
          <cell r="I1200">
            <v>158468</v>
          </cell>
          <cell r="J1200">
            <v>838928</v>
          </cell>
        </row>
        <row r="1201">
          <cell r="A1201" t="str">
            <v>3.16교면배수시설공</v>
          </cell>
          <cell r="B1201" t="str">
            <v>육교용</v>
          </cell>
          <cell r="F1201">
            <v>7299110</v>
          </cell>
          <cell r="H1201">
            <v>12021000</v>
          </cell>
          <cell r="I1201">
            <v>0</v>
          </cell>
          <cell r="J1201">
            <v>2660356</v>
          </cell>
        </row>
        <row r="1202">
          <cell r="A1202" t="str">
            <v>a.교면집수구</v>
          </cell>
          <cell r="B1202" t="str">
            <v>(주철)</v>
          </cell>
          <cell r="C1202">
            <v>6</v>
          </cell>
          <cell r="D1202" t="str">
            <v>개</v>
          </cell>
          <cell r="E1202">
            <v>44230</v>
          </cell>
          <cell r="F1202">
            <v>265380</v>
          </cell>
          <cell r="G1202">
            <v>71000</v>
          </cell>
          <cell r="H1202">
            <v>426000</v>
          </cell>
          <cell r="I1202">
            <v>37593</v>
          </cell>
          <cell r="J1202">
            <v>225558</v>
          </cell>
        </row>
        <row r="1203">
          <cell r="A1203" t="str">
            <v>b.연결집수구</v>
          </cell>
          <cell r="B1203" t="str">
            <v>(스텐레스)</v>
          </cell>
          <cell r="C1203">
            <v>6</v>
          </cell>
          <cell r="D1203" t="str">
            <v>개</v>
          </cell>
          <cell r="E1203">
            <v>105590</v>
          </cell>
          <cell r="F1203">
            <v>633540</v>
          </cell>
          <cell r="G1203">
            <v>100000</v>
          </cell>
          <cell r="H1203">
            <v>600000</v>
          </cell>
          <cell r="I1203">
            <v>69480</v>
          </cell>
          <cell r="J1203">
            <v>416880</v>
          </cell>
        </row>
        <row r="1204">
          <cell r="A1204" t="str">
            <v>c.직   관</v>
          </cell>
          <cell r="B1204" t="str">
            <v>(스텐레스,□150×150)</v>
          </cell>
          <cell r="C1204">
            <v>73</v>
          </cell>
          <cell r="D1204" t="str">
            <v>m</v>
          </cell>
          <cell r="E1204">
            <v>67030</v>
          </cell>
          <cell r="F1204">
            <v>4893190</v>
          </cell>
          <cell r="G1204">
            <v>71000</v>
          </cell>
          <cell r="H1204">
            <v>5183000</v>
          </cell>
          <cell r="I1204">
            <v>4130</v>
          </cell>
          <cell r="J1204">
            <v>301490</v>
          </cell>
        </row>
        <row r="1205">
          <cell r="A1205" t="str">
            <v>d.곡   관</v>
          </cell>
          <cell r="B1205" t="str">
            <v>(스텐레스,□150x150)</v>
          </cell>
          <cell r="C1205">
            <v>4</v>
          </cell>
          <cell r="D1205" t="str">
            <v>개</v>
          </cell>
          <cell r="E1205">
            <v>26050</v>
          </cell>
          <cell r="F1205">
            <v>104200</v>
          </cell>
          <cell r="G1205">
            <v>28000</v>
          </cell>
          <cell r="H1205">
            <v>112000</v>
          </cell>
          <cell r="I1205">
            <v>18197</v>
          </cell>
          <cell r="J1205">
            <v>72788</v>
          </cell>
        </row>
        <row r="1206">
          <cell r="A1206" t="str">
            <v>e.연 결 부</v>
          </cell>
          <cell r="B1206" t="str">
            <v>(스텐레스)</v>
          </cell>
          <cell r="C1206">
            <v>60</v>
          </cell>
          <cell r="D1206" t="str">
            <v>개</v>
          </cell>
          <cell r="E1206">
            <v>23380</v>
          </cell>
          <cell r="F1206">
            <v>1402800</v>
          </cell>
          <cell r="G1206">
            <v>95000</v>
          </cell>
          <cell r="H1206">
            <v>5700000</v>
          </cell>
          <cell r="I1206">
            <v>27394</v>
          </cell>
          <cell r="J1206">
            <v>1643640</v>
          </cell>
        </row>
        <row r="1207">
          <cell r="A1207" t="str">
            <v>3.17교량명판공</v>
          </cell>
          <cell r="F1207">
            <v>4686820</v>
          </cell>
          <cell r="H1207">
            <v>11460000</v>
          </cell>
          <cell r="I1207">
            <v>0</v>
          </cell>
          <cell r="J1207">
            <v>6122112</v>
          </cell>
        </row>
        <row r="1208">
          <cell r="A1208" t="str">
            <v>a.교 명 주</v>
          </cell>
          <cell r="B1208" t="str">
            <v>(화강석,600×600×1250mm)</v>
          </cell>
          <cell r="C1208">
            <v>4</v>
          </cell>
          <cell r="D1208" t="str">
            <v>개소</v>
          </cell>
          <cell r="E1208">
            <v>1065620</v>
          </cell>
          <cell r="F1208">
            <v>4262480</v>
          </cell>
          <cell r="G1208">
            <v>2700000</v>
          </cell>
          <cell r="H1208">
            <v>10800000</v>
          </cell>
          <cell r="I1208">
            <v>1500000</v>
          </cell>
          <cell r="J1208">
            <v>6000000</v>
          </cell>
        </row>
        <row r="1209">
          <cell r="A1209" t="str">
            <v>b.교 명 판</v>
          </cell>
          <cell r="B1209" t="str">
            <v>(황동,450×200×10㎜)</v>
          </cell>
          <cell r="C1209">
            <v>2</v>
          </cell>
          <cell r="D1209" t="str">
            <v>개</v>
          </cell>
          <cell r="E1209">
            <v>79560</v>
          </cell>
          <cell r="F1209">
            <v>159120</v>
          </cell>
          <cell r="G1209">
            <v>150000</v>
          </cell>
          <cell r="H1209">
            <v>300000</v>
          </cell>
          <cell r="I1209">
            <v>30958</v>
          </cell>
          <cell r="J1209">
            <v>61916</v>
          </cell>
        </row>
        <row r="1210">
          <cell r="A1210" t="str">
            <v>c.설 명 판</v>
          </cell>
          <cell r="B1210" t="str">
            <v>(황동,350×250×10㎜)</v>
          </cell>
          <cell r="C1210">
            <v>2</v>
          </cell>
          <cell r="D1210" t="str">
            <v>개</v>
          </cell>
          <cell r="E1210">
            <v>132610</v>
          </cell>
          <cell r="F1210">
            <v>265220</v>
          </cell>
          <cell r="G1210">
            <v>180000</v>
          </cell>
          <cell r="H1210">
            <v>360000</v>
          </cell>
          <cell r="I1210">
            <v>30098</v>
          </cell>
          <cell r="J1210">
            <v>60196</v>
          </cell>
        </row>
        <row r="1211">
          <cell r="A1211" t="str">
            <v>3.18T.B.M설치</v>
          </cell>
          <cell r="C1211">
            <v>1</v>
          </cell>
          <cell r="D1211" t="str">
            <v>개</v>
          </cell>
          <cell r="E1211">
            <v>19170</v>
          </cell>
          <cell r="F1211">
            <v>19170</v>
          </cell>
          <cell r="G1211">
            <v>27000</v>
          </cell>
          <cell r="H1211">
            <v>27000</v>
          </cell>
          <cell r="I1211">
            <v>20475</v>
          </cell>
          <cell r="J1211">
            <v>20475</v>
          </cell>
        </row>
        <row r="1212">
          <cell r="A1212" t="str">
            <v>3.19낙하물방지공</v>
          </cell>
          <cell r="C1212">
            <v>1035</v>
          </cell>
          <cell r="D1212" t="str">
            <v>㎡</v>
          </cell>
          <cell r="E1212">
            <v>3230</v>
          </cell>
          <cell r="F1212">
            <v>3343050</v>
          </cell>
          <cell r="G1212">
            <v>4200</v>
          </cell>
          <cell r="H1212">
            <v>4347000</v>
          </cell>
          <cell r="I1212">
            <v>3007</v>
          </cell>
          <cell r="J1212">
            <v>3112245</v>
          </cell>
        </row>
        <row r="1213">
          <cell r="A1213" t="str">
            <v>3.20난간및전선관설치</v>
          </cell>
          <cell r="F1213">
            <v>15450410</v>
          </cell>
          <cell r="H1213">
            <v>29236200</v>
          </cell>
          <cell r="I1213">
            <v>0</v>
          </cell>
          <cell r="J1213">
            <v>15706775</v>
          </cell>
        </row>
        <row r="1214">
          <cell r="A1214" t="str">
            <v>a.난    간</v>
          </cell>
          <cell r="B1214" t="str">
            <v>(알미늄)</v>
          </cell>
          <cell r="C1214">
            <v>105</v>
          </cell>
          <cell r="D1214" t="str">
            <v>m</v>
          </cell>
          <cell r="E1214">
            <v>137280</v>
          </cell>
          <cell r="F1214">
            <v>14414400</v>
          </cell>
          <cell r="G1214">
            <v>270000</v>
          </cell>
          <cell r="H1214">
            <v>28350000</v>
          </cell>
          <cell r="I1214">
            <v>137280</v>
          </cell>
          <cell r="J1214">
            <v>14414400</v>
          </cell>
        </row>
        <row r="1215">
          <cell r="A1215" t="str">
            <v>b.전 선 관</v>
          </cell>
          <cell r="B1215" t="str">
            <v>강관 φ100mm</v>
          </cell>
          <cell r="C1215">
            <v>211</v>
          </cell>
          <cell r="D1215" t="str">
            <v>m</v>
          </cell>
          <cell r="E1215">
            <v>4910</v>
          </cell>
          <cell r="F1215">
            <v>1036010</v>
          </cell>
          <cell r="G1215">
            <v>4200</v>
          </cell>
          <cell r="H1215">
            <v>886200</v>
          </cell>
          <cell r="I1215">
            <v>6125</v>
          </cell>
          <cell r="J1215">
            <v>1292375</v>
          </cell>
        </row>
        <row r="1216">
          <cell r="A1216" t="str">
            <v>3.21강    교</v>
          </cell>
          <cell r="F1216">
            <v>902395810</v>
          </cell>
          <cell r="H1216">
            <v>631774856</v>
          </cell>
          <cell r="I1216">
            <v>0</v>
          </cell>
          <cell r="J1216">
            <v>862732207</v>
          </cell>
        </row>
        <row r="1217">
          <cell r="A1217" t="str">
            <v>a.강교제작</v>
          </cell>
          <cell r="C1217">
            <v>346.74799999999999</v>
          </cell>
          <cell r="D1217" t="str">
            <v>ton</v>
          </cell>
          <cell r="E1217">
            <v>2007120</v>
          </cell>
          <cell r="F1217">
            <v>695964845</v>
          </cell>
          <cell r="G1217">
            <v>1822000</v>
          </cell>
          <cell r="H1217">
            <v>631774856</v>
          </cell>
          <cell r="I1217">
            <v>1837301</v>
          </cell>
          <cell r="J1217">
            <v>637080446</v>
          </cell>
        </row>
        <row r="1218">
          <cell r="A1218" t="str">
            <v>b.강교운반</v>
          </cell>
          <cell r="C1218">
            <v>346.74799999999999</v>
          </cell>
          <cell r="D1218" t="str">
            <v>ton</v>
          </cell>
          <cell r="E1218">
            <v>56490</v>
          </cell>
          <cell r="F1218">
            <v>19587794</v>
          </cell>
          <cell r="H1218">
            <v>0</v>
          </cell>
          <cell r="I1218">
            <v>40526</v>
          </cell>
          <cell r="J1218">
            <v>14052307</v>
          </cell>
        </row>
        <row r="1219">
          <cell r="A1219" t="str">
            <v>c.강교가설</v>
          </cell>
          <cell r="C1219">
            <v>346.74799999999999</v>
          </cell>
          <cell r="D1219" t="str">
            <v>ton</v>
          </cell>
          <cell r="E1219">
            <v>285270</v>
          </cell>
          <cell r="F1219">
            <v>98916801</v>
          </cell>
          <cell r="H1219">
            <v>0</v>
          </cell>
          <cell r="I1219">
            <v>311130</v>
          </cell>
          <cell r="J1219">
            <v>107883704</v>
          </cell>
        </row>
        <row r="1220">
          <cell r="A1220" t="str">
            <v>d.강교도장</v>
          </cell>
          <cell r="F1220">
            <v>87926370</v>
          </cell>
          <cell r="H1220">
            <v>0</v>
          </cell>
          <cell r="I1220">
            <v>0</v>
          </cell>
          <cell r="J1220">
            <v>103715750</v>
          </cell>
        </row>
        <row r="1221">
          <cell r="A1221" t="str">
            <v>-1.내부도장</v>
          </cell>
          <cell r="B1221" t="str">
            <v>공장</v>
          </cell>
          <cell r="C1221">
            <v>3407</v>
          </cell>
          <cell r="D1221" t="str">
            <v>㎡</v>
          </cell>
          <cell r="E1221">
            <v>11200</v>
          </cell>
          <cell r="F1221">
            <v>38158400</v>
          </cell>
          <cell r="H1221">
            <v>0</v>
          </cell>
          <cell r="I1221">
            <v>10124</v>
          </cell>
          <cell r="J1221">
            <v>34492468</v>
          </cell>
        </row>
        <row r="1222">
          <cell r="A1222" t="str">
            <v>-2.외부포장면도장</v>
          </cell>
          <cell r="B1222" t="str">
            <v>공장</v>
          </cell>
          <cell r="C1222">
            <v>561</v>
          </cell>
          <cell r="D1222" t="str">
            <v>㎡</v>
          </cell>
          <cell r="E1222">
            <v>8640</v>
          </cell>
          <cell r="F1222">
            <v>4847040</v>
          </cell>
          <cell r="H1222">
            <v>0</v>
          </cell>
          <cell r="I1222">
            <v>8366</v>
          </cell>
          <cell r="J1222">
            <v>4693326</v>
          </cell>
        </row>
        <row r="1223">
          <cell r="A1223" t="str">
            <v>-3.연결판도장</v>
          </cell>
          <cell r="B1223" t="str">
            <v>공장</v>
          </cell>
          <cell r="C1223">
            <v>384</v>
          </cell>
          <cell r="D1223" t="str">
            <v>㎡</v>
          </cell>
          <cell r="E1223">
            <v>6880</v>
          </cell>
          <cell r="F1223">
            <v>2641920</v>
          </cell>
          <cell r="H1223">
            <v>0</v>
          </cell>
          <cell r="I1223">
            <v>7557</v>
          </cell>
          <cell r="J1223">
            <v>2901888</v>
          </cell>
        </row>
        <row r="1224">
          <cell r="A1224" t="str">
            <v>-4.외부도장</v>
          </cell>
          <cell r="B1224" t="str">
            <v>공장</v>
          </cell>
          <cell r="C1224">
            <v>1745</v>
          </cell>
          <cell r="D1224" t="str">
            <v>㎡</v>
          </cell>
          <cell r="E1224">
            <v>12240</v>
          </cell>
          <cell r="F1224">
            <v>21358800</v>
          </cell>
          <cell r="H1224">
            <v>0</v>
          </cell>
          <cell r="I1224">
            <v>13828</v>
          </cell>
          <cell r="J1224">
            <v>24129860</v>
          </cell>
        </row>
        <row r="1225">
          <cell r="A1225" t="str">
            <v>-5.외부도장</v>
          </cell>
          <cell r="B1225" t="str">
            <v>현장</v>
          </cell>
          <cell r="C1225">
            <v>1745</v>
          </cell>
          <cell r="D1225" t="str">
            <v>㎡</v>
          </cell>
          <cell r="E1225">
            <v>4230</v>
          </cell>
          <cell r="F1225">
            <v>7381350</v>
          </cell>
          <cell r="H1225">
            <v>0</v>
          </cell>
          <cell r="I1225">
            <v>13828</v>
          </cell>
          <cell r="J1225">
            <v>24129860</v>
          </cell>
        </row>
        <row r="1226">
          <cell r="A1226" t="str">
            <v>-6.내부볼트및연결판도장</v>
          </cell>
          <cell r="B1226" t="str">
            <v>현장</v>
          </cell>
          <cell r="C1226">
            <v>117</v>
          </cell>
          <cell r="D1226" t="str">
            <v>㎡</v>
          </cell>
          <cell r="E1226">
            <v>6360</v>
          </cell>
          <cell r="F1226">
            <v>744120</v>
          </cell>
          <cell r="H1226">
            <v>0</v>
          </cell>
          <cell r="I1226">
            <v>5419</v>
          </cell>
          <cell r="J1226">
            <v>634023</v>
          </cell>
        </row>
        <row r="1227">
          <cell r="A1227" t="str">
            <v>-7.외부볼트및연결판도장</v>
          </cell>
          <cell r="B1227" t="str">
            <v>현장</v>
          </cell>
          <cell r="C1227">
            <v>215</v>
          </cell>
          <cell r="D1227" t="str">
            <v>㎡</v>
          </cell>
          <cell r="E1227">
            <v>8270</v>
          </cell>
          <cell r="F1227">
            <v>1778050</v>
          </cell>
          <cell r="H1227">
            <v>0</v>
          </cell>
          <cell r="I1227">
            <v>7989</v>
          </cell>
          <cell r="J1227">
            <v>1717635</v>
          </cell>
        </row>
        <row r="1228">
          <cell r="A1228" t="str">
            <v>-8.강교방사선투과검사</v>
          </cell>
          <cell r="C1228">
            <v>1</v>
          </cell>
          <cell r="D1228" t="str">
            <v>식</v>
          </cell>
          <cell r="E1228">
            <v>11016690</v>
          </cell>
          <cell r="F1228">
            <v>11016690</v>
          </cell>
          <cell r="H1228">
            <v>0</v>
          </cell>
          <cell r="I1228">
            <v>11016690</v>
          </cell>
          <cell r="J1228">
            <v>11016690</v>
          </cell>
        </row>
        <row r="1229">
          <cell r="A1229" t="str">
            <v>3.22옹벽배수시설</v>
          </cell>
          <cell r="F1229">
            <v>516440</v>
          </cell>
          <cell r="H1229">
            <v>2518600</v>
          </cell>
          <cell r="I1229">
            <v>0</v>
          </cell>
          <cell r="J1229">
            <v>519242</v>
          </cell>
        </row>
        <row r="1230">
          <cell r="A1230" t="str">
            <v>a.PVC PIPE</v>
          </cell>
          <cell r="B1230" t="str">
            <v>(φ100mm)</v>
          </cell>
          <cell r="C1230">
            <v>12</v>
          </cell>
          <cell r="D1230" t="str">
            <v>m</v>
          </cell>
          <cell r="E1230">
            <v>4910</v>
          </cell>
          <cell r="F1230">
            <v>58920</v>
          </cell>
          <cell r="G1230">
            <v>4200</v>
          </cell>
          <cell r="H1230">
            <v>50400</v>
          </cell>
          <cell r="I1230">
            <v>4090</v>
          </cell>
          <cell r="J1230">
            <v>49080</v>
          </cell>
        </row>
        <row r="1231">
          <cell r="A1231" t="str">
            <v>b.DRAIN BOARD</v>
          </cell>
          <cell r="C1231">
            <v>301</v>
          </cell>
          <cell r="D1231" t="str">
            <v>㎡</v>
          </cell>
          <cell r="E1231">
            <v>630</v>
          </cell>
          <cell r="F1231">
            <v>189630</v>
          </cell>
          <cell r="G1231">
            <v>6400</v>
          </cell>
          <cell r="H1231">
            <v>1926400</v>
          </cell>
          <cell r="I1231">
            <v>630</v>
          </cell>
          <cell r="J1231">
            <v>189630</v>
          </cell>
        </row>
        <row r="1232">
          <cell r="A1232" t="str">
            <v>c.부 직 포</v>
          </cell>
          <cell r="C1232">
            <v>301</v>
          </cell>
          <cell r="D1232" t="str">
            <v>㎡</v>
          </cell>
          <cell r="E1232">
            <v>890</v>
          </cell>
          <cell r="F1232">
            <v>267890</v>
          </cell>
          <cell r="G1232">
            <v>1800</v>
          </cell>
          <cell r="H1232">
            <v>541800</v>
          </cell>
          <cell r="I1232">
            <v>932</v>
          </cell>
          <cell r="J1232">
            <v>280532</v>
          </cell>
        </row>
        <row r="1233">
          <cell r="A1233" t="str">
            <v>3.23시공이음</v>
          </cell>
          <cell r="F1233">
            <v>175840</v>
          </cell>
          <cell r="H1233">
            <v>296800</v>
          </cell>
          <cell r="I1233">
            <v>0</v>
          </cell>
          <cell r="J1233">
            <v>215852</v>
          </cell>
        </row>
        <row r="1234">
          <cell r="A1234" t="str">
            <v>a.스치로폴</v>
          </cell>
          <cell r="B1234" t="str">
            <v>(t=10mm)</v>
          </cell>
          <cell r="C1234">
            <v>140</v>
          </cell>
          <cell r="D1234" t="str">
            <v>㎡</v>
          </cell>
          <cell r="E1234">
            <v>910</v>
          </cell>
          <cell r="F1234">
            <v>127400</v>
          </cell>
          <cell r="G1234">
            <v>1500</v>
          </cell>
          <cell r="H1234">
            <v>210000</v>
          </cell>
          <cell r="I1234">
            <v>1117</v>
          </cell>
          <cell r="J1234">
            <v>156380</v>
          </cell>
        </row>
        <row r="1235">
          <cell r="A1235" t="str">
            <v>b.스치로폴</v>
          </cell>
          <cell r="B1235" t="str">
            <v>(t=20mm)</v>
          </cell>
          <cell r="C1235">
            <v>28</v>
          </cell>
          <cell r="D1235" t="str">
            <v>㎡</v>
          </cell>
          <cell r="E1235">
            <v>1730</v>
          </cell>
          <cell r="F1235">
            <v>48440</v>
          </cell>
          <cell r="G1235">
            <v>3100</v>
          </cell>
          <cell r="H1235">
            <v>86800</v>
          </cell>
          <cell r="I1235">
            <v>2124</v>
          </cell>
          <cell r="J1235">
            <v>59472</v>
          </cell>
        </row>
        <row r="1236">
          <cell r="A1236" t="str">
            <v>O.호천3교</v>
          </cell>
          <cell r="F1236">
            <v>449399892</v>
          </cell>
          <cell r="H1236">
            <v>377784166</v>
          </cell>
          <cell r="I1236">
            <v>0</v>
          </cell>
          <cell r="J1236">
            <v>452889314</v>
          </cell>
        </row>
        <row r="1237">
          <cell r="A1237" t="str">
            <v>3.01구조물터파기</v>
          </cell>
          <cell r="F1237">
            <v>11211550</v>
          </cell>
          <cell r="H1237">
            <v>12623300</v>
          </cell>
          <cell r="I1237">
            <v>0</v>
          </cell>
          <cell r="J1237">
            <v>8149666</v>
          </cell>
        </row>
        <row r="1238">
          <cell r="A1238" t="str">
            <v>a.육상토사</v>
          </cell>
          <cell r="F1238">
            <v>1935010</v>
          </cell>
          <cell r="H1238">
            <v>1994300</v>
          </cell>
          <cell r="I1238">
            <v>0</v>
          </cell>
          <cell r="J1238">
            <v>1692999</v>
          </cell>
        </row>
        <row r="1239">
          <cell r="A1239" t="str">
            <v>-1      ″</v>
          </cell>
          <cell r="B1239" t="str">
            <v>(0 ~ 4m)</v>
          </cell>
          <cell r="C1239">
            <v>539</v>
          </cell>
          <cell r="D1239" t="str">
            <v>㎥</v>
          </cell>
          <cell r="E1239">
            <v>3590</v>
          </cell>
          <cell r="F1239">
            <v>1935010</v>
          </cell>
          <cell r="G1239">
            <v>3700</v>
          </cell>
          <cell r="H1239">
            <v>1994300</v>
          </cell>
          <cell r="I1239">
            <v>3141</v>
          </cell>
          <cell r="J1239">
            <v>1692999</v>
          </cell>
        </row>
        <row r="1240">
          <cell r="A1240" t="str">
            <v>b.되메우기및다짐</v>
          </cell>
          <cell r="B1240" t="str">
            <v>(기계70%,인력30%)</v>
          </cell>
          <cell r="C1240">
            <v>410</v>
          </cell>
          <cell r="D1240" t="str">
            <v>㎥</v>
          </cell>
          <cell r="E1240">
            <v>3000</v>
          </cell>
          <cell r="F1240">
            <v>1230000</v>
          </cell>
          <cell r="G1240">
            <v>3000</v>
          </cell>
          <cell r="H1240">
            <v>1230000</v>
          </cell>
          <cell r="I1240">
            <v>4158</v>
          </cell>
          <cell r="J1240">
            <v>1704780</v>
          </cell>
        </row>
        <row r="1241">
          <cell r="A1241" t="str">
            <v>c.뒷 채 움</v>
          </cell>
          <cell r="B1241" t="str">
            <v>(보조기층재)</v>
          </cell>
          <cell r="C1241">
            <v>272</v>
          </cell>
          <cell r="D1241" t="str">
            <v>㎥</v>
          </cell>
          <cell r="E1241">
            <v>27120</v>
          </cell>
          <cell r="F1241">
            <v>7376640</v>
          </cell>
          <cell r="G1241">
            <v>24000</v>
          </cell>
          <cell r="H1241">
            <v>6528000</v>
          </cell>
          <cell r="I1241">
            <v>14279</v>
          </cell>
          <cell r="J1241">
            <v>3883888</v>
          </cell>
        </row>
        <row r="1242">
          <cell r="A1242" t="str">
            <v>d.앞 성 토</v>
          </cell>
          <cell r="B1242" t="str">
            <v>백호우0.7m3</v>
          </cell>
          <cell r="C1242">
            <v>957</v>
          </cell>
          <cell r="D1242" t="str">
            <v>㎥</v>
          </cell>
          <cell r="E1242">
            <v>700</v>
          </cell>
          <cell r="F1242">
            <v>669900</v>
          </cell>
          <cell r="G1242">
            <v>3000</v>
          </cell>
          <cell r="H1242">
            <v>2871000</v>
          </cell>
          <cell r="I1242">
            <v>907</v>
          </cell>
          <cell r="J1242">
            <v>867999</v>
          </cell>
        </row>
        <row r="1243">
          <cell r="A1243" t="str">
            <v>3.02강관파일</v>
          </cell>
          <cell r="F1243">
            <v>36247430</v>
          </cell>
          <cell r="H1243">
            <v>32902000</v>
          </cell>
          <cell r="I1243">
            <v>0</v>
          </cell>
          <cell r="J1243">
            <v>42656860</v>
          </cell>
        </row>
        <row r="1244">
          <cell r="A1244" t="str">
            <v>a.자 재 비</v>
          </cell>
          <cell r="B1244" t="str">
            <v>φ508.0x12.0㎜</v>
          </cell>
          <cell r="C1244">
            <v>362</v>
          </cell>
          <cell r="D1244" t="str">
            <v>m</v>
          </cell>
          <cell r="E1244">
            <v>62220</v>
          </cell>
          <cell r="F1244">
            <v>22523640</v>
          </cell>
          <cell r="G1244">
            <v>62000</v>
          </cell>
          <cell r="H1244">
            <v>22444000</v>
          </cell>
          <cell r="I1244">
            <v>64592</v>
          </cell>
          <cell r="J1244">
            <v>23382304</v>
          </cell>
        </row>
        <row r="1245">
          <cell r="A1245" t="str">
            <v>b.수 직 항</v>
          </cell>
          <cell r="B1245" t="str">
            <v>(φ508.0mm,t=12㎜ : ℓ=15m미만)</v>
          </cell>
          <cell r="C1245">
            <v>334</v>
          </cell>
          <cell r="D1245" t="str">
            <v>m</v>
          </cell>
          <cell r="E1245">
            <v>7190</v>
          </cell>
          <cell r="F1245">
            <v>2401460</v>
          </cell>
          <cell r="G1245">
            <v>12000</v>
          </cell>
          <cell r="H1245">
            <v>4008000</v>
          </cell>
          <cell r="I1245">
            <v>5489</v>
          </cell>
          <cell r="J1245">
            <v>1833326</v>
          </cell>
        </row>
        <row r="1246">
          <cell r="A1246" t="str">
            <v>c.두부및선단보강</v>
          </cell>
          <cell r="B1246" t="str">
            <v>(φ508㎜,t=12mm)</v>
          </cell>
          <cell r="C1246">
            <v>43</v>
          </cell>
          <cell r="D1246" t="str">
            <v>본</v>
          </cell>
          <cell r="E1246">
            <v>263310</v>
          </cell>
          <cell r="F1246">
            <v>11322330</v>
          </cell>
          <cell r="G1246">
            <v>150000</v>
          </cell>
          <cell r="H1246">
            <v>6450000</v>
          </cell>
          <cell r="I1246">
            <v>405610</v>
          </cell>
          <cell r="J1246">
            <v>17441230</v>
          </cell>
        </row>
        <row r="1247">
          <cell r="A1247" t="str">
            <v>3.03거 푸 집</v>
          </cell>
          <cell r="F1247">
            <v>15691570</v>
          </cell>
          <cell r="H1247">
            <v>21604500</v>
          </cell>
          <cell r="I1247">
            <v>0</v>
          </cell>
          <cell r="J1247">
            <v>34711630</v>
          </cell>
        </row>
        <row r="1248">
          <cell r="A1248" t="str">
            <v>a.합판거푸집</v>
          </cell>
          <cell r="F1248">
            <v>15691570</v>
          </cell>
          <cell r="H1248">
            <v>21604500</v>
          </cell>
          <cell r="I1248">
            <v>0</v>
          </cell>
          <cell r="J1248">
            <v>34711630</v>
          </cell>
        </row>
        <row r="1249">
          <cell r="A1249" t="str">
            <v>-1        ″</v>
          </cell>
          <cell r="B1249" t="str">
            <v>(3회, 0~ 7m)</v>
          </cell>
          <cell r="C1249">
            <v>817</v>
          </cell>
          <cell r="D1249" t="str">
            <v>㎡</v>
          </cell>
          <cell r="E1249">
            <v>17110</v>
          </cell>
          <cell r="F1249">
            <v>13978870</v>
          </cell>
          <cell r="G1249">
            <v>23500</v>
          </cell>
          <cell r="H1249">
            <v>19199500</v>
          </cell>
          <cell r="I1249">
            <v>39478</v>
          </cell>
          <cell r="J1249">
            <v>32253526</v>
          </cell>
        </row>
        <row r="1250">
          <cell r="A1250" t="str">
            <v>-2        ″</v>
          </cell>
          <cell r="B1250" t="str">
            <v>(3회, 7~10m)</v>
          </cell>
          <cell r="C1250">
            <v>25</v>
          </cell>
          <cell r="D1250" t="str">
            <v>㎡</v>
          </cell>
          <cell r="E1250">
            <v>17980</v>
          </cell>
          <cell r="F1250">
            <v>449500</v>
          </cell>
          <cell r="G1250">
            <v>26000</v>
          </cell>
          <cell r="H1250">
            <v>650000</v>
          </cell>
          <cell r="I1250">
            <v>42671.6</v>
          </cell>
          <cell r="J1250">
            <v>1066790</v>
          </cell>
        </row>
        <row r="1251">
          <cell r="A1251" t="str">
            <v>-3        〃</v>
          </cell>
          <cell r="B1251" t="str">
            <v>(4회)</v>
          </cell>
          <cell r="C1251">
            <v>74</v>
          </cell>
          <cell r="D1251" t="str">
            <v>㎡</v>
          </cell>
          <cell r="E1251">
            <v>14660</v>
          </cell>
          <cell r="F1251">
            <v>1084840</v>
          </cell>
          <cell r="G1251">
            <v>20500</v>
          </cell>
          <cell r="H1251">
            <v>1517000</v>
          </cell>
          <cell r="I1251">
            <v>16256</v>
          </cell>
          <cell r="J1251">
            <v>1202944</v>
          </cell>
        </row>
        <row r="1252">
          <cell r="A1252" t="str">
            <v>-4        〃</v>
          </cell>
          <cell r="B1252" t="str">
            <v>(6회)</v>
          </cell>
          <cell r="C1252">
            <v>14</v>
          </cell>
          <cell r="D1252" t="str">
            <v>㎡</v>
          </cell>
          <cell r="E1252">
            <v>12740</v>
          </cell>
          <cell r="F1252">
            <v>178360</v>
          </cell>
          <cell r="G1252">
            <v>17000</v>
          </cell>
          <cell r="H1252">
            <v>238000</v>
          </cell>
          <cell r="I1252">
            <v>13455</v>
          </cell>
          <cell r="J1252">
            <v>188370</v>
          </cell>
        </row>
        <row r="1253">
          <cell r="A1253" t="str">
            <v>3.04강관비계</v>
          </cell>
          <cell r="C1253">
            <v>1</v>
          </cell>
          <cell r="D1253" t="str">
            <v>식</v>
          </cell>
          <cell r="E1253">
            <v>4429910</v>
          </cell>
          <cell r="F1253">
            <v>4429910</v>
          </cell>
          <cell r="G1253">
            <v>4000000</v>
          </cell>
          <cell r="H1253">
            <v>4000000</v>
          </cell>
          <cell r="I1253">
            <v>4429910</v>
          </cell>
          <cell r="J1253">
            <v>4429909</v>
          </cell>
        </row>
        <row r="1254">
          <cell r="A1254" t="str">
            <v>3.05동 바 리</v>
          </cell>
          <cell r="F1254">
            <v>5868450</v>
          </cell>
          <cell r="H1254">
            <v>5300000</v>
          </cell>
          <cell r="I1254">
            <v>0</v>
          </cell>
          <cell r="J1254">
            <v>5868448</v>
          </cell>
        </row>
        <row r="1255">
          <cell r="A1255" t="str">
            <v>a.         ″</v>
          </cell>
          <cell r="B1255" t="str">
            <v>(목재4회)</v>
          </cell>
          <cell r="C1255">
            <v>1</v>
          </cell>
          <cell r="D1255" t="str">
            <v>식</v>
          </cell>
          <cell r="E1255">
            <v>4434150</v>
          </cell>
          <cell r="F1255">
            <v>4434150</v>
          </cell>
          <cell r="G1255">
            <v>4000000</v>
          </cell>
          <cell r="H1255">
            <v>4000000</v>
          </cell>
          <cell r="I1255">
            <v>4434150</v>
          </cell>
          <cell r="J1255">
            <v>4434149</v>
          </cell>
        </row>
        <row r="1256">
          <cell r="A1256" t="str">
            <v>b.         ″</v>
          </cell>
          <cell r="B1256" t="str">
            <v>(강관동바리)</v>
          </cell>
          <cell r="C1256">
            <v>1</v>
          </cell>
          <cell r="D1256" t="str">
            <v>식</v>
          </cell>
          <cell r="E1256">
            <v>1434300</v>
          </cell>
          <cell r="F1256">
            <v>1434300</v>
          </cell>
          <cell r="G1256">
            <v>1300000</v>
          </cell>
          <cell r="H1256">
            <v>1300000</v>
          </cell>
          <cell r="I1256">
            <v>1434300</v>
          </cell>
          <cell r="J1256">
            <v>1434299</v>
          </cell>
        </row>
        <row r="1257">
          <cell r="A1257" t="str">
            <v>3.06철근가공조립</v>
          </cell>
          <cell r="F1257">
            <v>22859977</v>
          </cell>
          <cell r="H1257">
            <v>16778650</v>
          </cell>
          <cell r="I1257">
            <v>0</v>
          </cell>
          <cell r="J1257">
            <v>25255673</v>
          </cell>
        </row>
        <row r="1258">
          <cell r="A1258" t="str">
            <v>a.         ″</v>
          </cell>
          <cell r="B1258" t="str">
            <v>(보 통)</v>
          </cell>
          <cell r="C1258">
            <v>41.29</v>
          </cell>
          <cell r="D1258" t="str">
            <v>ton</v>
          </cell>
          <cell r="E1258">
            <v>360590</v>
          </cell>
          <cell r="F1258">
            <v>14888761</v>
          </cell>
          <cell r="G1258">
            <v>270000</v>
          </cell>
          <cell r="H1258">
            <v>11148300</v>
          </cell>
          <cell r="I1258">
            <v>384726</v>
          </cell>
          <cell r="J1258">
            <v>15885335</v>
          </cell>
        </row>
        <row r="1259">
          <cell r="A1259" t="str">
            <v>b.         ″</v>
          </cell>
          <cell r="B1259" t="str">
            <v>(복 잡)</v>
          </cell>
          <cell r="C1259">
            <v>19.414999999999999</v>
          </cell>
          <cell r="D1259" t="str">
            <v>ton</v>
          </cell>
          <cell r="E1259">
            <v>410570</v>
          </cell>
          <cell r="F1259">
            <v>7971216</v>
          </cell>
          <cell r="G1259">
            <v>290000</v>
          </cell>
          <cell r="H1259">
            <v>5630350</v>
          </cell>
          <cell r="I1259">
            <v>482634</v>
          </cell>
          <cell r="J1259">
            <v>9370338</v>
          </cell>
        </row>
        <row r="1260">
          <cell r="A1260" t="str">
            <v>3.07스페이샤설치</v>
          </cell>
          <cell r="F1260">
            <v>12080</v>
          </cell>
          <cell r="H1260">
            <v>108720</v>
          </cell>
          <cell r="I1260">
            <v>0</v>
          </cell>
          <cell r="J1260">
            <v>202944</v>
          </cell>
        </row>
        <row r="1261">
          <cell r="A1261" t="str">
            <v>a.         ″</v>
          </cell>
          <cell r="B1261" t="str">
            <v>(수평)</v>
          </cell>
          <cell r="C1261">
            <v>422</v>
          </cell>
          <cell r="D1261" t="str">
            <v>㎡</v>
          </cell>
          <cell r="E1261">
            <v>20</v>
          </cell>
          <cell r="F1261">
            <v>8440</v>
          </cell>
          <cell r="G1261">
            <v>180</v>
          </cell>
          <cell r="H1261">
            <v>75960</v>
          </cell>
          <cell r="I1261">
            <v>336</v>
          </cell>
          <cell r="J1261">
            <v>141792</v>
          </cell>
        </row>
        <row r="1262">
          <cell r="A1262" t="str">
            <v>b.         ″</v>
          </cell>
          <cell r="B1262" t="str">
            <v>(수직)</v>
          </cell>
          <cell r="C1262">
            <v>182</v>
          </cell>
          <cell r="D1262" t="str">
            <v>㎡</v>
          </cell>
          <cell r="E1262">
            <v>20</v>
          </cell>
          <cell r="F1262">
            <v>3640</v>
          </cell>
          <cell r="G1262">
            <v>180</v>
          </cell>
          <cell r="H1262">
            <v>32760</v>
          </cell>
          <cell r="I1262">
            <v>336</v>
          </cell>
          <cell r="J1262">
            <v>61152</v>
          </cell>
        </row>
        <row r="1263">
          <cell r="A1263" t="str">
            <v>3.08콘크리트타설공</v>
          </cell>
          <cell r="F1263">
            <v>23676720</v>
          </cell>
          <cell r="H1263">
            <v>27429310</v>
          </cell>
          <cell r="I1263">
            <v>0</v>
          </cell>
          <cell r="J1263">
            <v>25417445</v>
          </cell>
        </row>
        <row r="1264">
          <cell r="A1264" t="str">
            <v>a.펌프카</v>
          </cell>
          <cell r="B1264" t="str">
            <v>철근(25-270-12)</v>
          </cell>
          <cell r="C1264">
            <v>138</v>
          </cell>
          <cell r="D1264" t="str">
            <v>㎥</v>
          </cell>
          <cell r="E1264">
            <v>56820</v>
          </cell>
          <cell r="F1264">
            <v>7841160</v>
          </cell>
          <cell r="G1264">
            <v>61870</v>
          </cell>
          <cell r="H1264">
            <v>8538060</v>
          </cell>
          <cell r="I1264">
            <v>57052</v>
          </cell>
          <cell r="J1264">
            <v>7873176</v>
          </cell>
        </row>
        <row r="1265">
          <cell r="A1265" t="str">
            <v>b.펌프카</v>
          </cell>
          <cell r="B1265" t="str">
            <v>철근(25-240-12)</v>
          </cell>
          <cell r="C1265">
            <v>295</v>
          </cell>
          <cell r="D1265" t="str">
            <v>㎥</v>
          </cell>
          <cell r="E1265">
            <v>49080</v>
          </cell>
          <cell r="F1265">
            <v>14478600</v>
          </cell>
          <cell r="G1265">
            <v>59710</v>
          </cell>
          <cell r="H1265">
            <v>17614450</v>
          </cell>
          <cell r="I1265">
            <v>54779</v>
          </cell>
          <cell r="J1265">
            <v>16159805</v>
          </cell>
        </row>
        <row r="1266">
          <cell r="A1266" t="str">
            <v>c.콘크리트타설</v>
          </cell>
          <cell r="B1266" t="str">
            <v>무근(40-160-8)</v>
          </cell>
          <cell r="C1266">
            <v>24</v>
          </cell>
          <cell r="D1266" t="str">
            <v>㎥</v>
          </cell>
          <cell r="E1266">
            <v>56540</v>
          </cell>
          <cell r="F1266">
            <v>1356960</v>
          </cell>
          <cell r="G1266">
            <v>53200</v>
          </cell>
          <cell r="H1266">
            <v>1276800</v>
          </cell>
          <cell r="I1266">
            <v>57686</v>
          </cell>
          <cell r="J1266">
            <v>1384464</v>
          </cell>
        </row>
        <row r="1267">
          <cell r="A1267" t="str">
            <v>3.09표면처리</v>
          </cell>
          <cell r="F1267">
            <v>159000</v>
          </cell>
          <cell r="H1267">
            <v>495550</v>
          </cell>
          <cell r="I1267">
            <v>0</v>
          </cell>
          <cell r="J1267">
            <v>201135</v>
          </cell>
        </row>
        <row r="1268">
          <cell r="A1268" t="str">
            <v>a.슬래브양생</v>
          </cell>
          <cell r="C1268">
            <v>265</v>
          </cell>
          <cell r="D1268" t="str">
            <v>㎡</v>
          </cell>
          <cell r="E1268">
            <v>320</v>
          </cell>
          <cell r="F1268">
            <v>84800</v>
          </cell>
          <cell r="G1268">
            <v>370</v>
          </cell>
          <cell r="H1268">
            <v>98050</v>
          </cell>
          <cell r="I1268">
            <v>264</v>
          </cell>
          <cell r="J1268">
            <v>69960</v>
          </cell>
        </row>
        <row r="1269">
          <cell r="A1269" t="str">
            <v>b.슬래브면고르기</v>
          </cell>
          <cell r="C1269">
            <v>265</v>
          </cell>
          <cell r="D1269" t="str">
            <v>㎡</v>
          </cell>
          <cell r="E1269">
            <v>280</v>
          </cell>
          <cell r="F1269">
            <v>74200</v>
          </cell>
          <cell r="G1269">
            <v>1500</v>
          </cell>
          <cell r="H1269">
            <v>397500</v>
          </cell>
          <cell r="I1269">
            <v>495</v>
          </cell>
          <cell r="J1269">
            <v>131175</v>
          </cell>
        </row>
        <row r="1270">
          <cell r="A1270" t="str">
            <v>3.10교면방수</v>
          </cell>
          <cell r="B1270" t="str">
            <v>(도막식)</v>
          </cell>
          <cell r="C1270">
            <v>265</v>
          </cell>
          <cell r="D1270" t="str">
            <v>㎡</v>
          </cell>
          <cell r="E1270">
            <v>17270</v>
          </cell>
          <cell r="F1270">
            <v>4576550</v>
          </cell>
          <cell r="G1270">
            <v>3700</v>
          </cell>
          <cell r="H1270">
            <v>980500</v>
          </cell>
          <cell r="I1270">
            <v>10000</v>
          </cell>
          <cell r="J1270">
            <v>2650000</v>
          </cell>
        </row>
        <row r="1271">
          <cell r="A1271" t="str">
            <v>3.11교좌장치</v>
          </cell>
          <cell r="F1271">
            <v>4391350</v>
          </cell>
          <cell r="H1271">
            <v>3067000</v>
          </cell>
          <cell r="I1271">
            <v>0</v>
          </cell>
          <cell r="J1271">
            <v>4391350</v>
          </cell>
        </row>
        <row r="1272">
          <cell r="A1272" t="str">
            <v>a.고 정 단</v>
          </cell>
          <cell r="B1272" t="str">
            <v>(Pot, 250ton)</v>
          </cell>
          <cell r="C1272">
            <v>1</v>
          </cell>
          <cell r="D1272" t="str">
            <v>조</v>
          </cell>
          <cell r="E1272">
            <v>1140560</v>
          </cell>
          <cell r="F1272">
            <v>1140560</v>
          </cell>
          <cell r="G1272">
            <v>596000</v>
          </cell>
          <cell r="H1272">
            <v>596000</v>
          </cell>
          <cell r="I1272">
            <v>1140560</v>
          </cell>
          <cell r="J1272">
            <v>1140560</v>
          </cell>
        </row>
        <row r="1273">
          <cell r="A1273" t="str">
            <v>b.일 방 향</v>
          </cell>
          <cell r="B1273" t="str">
            <v>(Pot, 250ton)</v>
          </cell>
          <cell r="C1273">
            <v>2</v>
          </cell>
          <cell r="D1273" t="str">
            <v>조</v>
          </cell>
          <cell r="E1273">
            <v>1230450</v>
          </cell>
          <cell r="F1273">
            <v>2460900</v>
          </cell>
          <cell r="G1273">
            <v>875000</v>
          </cell>
          <cell r="H1273">
            <v>1750000</v>
          </cell>
          <cell r="I1273">
            <v>1230450</v>
          </cell>
          <cell r="J1273">
            <v>2460900</v>
          </cell>
        </row>
        <row r="1274">
          <cell r="A1274" t="str">
            <v>c.양 방 향</v>
          </cell>
          <cell r="B1274" t="str">
            <v>(Pot, 250ton)</v>
          </cell>
          <cell r="C1274">
            <v>1</v>
          </cell>
          <cell r="D1274" t="str">
            <v>조</v>
          </cell>
          <cell r="E1274">
            <v>789890</v>
          </cell>
          <cell r="F1274">
            <v>789890</v>
          </cell>
          <cell r="G1274">
            <v>721000</v>
          </cell>
          <cell r="H1274">
            <v>721000</v>
          </cell>
          <cell r="I1274">
            <v>789890</v>
          </cell>
          <cell r="J1274">
            <v>789890</v>
          </cell>
        </row>
        <row r="1275">
          <cell r="A1275" t="str">
            <v>3.12신축이음</v>
          </cell>
          <cell r="F1275">
            <v>4013580</v>
          </cell>
          <cell r="H1275">
            <v>4704000</v>
          </cell>
          <cell r="I1275">
            <v>0</v>
          </cell>
          <cell r="J1275">
            <v>4013580</v>
          </cell>
        </row>
        <row r="1276">
          <cell r="A1276" t="str">
            <v>a.신축이음장치</v>
          </cell>
          <cell r="B1276" t="str">
            <v>(No. 35)</v>
          </cell>
          <cell r="C1276">
            <v>6</v>
          </cell>
          <cell r="D1276" t="str">
            <v>m</v>
          </cell>
          <cell r="E1276">
            <v>192320</v>
          </cell>
          <cell r="F1276">
            <v>1153920</v>
          </cell>
          <cell r="G1276">
            <v>134000</v>
          </cell>
          <cell r="H1276">
            <v>804000</v>
          </cell>
          <cell r="I1276">
            <v>192320</v>
          </cell>
          <cell r="J1276">
            <v>1153920</v>
          </cell>
        </row>
        <row r="1277">
          <cell r="A1277" t="str">
            <v>b.신축이음장치</v>
          </cell>
          <cell r="B1277" t="str">
            <v>(No. 80)</v>
          </cell>
          <cell r="C1277">
            <v>6</v>
          </cell>
          <cell r="D1277" t="str">
            <v>m</v>
          </cell>
          <cell r="E1277">
            <v>476610</v>
          </cell>
          <cell r="F1277">
            <v>2859660</v>
          </cell>
          <cell r="G1277">
            <v>650000</v>
          </cell>
          <cell r="H1277">
            <v>3900000</v>
          </cell>
          <cell r="I1277">
            <v>476610</v>
          </cell>
          <cell r="J1277">
            <v>2859660</v>
          </cell>
        </row>
        <row r="1278">
          <cell r="A1278" t="str">
            <v>3.13다웰바설치</v>
          </cell>
          <cell r="B1278" t="str">
            <v>D=25, ℓ=600mm</v>
          </cell>
          <cell r="C1278">
            <v>30</v>
          </cell>
          <cell r="D1278" t="str">
            <v>개</v>
          </cell>
          <cell r="E1278">
            <v>2870</v>
          </cell>
          <cell r="F1278">
            <v>86100</v>
          </cell>
          <cell r="G1278">
            <v>3500</v>
          </cell>
          <cell r="H1278">
            <v>105000</v>
          </cell>
          <cell r="I1278">
            <v>125</v>
          </cell>
          <cell r="J1278">
            <v>3750</v>
          </cell>
        </row>
        <row r="1279">
          <cell r="A1279" t="str">
            <v>3.14무수축몰탈</v>
          </cell>
          <cell r="C1279">
            <v>0.122</v>
          </cell>
          <cell r="D1279" t="str">
            <v>㎥</v>
          </cell>
          <cell r="E1279">
            <v>69890</v>
          </cell>
          <cell r="F1279">
            <v>8526</v>
          </cell>
          <cell r="G1279">
            <v>80000</v>
          </cell>
          <cell r="H1279">
            <v>9760</v>
          </cell>
          <cell r="I1279">
            <v>57311</v>
          </cell>
          <cell r="J1279">
            <v>6990</v>
          </cell>
        </row>
        <row r="1280">
          <cell r="A1280" t="str">
            <v>3.15무수축콘크리트</v>
          </cell>
          <cell r="C1280">
            <v>1.452</v>
          </cell>
          <cell r="D1280" t="str">
            <v>㎥</v>
          </cell>
          <cell r="E1280">
            <v>168330</v>
          </cell>
          <cell r="F1280">
            <v>244415</v>
          </cell>
          <cell r="G1280">
            <v>100000</v>
          </cell>
          <cell r="H1280">
            <v>145200</v>
          </cell>
          <cell r="I1280">
            <v>158468</v>
          </cell>
          <cell r="J1280">
            <v>230094</v>
          </cell>
        </row>
        <row r="1281">
          <cell r="A1281" t="str">
            <v>3.16교면배수시설공</v>
          </cell>
          <cell r="B1281" t="str">
            <v>육교용</v>
          </cell>
          <cell r="F1281">
            <v>2513960</v>
          </cell>
          <cell r="H1281">
            <v>4316000</v>
          </cell>
          <cell r="I1281">
            <v>0</v>
          </cell>
          <cell r="J1281">
            <v>1078535</v>
          </cell>
        </row>
        <row r="1282">
          <cell r="A1282" t="str">
            <v>a.교면집수구</v>
          </cell>
          <cell r="B1282" t="str">
            <v>(주철)</v>
          </cell>
          <cell r="C1282">
            <v>3</v>
          </cell>
          <cell r="D1282" t="str">
            <v>개</v>
          </cell>
          <cell r="E1282">
            <v>44230</v>
          </cell>
          <cell r="F1282">
            <v>132690</v>
          </cell>
          <cell r="G1282">
            <v>71000</v>
          </cell>
          <cell r="H1282">
            <v>213000</v>
          </cell>
          <cell r="I1282">
            <v>37593</v>
          </cell>
          <cell r="J1282">
            <v>112779</v>
          </cell>
        </row>
        <row r="1283">
          <cell r="A1283" t="str">
            <v>b.연결집수구</v>
          </cell>
          <cell r="B1283" t="str">
            <v>(스텐레스)</v>
          </cell>
          <cell r="C1283">
            <v>3</v>
          </cell>
          <cell r="D1283" t="str">
            <v>개</v>
          </cell>
          <cell r="E1283">
            <v>105590</v>
          </cell>
          <cell r="F1283">
            <v>316770</v>
          </cell>
          <cell r="G1283">
            <v>100000</v>
          </cell>
          <cell r="H1283">
            <v>300000</v>
          </cell>
          <cell r="I1283">
            <v>69480</v>
          </cell>
          <cell r="J1283">
            <v>208440</v>
          </cell>
        </row>
        <row r="1284">
          <cell r="A1284" t="str">
            <v>c.직   관</v>
          </cell>
          <cell r="B1284" t="str">
            <v>(스텐레스,□150×150)</v>
          </cell>
          <cell r="C1284">
            <v>22</v>
          </cell>
          <cell r="D1284" t="str">
            <v>m</v>
          </cell>
          <cell r="E1284">
            <v>67030</v>
          </cell>
          <cell r="F1284">
            <v>1474660</v>
          </cell>
          <cell r="G1284">
            <v>71000</v>
          </cell>
          <cell r="H1284">
            <v>1562000</v>
          </cell>
          <cell r="I1284">
            <v>4130</v>
          </cell>
          <cell r="J1284">
            <v>90860</v>
          </cell>
        </row>
        <row r="1285">
          <cell r="A1285" t="str">
            <v>d.곡   관</v>
          </cell>
          <cell r="B1285" t="str">
            <v>(스텐레스,□150x150)</v>
          </cell>
          <cell r="C1285">
            <v>2</v>
          </cell>
          <cell r="D1285" t="str">
            <v>개</v>
          </cell>
          <cell r="E1285">
            <v>26050</v>
          </cell>
          <cell r="F1285">
            <v>52100</v>
          </cell>
          <cell r="G1285">
            <v>28000</v>
          </cell>
          <cell r="H1285">
            <v>56000</v>
          </cell>
          <cell r="I1285">
            <v>18197</v>
          </cell>
          <cell r="J1285">
            <v>36394</v>
          </cell>
        </row>
        <row r="1286">
          <cell r="A1286" t="str">
            <v>e.연 결 부</v>
          </cell>
          <cell r="B1286" t="str">
            <v>(스텐레스)</v>
          </cell>
          <cell r="C1286">
            <v>23</v>
          </cell>
          <cell r="D1286" t="str">
            <v>개</v>
          </cell>
          <cell r="E1286">
            <v>23380</v>
          </cell>
          <cell r="F1286">
            <v>537740</v>
          </cell>
          <cell r="G1286">
            <v>95000</v>
          </cell>
          <cell r="H1286">
            <v>2185000</v>
          </cell>
          <cell r="I1286">
            <v>27394</v>
          </cell>
          <cell r="J1286">
            <v>630062</v>
          </cell>
        </row>
        <row r="1287">
          <cell r="A1287" t="str">
            <v>3.17교량명판공</v>
          </cell>
          <cell r="F1287">
            <v>4686820</v>
          </cell>
          <cell r="H1287">
            <v>11460000</v>
          </cell>
          <cell r="I1287">
            <v>0</v>
          </cell>
          <cell r="J1287">
            <v>6122112</v>
          </cell>
        </row>
        <row r="1288">
          <cell r="A1288" t="str">
            <v>a.교 명 주</v>
          </cell>
          <cell r="B1288" t="str">
            <v>(화강석,600×600×1250mm)</v>
          </cell>
          <cell r="C1288">
            <v>4</v>
          </cell>
          <cell r="D1288" t="str">
            <v>개소</v>
          </cell>
          <cell r="E1288">
            <v>1065620</v>
          </cell>
          <cell r="F1288">
            <v>4262480</v>
          </cell>
          <cell r="G1288">
            <v>2700000</v>
          </cell>
          <cell r="H1288">
            <v>10800000</v>
          </cell>
          <cell r="I1288">
            <v>1500000</v>
          </cell>
          <cell r="J1288">
            <v>6000000</v>
          </cell>
        </row>
        <row r="1289">
          <cell r="A1289" t="str">
            <v>b.교 명 판</v>
          </cell>
          <cell r="B1289" t="str">
            <v>(황동,450×200×10㎜)</v>
          </cell>
          <cell r="C1289">
            <v>2</v>
          </cell>
          <cell r="D1289" t="str">
            <v>개</v>
          </cell>
          <cell r="E1289">
            <v>79560</v>
          </cell>
          <cell r="F1289">
            <v>159120</v>
          </cell>
          <cell r="G1289">
            <v>150000</v>
          </cell>
          <cell r="H1289">
            <v>300000</v>
          </cell>
          <cell r="I1289">
            <v>30958</v>
          </cell>
          <cell r="J1289">
            <v>61916</v>
          </cell>
        </row>
        <row r="1290">
          <cell r="A1290" t="str">
            <v>c.설 명 판</v>
          </cell>
          <cell r="B1290" t="str">
            <v>(황동,350×250×10㎜)</v>
          </cell>
          <cell r="C1290">
            <v>2</v>
          </cell>
          <cell r="D1290" t="str">
            <v>개</v>
          </cell>
          <cell r="E1290">
            <v>132610</v>
          </cell>
          <cell r="F1290">
            <v>265220</v>
          </cell>
          <cell r="G1290">
            <v>180000</v>
          </cell>
          <cell r="H1290">
            <v>360000</v>
          </cell>
          <cell r="I1290">
            <v>30098</v>
          </cell>
          <cell r="J1290">
            <v>60196</v>
          </cell>
        </row>
        <row r="1291">
          <cell r="A1291" t="str">
            <v>3.18보호블록</v>
          </cell>
          <cell r="B1291" t="str">
            <v>(400x400x100㎜)</v>
          </cell>
          <cell r="C1291">
            <v>41</v>
          </cell>
          <cell r="D1291" t="str">
            <v>㎡</v>
          </cell>
          <cell r="E1291">
            <v>20410</v>
          </cell>
          <cell r="F1291">
            <v>836810</v>
          </cell>
          <cell r="G1291">
            <v>36000</v>
          </cell>
          <cell r="H1291">
            <v>1476000</v>
          </cell>
          <cell r="I1291">
            <v>20410</v>
          </cell>
          <cell r="J1291">
            <v>836809</v>
          </cell>
        </row>
        <row r="1292">
          <cell r="A1292" t="str">
            <v>3.19낙하물방지공</v>
          </cell>
          <cell r="C1292">
            <v>347</v>
          </cell>
          <cell r="D1292" t="str">
            <v>㎡</v>
          </cell>
          <cell r="E1292">
            <v>3230</v>
          </cell>
          <cell r="F1292">
            <v>1120810</v>
          </cell>
          <cell r="G1292">
            <v>4200</v>
          </cell>
          <cell r="H1292">
            <v>1457400</v>
          </cell>
          <cell r="I1292">
            <v>3007</v>
          </cell>
          <cell r="J1292">
            <v>1043429</v>
          </cell>
        </row>
        <row r="1293">
          <cell r="A1293" t="str">
            <v>3.20T.B.M설치</v>
          </cell>
          <cell r="C1293">
            <v>1</v>
          </cell>
          <cell r="D1293" t="str">
            <v>개</v>
          </cell>
          <cell r="E1293">
            <v>19170</v>
          </cell>
          <cell r="F1293">
            <v>19170</v>
          </cell>
          <cell r="G1293">
            <v>27000</v>
          </cell>
          <cell r="H1293">
            <v>27000</v>
          </cell>
          <cell r="I1293">
            <v>20475</v>
          </cell>
          <cell r="J1293">
            <v>20475</v>
          </cell>
        </row>
        <row r="1294">
          <cell r="A1294" t="str">
            <v>3.21난간및전선관설치</v>
          </cell>
          <cell r="F1294">
            <v>16038810</v>
          </cell>
          <cell r="H1294">
            <v>30349800</v>
          </cell>
          <cell r="I1294">
            <v>0</v>
          </cell>
          <cell r="J1294">
            <v>16304895</v>
          </cell>
        </row>
        <row r="1295">
          <cell r="A1295" t="str">
            <v>a.난    간</v>
          </cell>
          <cell r="B1295" t="str">
            <v>(알미늄)</v>
          </cell>
          <cell r="C1295">
            <v>109</v>
          </cell>
          <cell r="D1295" t="str">
            <v>m</v>
          </cell>
          <cell r="E1295">
            <v>137280</v>
          </cell>
          <cell r="F1295">
            <v>14963520</v>
          </cell>
          <cell r="G1295">
            <v>270000</v>
          </cell>
          <cell r="H1295">
            <v>29430000</v>
          </cell>
          <cell r="I1295">
            <v>137280</v>
          </cell>
          <cell r="J1295">
            <v>14963520</v>
          </cell>
        </row>
        <row r="1296">
          <cell r="A1296" t="str">
            <v>b.전 선 관</v>
          </cell>
          <cell r="B1296" t="str">
            <v>강관 φ100mm</v>
          </cell>
          <cell r="C1296">
            <v>219</v>
          </cell>
          <cell r="D1296" t="str">
            <v>m</v>
          </cell>
          <cell r="E1296">
            <v>4910</v>
          </cell>
          <cell r="F1296">
            <v>1075290</v>
          </cell>
          <cell r="G1296">
            <v>4200</v>
          </cell>
          <cell r="H1296">
            <v>919800</v>
          </cell>
          <cell r="I1296">
            <v>6125</v>
          </cell>
          <cell r="J1296">
            <v>1341375</v>
          </cell>
        </row>
        <row r="1297">
          <cell r="A1297" t="str">
            <v>3.22강   교</v>
          </cell>
          <cell r="F1297">
            <v>290635034</v>
          </cell>
          <cell r="H1297">
            <v>198157076</v>
          </cell>
          <cell r="I1297">
            <v>0</v>
          </cell>
          <cell r="J1297">
            <v>269217147</v>
          </cell>
        </row>
        <row r="1298">
          <cell r="A1298" t="str">
            <v>a.강교제작</v>
          </cell>
          <cell r="C1298">
            <v>108.758</v>
          </cell>
          <cell r="D1298" t="str">
            <v>ton</v>
          </cell>
          <cell r="E1298">
            <v>2114700</v>
          </cell>
          <cell r="F1298">
            <v>229990542</v>
          </cell>
          <cell r="G1298">
            <v>1822000</v>
          </cell>
          <cell r="H1298">
            <v>198157076</v>
          </cell>
          <cell r="I1298">
            <v>1837301</v>
          </cell>
          <cell r="J1298">
            <v>199821181</v>
          </cell>
        </row>
        <row r="1299">
          <cell r="A1299" t="str">
            <v>b.강교운반</v>
          </cell>
          <cell r="C1299">
            <v>108.758</v>
          </cell>
          <cell r="D1299" t="str">
            <v>ton</v>
          </cell>
          <cell r="E1299">
            <v>43890</v>
          </cell>
          <cell r="F1299">
            <v>4773388</v>
          </cell>
          <cell r="H1299">
            <v>0</v>
          </cell>
          <cell r="I1299">
            <v>40526</v>
          </cell>
          <cell r="J1299">
            <v>4407525</v>
          </cell>
        </row>
        <row r="1300">
          <cell r="A1300" t="str">
            <v>c.강교가설</v>
          </cell>
          <cell r="C1300">
            <v>108.758</v>
          </cell>
          <cell r="D1300" t="str">
            <v>ton</v>
          </cell>
          <cell r="E1300">
            <v>285270</v>
          </cell>
          <cell r="F1300">
            <v>31025394</v>
          </cell>
          <cell r="H1300">
            <v>0</v>
          </cell>
          <cell r="I1300">
            <v>311130</v>
          </cell>
          <cell r="J1300">
            <v>33837876</v>
          </cell>
        </row>
        <row r="1301">
          <cell r="A1301" t="str">
            <v>d.강교도장</v>
          </cell>
          <cell r="F1301">
            <v>24845710</v>
          </cell>
          <cell r="H1301">
            <v>0</v>
          </cell>
          <cell r="I1301">
            <v>0</v>
          </cell>
          <cell r="J1301">
            <v>31150565</v>
          </cell>
        </row>
        <row r="1302">
          <cell r="A1302" t="str">
            <v>-1.내부도장</v>
          </cell>
          <cell r="B1302" t="str">
            <v>공장</v>
          </cell>
          <cell r="C1302">
            <v>780</v>
          </cell>
          <cell r="D1302" t="str">
            <v>㎡</v>
          </cell>
          <cell r="E1302">
            <v>11200</v>
          </cell>
          <cell r="F1302">
            <v>8736000</v>
          </cell>
          <cell r="H1302">
            <v>0</v>
          </cell>
          <cell r="I1302">
            <v>10124</v>
          </cell>
          <cell r="J1302">
            <v>7896720</v>
          </cell>
        </row>
        <row r="1303">
          <cell r="A1303" t="str">
            <v>-2.외부포장면도장</v>
          </cell>
          <cell r="B1303" t="str">
            <v>공장</v>
          </cell>
          <cell r="C1303">
            <v>179</v>
          </cell>
          <cell r="D1303" t="str">
            <v>㎡</v>
          </cell>
          <cell r="E1303">
            <v>8640</v>
          </cell>
          <cell r="F1303">
            <v>1546560</v>
          </cell>
          <cell r="H1303">
            <v>0</v>
          </cell>
          <cell r="I1303">
            <v>8366</v>
          </cell>
          <cell r="J1303">
            <v>1497514</v>
          </cell>
        </row>
        <row r="1304">
          <cell r="A1304" t="str">
            <v>-3.연결판도장</v>
          </cell>
          <cell r="B1304" t="str">
            <v>공장</v>
          </cell>
          <cell r="C1304">
            <v>108</v>
          </cell>
          <cell r="D1304" t="str">
            <v>㎡</v>
          </cell>
          <cell r="E1304">
            <v>6880</v>
          </cell>
          <cell r="F1304">
            <v>743040</v>
          </cell>
          <cell r="H1304">
            <v>0</v>
          </cell>
          <cell r="I1304">
            <v>7557</v>
          </cell>
          <cell r="J1304">
            <v>816156</v>
          </cell>
        </row>
        <row r="1305">
          <cell r="A1305" t="str">
            <v>-4.외부도장</v>
          </cell>
          <cell r="B1305" t="str">
            <v>공장</v>
          </cell>
          <cell r="C1305">
            <v>641</v>
          </cell>
          <cell r="D1305" t="str">
            <v>㎡</v>
          </cell>
          <cell r="E1305">
            <v>12240</v>
          </cell>
          <cell r="F1305">
            <v>7845840</v>
          </cell>
          <cell r="H1305">
            <v>0</v>
          </cell>
          <cell r="I1305">
            <v>13828</v>
          </cell>
          <cell r="J1305">
            <v>8863748</v>
          </cell>
        </row>
        <row r="1306">
          <cell r="A1306" t="str">
            <v>-5.외부도장</v>
          </cell>
          <cell r="B1306" t="str">
            <v>현장</v>
          </cell>
          <cell r="C1306">
            <v>641</v>
          </cell>
          <cell r="D1306" t="str">
            <v>㎡</v>
          </cell>
          <cell r="E1306">
            <v>4230</v>
          </cell>
          <cell r="F1306">
            <v>2711430</v>
          </cell>
          <cell r="H1306">
            <v>0</v>
          </cell>
          <cell r="I1306">
            <v>13828</v>
          </cell>
          <cell r="J1306">
            <v>8863748</v>
          </cell>
        </row>
        <row r="1307">
          <cell r="A1307" t="str">
            <v>-6.내부볼트및연결판도장</v>
          </cell>
          <cell r="B1307" t="str">
            <v>현장</v>
          </cell>
          <cell r="C1307">
            <v>33</v>
          </cell>
          <cell r="D1307" t="str">
            <v>㎡</v>
          </cell>
          <cell r="E1307">
            <v>6360</v>
          </cell>
          <cell r="F1307">
            <v>209880</v>
          </cell>
          <cell r="H1307">
            <v>0</v>
          </cell>
          <cell r="I1307">
            <v>5419</v>
          </cell>
          <cell r="J1307">
            <v>178827</v>
          </cell>
        </row>
        <row r="1308">
          <cell r="A1308" t="str">
            <v>-7.외부볼트및연결판도장</v>
          </cell>
          <cell r="B1308" t="str">
            <v>현장</v>
          </cell>
          <cell r="C1308">
            <v>68</v>
          </cell>
          <cell r="D1308" t="str">
            <v>㎡</v>
          </cell>
          <cell r="E1308">
            <v>8270</v>
          </cell>
          <cell r="F1308">
            <v>562360</v>
          </cell>
          <cell r="H1308">
            <v>0</v>
          </cell>
          <cell r="I1308">
            <v>7989</v>
          </cell>
          <cell r="J1308">
            <v>543252</v>
          </cell>
        </row>
        <row r="1309">
          <cell r="A1309" t="str">
            <v>-8.강교방사선투과검사</v>
          </cell>
          <cell r="C1309">
            <v>1</v>
          </cell>
          <cell r="D1309" t="str">
            <v>식</v>
          </cell>
          <cell r="E1309">
            <v>2490600</v>
          </cell>
          <cell r="F1309">
            <v>2490600</v>
          </cell>
          <cell r="H1309">
            <v>0</v>
          </cell>
          <cell r="I1309">
            <v>2490600</v>
          </cell>
          <cell r="J1309">
            <v>2490600</v>
          </cell>
        </row>
        <row r="1310">
          <cell r="A1310" t="str">
            <v>3.23옹벽배수시설</v>
          </cell>
          <cell r="F1310">
            <v>50510</v>
          </cell>
          <cell r="H1310">
            <v>250200</v>
          </cell>
          <cell r="I1310">
            <v>0</v>
          </cell>
          <cell r="J1310">
            <v>50950</v>
          </cell>
        </row>
        <row r="1311">
          <cell r="A1311" t="str">
            <v>a.PVC PIPE</v>
          </cell>
          <cell r="B1311" t="str">
            <v>(φ100mm)</v>
          </cell>
          <cell r="C1311">
            <v>1</v>
          </cell>
          <cell r="D1311" t="str">
            <v>m</v>
          </cell>
          <cell r="E1311">
            <v>4910</v>
          </cell>
          <cell r="F1311">
            <v>4910</v>
          </cell>
          <cell r="G1311">
            <v>4200</v>
          </cell>
          <cell r="H1311">
            <v>4200</v>
          </cell>
          <cell r="I1311">
            <v>4090</v>
          </cell>
          <cell r="J1311">
            <v>4090</v>
          </cell>
        </row>
        <row r="1312">
          <cell r="A1312" t="str">
            <v>b.DRAIN BOARD</v>
          </cell>
          <cell r="C1312">
            <v>30</v>
          </cell>
          <cell r="D1312" t="str">
            <v>㎡</v>
          </cell>
          <cell r="E1312">
            <v>630</v>
          </cell>
          <cell r="F1312">
            <v>18900</v>
          </cell>
          <cell r="G1312">
            <v>6400</v>
          </cell>
          <cell r="H1312">
            <v>192000</v>
          </cell>
          <cell r="I1312">
            <v>630</v>
          </cell>
          <cell r="J1312">
            <v>18900</v>
          </cell>
        </row>
        <row r="1313">
          <cell r="A1313" t="str">
            <v>c.부 직 포</v>
          </cell>
          <cell r="C1313">
            <v>30</v>
          </cell>
          <cell r="D1313" t="str">
            <v>㎡</v>
          </cell>
          <cell r="E1313">
            <v>890</v>
          </cell>
          <cell r="F1313">
            <v>26700</v>
          </cell>
          <cell r="G1313">
            <v>1800</v>
          </cell>
          <cell r="H1313">
            <v>54000</v>
          </cell>
          <cell r="I1313">
            <v>932</v>
          </cell>
          <cell r="J1313">
            <v>27960</v>
          </cell>
        </row>
        <row r="1314">
          <cell r="A1314" t="str">
            <v>3.24시공이음</v>
          </cell>
          <cell r="F1314">
            <v>20760</v>
          </cell>
          <cell r="H1314">
            <v>37200</v>
          </cell>
          <cell r="I1314">
            <v>0</v>
          </cell>
          <cell r="J1314">
            <v>25488</v>
          </cell>
        </row>
        <row r="1315">
          <cell r="A1315" t="str">
            <v>a.스치로폴</v>
          </cell>
          <cell r="B1315" t="str">
            <v>(t=20mm)</v>
          </cell>
          <cell r="C1315">
            <v>12</v>
          </cell>
          <cell r="D1315" t="str">
            <v>㎡</v>
          </cell>
          <cell r="E1315">
            <v>1730</v>
          </cell>
          <cell r="F1315">
            <v>20760</v>
          </cell>
          <cell r="G1315">
            <v>3100</v>
          </cell>
          <cell r="H1315">
            <v>37200</v>
          </cell>
          <cell r="I1315">
            <v>2124</v>
          </cell>
          <cell r="J1315">
            <v>25488</v>
          </cell>
        </row>
        <row r="1316">
          <cell r="A1316" t="str">
            <v>4. 옹     벽     공</v>
          </cell>
          <cell r="F1316">
            <v>353222794</v>
          </cell>
          <cell r="H1316">
            <v>372535800</v>
          </cell>
          <cell r="I1316">
            <v>0</v>
          </cell>
          <cell r="J1316">
            <v>415504997</v>
          </cell>
        </row>
        <row r="1317">
          <cell r="A1317" t="str">
            <v>4.01구조물터파기</v>
          </cell>
          <cell r="F1317">
            <v>65954790</v>
          </cell>
          <cell r="H1317">
            <v>36533200</v>
          </cell>
          <cell r="I1317">
            <v>0</v>
          </cell>
          <cell r="J1317">
            <v>63628972</v>
          </cell>
        </row>
        <row r="1318">
          <cell r="A1318" t="str">
            <v>a.육상토사</v>
          </cell>
          <cell r="B1318" t="str">
            <v>(0 ~ 4m)</v>
          </cell>
          <cell r="C1318">
            <v>5181</v>
          </cell>
          <cell r="D1318" t="str">
            <v>㎥</v>
          </cell>
          <cell r="E1318">
            <v>3590</v>
          </cell>
          <cell r="F1318">
            <v>18599790</v>
          </cell>
          <cell r="G1318">
            <v>3700</v>
          </cell>
          <cell r="H1318">
            <v>19169700</v>
          </cell>
          <cell r="I1318">
            <v>3141</v>
          </cell>
          <cell r="J1318">
            <v>16273521</v>
          </cell>
        </row>
        <row r="1319">
          <cell r="A1319" t="str">
            <v>b.육상발파</v>
          </cell>
          <cell r="B1319" t="str">
            <v>(0 ~ 4m)</v>
          </cell>
          <cell r="C1319">
            <v>451</v>
          </cell>
          <cell r="D1319" t="str">
            <v>㎥</v>
          </cell>
          <cell r="E1319">
            <v>105000</v>
          </cell>
          <cell r="F1319">
            <v>47355000</v>
          </cell>
          <cell r="G1319">
            <v>38500</v>
          </cell>
          <cell r="H1319">
            <v>17363500</v>
          </cell>
          <cell r="I1319">
            <v>105001</v>
          </cell>
          <cell r="J1319">
            <v>47355451</v>
          </cell>
        </row>
        <row r="1320">
          <cell r="A1320" t="str">
            <v>4.02되메우기및다짐</v>
          </cell>
          <cell r="B1320" t="str">
            <v>(기계70%,인력30%)</v>
          </cell>
          <cell r="C1320">
            <v>1781</v>
          </cell>
          <cell r="D1320" t="str">
            <v>㎥</v>
          </cell>
          <cell r="E1320">
            <v>3000</v>
          </cell>
          <cell r="F1320">
            <v>5343000</v>
          </cell>
          <cell r="G1320">
            <v>3000</v>
          </cell>
          <cell r="H1320">
            <v>5343000</v>
          </cell>
          <cell r="I1320">
            <v>4158</v>
          </cell>
          <cell r="J1320">
            <v>7405398</v>
          </cell>
        </row>
        <row r="1321">
          <cell r="A1321" t="str">
            <v>4.03콘크리트타설</v>
          </cell>
          <cell r="F1321">
            <v>122023060</v>
          </cell>
          <cell r="H1321">
            <v>145661600</v>
          </cell>
          <cell r="I1321">
            <v>0</v>
          </cell>
          <cell r="J1321">
            <v>135221914</v>
          </cell>
        </row>
        <row r="1322">
          <cell r="A1322" t="str">
            <v>a.펌프카</v>
          </cell>
          <cell r="B1322" t="str">
            <v>철근(25-240-12)</v>
          </cell>
          <cell r="C1322">
            <v>2280</v>
          </cell>
          <cell r="D1322" t="str">
            <v>㎥</v>
          </cell>
          <cell r="E1322">
            <v>49080</v>
          </cell>
          <cell r="F1322">
            <v>111902400</v>
          </cell>
          <cell r="G1322">
            <v>59710</v>
          </cell>
          <cell r="H1322">
            <v>136138800</v>
          </cell>
          <cell r="I1322">
            <v>54779</v>
          </cell>
          <cell r="J1322">
            <v>124896120</v>
          </cell>
        </row>
        <row r="1323">
          <cell r="A1323" t="str">
            <v>b.콘크리트타설</v>
          </cell>
          <cell r="B1323" t="str">
            <v>무근(40-160-8)</v>
          </cell>
          <cell r="C1323">
            <v>179</v>
          </cell>
          <cell r="D1323" t="str">
            <v>㎥</v>
          </cell>
          <cell r="E1323">
            <v>56540</v>
          </cell>
          <cell r="F1323">
            <v>10120660</v>
          </cell>
          <cell r="G1323">
            <v>53200</v>
          </cell>
          <cell r="H1323">
            <v>9522800</v>
          </cell>
          <cell r="I1323">
            <v>57686</v>
          </cell>
          <cell r="J1323">
            <v>10325794</v>
          </cell>
        </row>
        <row r="1324">
          <cell r="A1324" t="str">
            <v>4.04거푸집</v>
          </cell>
          <cell r="F1324">
            <v>83431970</v>
          </cell>
          <cell r="H1324">
            <v>115203000</v>
          </cell>
          <cell r="I1324">
            <v>0</v>
          </cell>
          <cell r="J1324">
            <v>131824124</v>
          </cell>
        </row>
        <row r="1325">
          <cell r="A1325" t="str">
            <v>a.무  늬</v>
          </cell>
          <cell r="B1325" t="str">
            <v>(스치로폴)</v>
          </cell>
          <cell r="C1325">
            <v>1893</v>
          </cell>
          <cell r="D1325" t="str">
            <v>㎡</v>
          </cell>
          <cell r="E1325">
            <v>20980</v>
          </cell>
          <cell r="F1325">
            <v>39715140</v>
          </cell>
          <cell r="G1325">
            <v>29000</v>
          </cell>
          <cell r="H1325">
            <v>54897000</v>
          </cell>
          <cell r="I1325">
            <v>23026</v>
          </cell>
          <cell r="J1325">
            <v>43588218</v>
          </cell>
        </row>
        <row r="1326">
          <cell r="A1326" t="str">
            <v>b.합  판</v>
          </cell>
          <cell r="B1326" t="str">
            <v>(3회, 0~ 7m)</v>
          </cell>
          <cell r="C1326">
            <v>1939</v>
          </cell>
          <cell r="D1326" t="str">
            <v>㎡</v>
          </cell>
          <cell r="E1326">
            <v>17110</v>
          </cell>
          <cell r="F1326">
            <v>33176290</v>
          </cell>
          <cell r="G1326">
            <v>23500</v>
          </cell>
          <cell r="H1326">
            <v>45566500</v>
          </cell>
          <cell r="I1326">
            <v>39478</v>
          </cell>
          <cell r="J1326">
            <v>76547842</v>
          </cell>
        </row>
        <row r="1327">
          <cell r="A1327" t="str">
            <v>c.합  판</v>
          </cell>
          <cell r="B1327" t="str">
            <v>(4회, 0~ 7m)</v>
          </cell>
          <cell r="C1327">
            <v>719</v>
          </cell>
          <cell r="D1327" t="str">
            <v>㎡</v>
          </cell>
          <cell r="E1327">
            <v>14660</v>
          </cell>
          <cell r="F1327">
            <v>10540540</v>
          </cell>
          <cell r="G1327">
            <v>20500</v>
          </cell>
          <cell r="H1327">
            <v>14739500</v>
          </cell>
          <cell r="I1327">
            <v>16256</v>
          </cell>
          <cell r="J1327">
            <v>11688064</v>
          </cell>
        </row>
        <row r="1328">
          <cell r="A1328" t="str">
            <v>4.05비    계</v>
          </cell>
          <cell r="B1328" t="str">
            <v>(강  관)</v>
          </cell>
          <cell r="C1328">
            <v>3771</v>
          </cell>
          <cell r="D1328" t="str">
            <v>㎡</v>
          </cell>
          <cell r="E1328">
            <v>8610</v>
          </cell>
          <cell r="F1328">
            <v>32468310</v>
          </cell>
          <cell r="G1328">
            <v>8000</v>
          </cell>
          <cell r="H1328">
            <v>30168000</v>
          </cell>
          <cell r="I1328">
            <v>8927</v>
          </cell>
          <cell r="J1328">
            <v>33663717</v>
          </cell>
        </row>
        <row r="1329">
          <cell r="A1329" t="str">
            <v>4.06배수파이프</v>
          </cell>
          <cell r="B1329" t="str">
            <v>(φ100mm)</v>
          </cell>
          <cell r="C1329">
            <v>113</v>
          </cell>
          <cell r="D1329" t="str">
            <v>m</v>
          </cell>
          <cell r="E1329">
            <v>4910</v>
          </cell>
          <cell r="F1329">
            <v>554830</v>
          </cell>
          <cell r="G1329">
            <v>4200</v>
          </cell>
          <cell r="H1329">
            <v>474600</v>
          </cell>
          <cell r="I1329">
            <v>4905</v>
          </cell>
          <cell r="J1329">
            <v>554265</v>
          </cell>
        </row>
        <row r="1330">
          <cell r="A1330" t="str">
            <v>4.07뒷채움</v>
          </cell>
          <cell r="B1330" t="str">
            <v>(보조기층재)</v>
          </cell>
          <cell r="C1330">
            <v>160</v>
          </cell>
          <cell r="D1330" t="str">
            <v>㎥</v>
          </cell>
          <cell r="E1330">
            <v>27120</v>
          </cell>
          <cell r="F1330">
            <v>4339200</v>
          </cell>
          <cell r="G1330">
            <v>23000</v>
          </cell>
          <cell r="H1330">
            <v>3680000</v>
          </cell>
          <cell r="I1330">
            <v>14279</v>
          </cell>
          <cell r="J1330">
            <v>2284640</v>
          </cell>
        </row>
        <row r="1331">
          <cell r="A1331" t="str">
            <v>4.08부직포</v>
          </cell>
          <cell r="C1331">
            <v>794</v>
          </cell>
          <cell r="D1331" t="str">
            <v>㎡</v>
          </cell>
          <cell r="E1331">
            <v>890</v>
          </cell>
          <cell r="F1331">
            <v>706660</v>
          </cell>
          <cell r="G1331">
            <v>1800</v>
          </cell>
          <cell r="H1331">
            <v>1429200</v>
          </cell>
          <cell r="I1331">
            <v>932</v>
          </cell>
          <cell r="J1331">
            <v>740008</v>
          </cell>
        </row>
        <row r="1332">
          <cell r="A1332" t="str">
            <v>4.09조인트휠러</v>
          </cell>
          <cell r="B1332" t="str">
            <v>(t=20mm )</v>
          </cell>
          <cell r="C1332">
            <v>185</v>
          </cell>
          <cell r="D1332" t="str">
            <v>㎡</v>
          </cell>
          <cell r="E1332">
            <v>4140</v>
          </cell>
          <cell r="F1332">
            <v>765900</v>
          </cell>
          <cell r="G1332">
            <v>7400</v>
          </cell>
          <cell r="H1332">
            <v>1369000</v>
          </cell>
          <cell r="I1332">
            <v>0</v>
          </cell>
          <cell r="J1332">
            <v>0</v>
          </cell>
        </row>
        <row r="1333">
          <cell r="A1333" t="str">
            <v>4.10다웰바</v>
          </cell>
          <cell r="B1333" t="str">
            <v>(D=32, ℓ=800mm)</v>
          </cell>
          <cell r="C1333">
            <v>308</v>
          </cell>
          <cell r="D1333" t="str">
            <v>개</v>
          </cell>
          <cell r="E1333">
            <v>7490</v>
          </cell>
          <cell r="F1333">
            <v>2306920</v>
          </cell>
          <cell r="G1333">
            <v>3500</v>
          </cell>
          <cell r="H1333">
            <v>1078000</v>
          </cell>
          <cell r="I1333">
            <v>125</v>
          </cell>
          <cell r="J1333">
            <v>38500</v>
          </cell>
        </row>
        <row r="1334">
          <cell r="A1334" t="str">
            <v>4.11실런트</v>
          </cell>
          <cell r="B1334" t="str">
            <v>(20 x 25㎜)</v>
          </cell>
          <cell r="C1334">
            <v>468</v>
          </cell>
          <cell r="D1334" t="str">
            <v>m</v>
          </cell>
          <cell r="E1334">
            <v>3120</v>
          </cell>
          <cell r="F1334">
            <v>1460160</v>
          </cell>
          <cell r="G1334">
            <v>13000</v>
          </cell>
          <cell r="H1334">
            <v>6084000</v>
          </cell>
          <cell r="I1334">
            <v>3120</v>
          </cell>
          <cell r="J1334">
            <v>1460160</v>
          </cell>
        </row>
        <row r="1335">
          <cell r="A1335" t="str">
            <v>4.12철근가공조립</v>
          </cell>
          <cell r="F1335">
            <v>33867994</v>
          </cell>
          <cell r="H1335">
            <v>25512200</v>
          </cell>
          <cell r="I1335">
            <v>0</v>
          </cell>
          <cell r="J1335">
            <v>38683299</v>
          </cell>
        </row>
        <row r="1336">
          <cell r="A1336" t="str">
            <v>a.         ″</v>
          </cell>
          <cell r="B1336" t="str">
            <v>(간 단)</v>
          </cell>
          <cell r="C1336">
            <v>25.56</v>
          </cell>
          <cell r="D1336" t="str">
            <v>ton</v>
          </cell>
          <cell r="E1336">
            <v>251710</v>
          </cell>
          <cell r="F1336">
            <v>6433707</v>
          </cell>
          <cell r="G1336">
            <v>240000</v>
          </cell>
          <cell r="H1336">
            <v>6134400</v>
          </cell>
          <cell r="I1336">
            <v>251709.55882648317</v>
          </cell>
          <cell r="J1336">
            <v>6433696</v>
          </cell>
        </row>
        <row r="1337">
          <cell r="A1337" t="str">
            <v>b.         ″</v>
          </cell>
          <cell r="B1337" t="str">
            <v>(복 잡)</v>
          </cell>
          <cell r="C1337">
            <v>66.819999999999993</v>
          </cell>
          <cell r="D1337" t="str">
            <v>ton</v>
          </cell>
          <cell r="E1337">
            <v>410570</v>
          </cell>
          <cell r="F1337">
            <v>27434287</v>
          </cell>
          <cell r="G1337">
            <v>290000</v>
          </cell>
          <cell r="H1337">
            <v>19377800</v>
          </cell>
          <cell r="I1337">
            <v>482634</v>
          </cell>
          <cell r="J1337">
            <v>32249603</v>
          </cell>
        </row>
        <row r="1338">
          <cell r="A1338" t="str">
            <v>5. 포     장     공</v>
          </cell>
          <cell r="F1338">
            <v>7396588360</v>
          </cell>
          <cell r="H1338">
            <v>7721440700</v>
          </cell>
          <cell r="I1338">
            <v>0</v>
          </cell>
          <cell r="J1338">
            <v>7644772945</v>
          </cell>
        </row>
        <row r="1339">
          <cell r="A1339" t="str">
            <v>5.01보조기층</v>
          </cell>
          <cell r="F1339">
            <v>3110549760</v>
          </cell>
          <cell r="H1339">
            <v>2849032400</v>
          </cell>
          <cell r="I1339">
            <v>0</v>
          </cell>
          <cell r="J1339">
            <v>3099802074</v>
          </cell>
        </row>
        <row r="1340">
          <cell r="A1340" t="str">
            <v>a.구입및운반</v>
          </cell>
          <cell r="C1340">
            <v>159541</v>
          </cell>
          <cell r="D1340" t="str">
            <v>㎥</v>
          </cell>
          <cell r="E1340">
            <v>17850</v>
          </cell>
          <cell r="F1340">
            <v>2847806850</v>
          </cell>
          <cell r="G1340">
            <v>16000</v>
          </cell>
          <cell r="H1340">
            <v>2552656000</v>
          </cell>
          <cell r="I1340">
            <v>17850</v>
          </cell>
          <cell r="J1340">
            <v>2847806850</v>
          </cell>
        </row>
        <row r="1341">
          <cell r="A1341" t="str">
            <v>b.포설및다짐</v>
          </cell>
          <cell r="F1341">
            <v>262742910</v>
          </cell>
          <cell r="H1341">
            <v>296376400</v>
          </cell>
          <cell r="I1341">
            <v>0</v>
          </cell>
          <cell r="J1341">
            <v>251995224</v>
          </cell>
        </row>
        <row r="1342">
          <cell r="A1342" t="str">
            <v>-1.      〃</v>
          </cell>
          <cell r="B1342" t="str">
            <v>t=35cm</v>
          </cell>
          <cell r="C1342">
            <v>115886</v>
          </cell>
          <cell r="D1342" t="str">
            <v>㎥</v>
          </cell>
          <cell r="E1342">
            <v>2120</v>
          </cell>
          <cell r="F1342">
            <v>245678320</v>
          </cell>
          <cell r="G1342">
            <v>2400</v>
          </cell>
          <cell r="H1342">
            <v>278126400</v>
          </cell>
          <cell r="I1342">
            <v>2028</v>
          </cell>
          <cell r="J1342">
            <v>235016808</v>
          </cell>
        </row>
        <row r="1343">
          <cell r="A1343" t="str">
            <v>-2.      〃</v>
          </cell>
          <cell r="B1343" t="str">
            <v>t=20cm</v>
          </cell>
          <cell r="C1343">
            <v>6271</v>
          </cell>
          <cell r="D1343" t="str">
            <v>㎥</v>
          </cell>
          <cell r="E1343">
            <v>1830</v>
          </cell>
          <cell r="F1343">
            <v>11475930</v>
          </cell>
          <cell r="G1343">
            <v>2210</v>
          </cell>
          <cell r="H1343">
            <v>13858910</v>
          </cell>
          <cell r="I1343">
            <v>2028</v>
          </cell>
          <cell r="J1343">
            <v>12717588</v>
          </cell>
        </row>
        <row r="1344">
          <cell r="A1344" t="str">
            <v>-3.      ″</v>
          </cell>
          <cell r="B1344" t="str">
            <v>노견토</v>
          </cell>
          <cell r="C1344">
            <v>2101</v>
          </cell>
          <cell r="D1344" t="str">
            <v>㎥</v>
          </cell>
          <cell r="E1344">
            <v>2660</v>
          </cell>
          <cell r="F1344">
            <v>5588660</v>
          </cell>
          <cell r="G1344">
            <v>2090</v>
          </cell>
          <cell r="H1344">
            <v>4391090</v>
          </cell>
          <cell r="I1344">
            <v>2028</v>
          </cell>
          <cell r="J1344">
            <v>4260828</v>
          </cell>
        </row>
        <row r="1345">
          <cell r="A1345" t="str">
            <v>5.02프라임코 팅</v>
          </cell>
          <cell r="B1345" t="str">
            <v>MC-1, 75ℓ/a</v>
          </cell>
          <cell r="C1345">
            <v>2770</v>
          </cell>
          <cell r="D1345" t="str">
            <v>a</v>
          </cell>
          <cell r="E1345">
            <v>28500</v>
          </cell>
          <cell r="F1345">
            <v>78945000</v>
          </cell>
          <cell r="G1345">
            <v>28000</v>
          </cell>
          <cell r="H1345">
            <v>77560000</v>
          </cell>
          <cell r="I1345">
            <v>8901</v>
          </cell>
          <cell r="J1345">
            <v>24655770</v>
          </cell>
        </row>
        <row r="1346">
          <cell r="A1346" t="str">
            <v>5.03기    층</v>
          </cell>
          <cell r="F1346">
            <v>2700988600</v>
          </cell>
          <cell r="H1346">
            <v>3329245000</v>
          </cell>
          <cell r="I1346">
            <v>0</v>
          </cell>
          <cell r="J1346">
            <v>2951293880</v>
          </cell>
        </row>
        <row r="1347">
          <cell r="A1347" t="str">
            <v>a.기층아스콘</v>
          </cell>
          <cell r="B1347" t="str">
            <v>#467</v>
          </cell>
          <cell r="C1347">
            <v>132270</v>
          </cell>
          <cell r="D1347" t="str">
            <v>ton</v>
          </cell>
          <cell r="E1347">
            <v>17880</v>
          </cell>
          <cell r="F1347">
            <v>2364987600</v>
          </cell>
          <cell r="G1347">
            <v>20500</v>
          </cell>
          <cell r="H1347">
            <v>2711535000</v>
          </cell>
          <cell r="I1347">
            <v>19727</v>
          </cell>
          <cell r="J1347">
            <v>2609290290</v>
          </cell>
        </row>
        <row r="1348">
          <cell r="A1348" t="str">
            <v>b.포설 및 다짐</v>
          </cell>
          <cell r="B1348" t="str">
            <v>기층, t=20.0㎝</v>
          </cell>
          <cell r="C1348">
            <v>2770</v>
          </cell>
          <cell r="D1348" t="str">
            <v>a</v>
          </cell>
          <cell r="E1348">
            <v>121300</v>
          </cell>
          <cell r="F1348">
            <v>336001000</v>
          </cell>
          <cell r="G1348">
            <v>223000</v>
          </cell>
          <cell r="H1348">
            <v>617710000</v>
          </cell>
          <cell r="I1348">
            <v>123467</v>
          </cell>
          <cell r="J1348">
            <v>342003590</v>
          </cell>
        </row>
        <row r="1349">
          <cell r="A1349" t="str">
            <v>5.04택 코 팅</v>
          </cell>
          <cell r="F1349">
            <v>94703810</v>
          </cell>
          <cell r="H1349">
            <v>37597000</v>
          </cell>
          <cell r="I1349">
            <v>0</v>
          </cell>
          <cell r="J1349">
            <v>55751106</v>
          </cell>
        </row>
        <row r="1350">
          <cell r="A1350" t="str">
            <v>a.        "</v>
          </cell>
          <cell r="B1350" t="str">
            <v>RSC-4, 30ℓ/a</v>
          </cell>
          <cell r="C1350">
            <v>4333</v>
          </cell>
          <cell r="D1350" t="str">
            <v>a</v>
          </cell>
          <cell r="E1350">
            <v>16670</v>
          </cell>
          <cell r="F1350">
            <v>72231110</v>
          </cell>
          <cell r="G1350">
            <v>7000</v>
          </cell>
          <cell r="H1350">
            <v>30331000</v>
          </cell>
          <cell r="I1350">
            <v>10266</v>
          </cell>
          <cell r="J1350">
            <v>44482578</v>
          </cell>
        </row>
        <row r="1351">
          <cell r="A1351" t="str">
            <v>b.        "</v>
          </cell>
          <cell r="B1351" t="str">
            <v>RSC-4, 50ℓ/a</v>
          </cell>
          <cell r="C1351">
            <v>1038</v>
          </cell>
          <cell r="D1351" t="str">
            <v>a</v>
          </cell>
          <cell r="E1351">
            <v>21650</v>
          </cell>
          <cell r="F1351">
            <v>22472700</v>
          </cell>
          <cell r="G1351">
            <v>7000</v>
          </cell>
          <cell r="H1351">
            <v>7266000</v>
          </cell>
          <cell r="I1351">
            <v>10856</v>
          </cell>
          <cell r="J1351">
            <v>11268528</v>
          </cell>
        </row>
        <row r="1352">
          <cell r="A1352" t="str">
            <v>5.05표    층</v>
          </cell>
          <cell r="F1352">
            <v>963388980</v>
          </cell>
          <cell r="H1352">
            <v>945900000</v>
          </cell>
          <cell r="I1352">
            <v>0</v>
          </cell>
          <cell r="J1352">
            <v>1124118591</v>
          </cell>
        </row>
        <row r="1353">
          <cell r="A1353" t="str">
            <v>a.표층아스콘</v>
          </cell>
          <cell r="B1353" t="str">
            <v># 78</v>
          </cell>
          <cell r="C1353">
            <v>37020</v>
          </cell>
          <cell r="D1353" t="str">
            <v>ton</v>
          </cell>
          <cell r="E1353">
            <v>22140</v>
          </cell>
          <cell r="F1353">
            <v>819622800</v>
          </cell>
          <cell r="G1353">
            <v>22000</v>
          </cell>
          <cell r="H1353">
            <v>814440000</v>
          </cell>
          <cell r="I1353">
            <v>23454</v>
          </cell>
          <cell r="J1353">
            <v>868267080</v>
          </cell>
        </row>
        <row r="1354">
          <cell r="A1354" t="str">
            <v>b.아스콘포설및다짐</v>
          </cell>
          <cell r="B1354" t="str">
            <v>표층, t=5.0㎝</v>
          </cell>
          <cell r="C1354">
            <v>2844</v>
          </cell>
          <cell r="D1354" t="str">
            <v>a</v>
          </cell>
          <cell r="E1354">
            <v>45110</v>
          </cell>
          <cell r="F1354">
            <v>128292840</v>
          </cell>
          <cell r="G1354">
            <v>40000</v>
          </cell>
          <cell r="H1354">
            <v>113760000</v>
          </cell>
          <cell r="I1354">
            <v>84691</v>
          </cell>
          <cell r="J1354">
            <v>240861204</v>
          </cell>
        </row>
        <row r="1355">
          <cell r="A1355" t="str">
            <v>c.         "</v>
          </cell>
          <cell r="B1355" t="str">
            <v>표층, t=8.0㎝</v>
          </cell>
          <cell r="C1355">
            <v>177</v>
          </cell>
          <cell r="D1355" t="str">
            <v>a</v>
          </cell>
          <cell r="E1355">
            <v>87420</v>
          </cell>
          <cell r="F1355">
            <v>15473340</v>
          </cell>
          <cell r="G1355">
            <v>100000</v>
          </cell>
          <cell r="H1355">
            <v>17700000</v>
          </cell>
          <cell r="I1355">
            <v>84691</v>
          </cell>
          <cell r="J1355">
            <v>14990307</v>
          </cell>
        </row>
        <row r="1356">
          <cell r="A1356" t="str">
            <v>5.06콘크리트포장</v>
          </cell>
          <cell r="F1356">
            <v>448012210</v>
          </cell>
          <cell r="H1356">
            <v>482106300</v>
          </cell>
          <cell r="I1356">
            <v>0</v>
          </cell>
          <cell r="J1356">
            <v>389151524</v>
          </cell>
        </row>
        <row r="1357">
          <cell r="A1357" t="str">
            <v>a.콘크리트포장</v>
          </cell>
          <cell r="B1357" t="str">
            <v>t=20㎝</v>
          </cell>
          <cell r="C1357">
            <v>5157</v>
          </cell>
          <cell r="D1357" t="str">
            <v>㎥</v>
          </cell>
          <cell r="E1357">
            <v>73930</v>
          </cell>
          <cell r="F1357">
            <v>381257010</v>
          </cell>
          <cell r="G1357">
            <v>73000</v>
          </cell>
          <cell r="H1357">
            <v>376461000</v>
          </cell>
          <cell r="I1357">
            <v>57686</v>
          </cell>
          <cell r="J1357">
            <v>297486702</v>
          </cell>
        </row>
        <row r="1358">
          <cell r="A1358" t="str">
            <v>b.부체도로용줄눈</v>
          </cell>
          <cell r="B1358" t="str">
            <v>판재 200x15㎜</v>
          </cell>
          <cell r="C1358">
            <v>5166</v>
          </cell>
          <cell r="D1358" t="str">
            <v>m</v>
          </cell>
          <cell r="E1358">
            <v>870</v>
          </cell>
          <cell r="F1358">
            <v>4494420</v>
          </cell>
          <cell r="G1358">
            <v>2000</v>
          </cell>
          <cell r="H1358">
            <v>10332000</v>
          </cell>
          <cell r="I1358">
            <v>1239</v>
          </cell>
          <cell r="J1358">
            <v>6400674</v>
          </cell>
        </row>
        <row r="1359">
          <cell r="A1359" t="str">
            <v>c.포장용거푸집</v>
          </cell>
          <cell r="B1359" t="str">
            <v>합판 4회</v>
          </cell>
          <cell r="C1359">
            <v>1098</v>
          </cell>
          <cell r="D1359" t="str">
            <v>㎡</v>
          </cell>
          <cell r="E1359">
            <v>14660</v>
          </cell>
          <cell r="F1359">
            <v>16096680</v>
          </cell>
          <cell r="G1359">
            <v>10000</v>
          </cell>
          <cell r="H1359">
            <v>10980000</v>
          </cell>
          <cell r="I1359">
            <v>16256</v>
          </cell>
          <cell r="J1359">
            <v>17849088</v>
          </cell>
        </row>
        <row r="1360">
          <cell r="A1360" t="str">
            <v>d.비닐깔기</v>
          </cell>
          <cell r="C1360">
            <v>25790</v>
          </cell>
          <cell r="D1360" t="str">
            <v>㎡</v>
          </cell>
          <cell r="E1360">
            <v>390</v>
          </cell>
          <cell r="F1360">
            <v>10058100</v>
          </cell>
          <cell r="G1360">
            <v>270</v>
          </cell>
          <cell r="H1360">
            <v>6963300</v>
          </cell>
          <cell r="I1360">
            <v>620</v>
          </cell>
          <cell r="J1360">
            <v>15989800</v>
          </cell>
        </row>
        <row r="1361">
          <cell r="A1361" t="str">
            <v>e.와이어메쉬</v>
          </cell>
          <cell r="B1361" t="str">
            <v>(#8-150x150)</v>
          </cell>
          <cell r="C1361">
            <v>25790</v>
          </cell>
          <cell r="D1361" t="str">
            <v>㎡</v>
          </cell>
          <cell r="E1361">
            <v>1400</v>
          </cell>
          <cell r="F1361">
            <v>36106000</v>
          </cell>
          <cell r="G1361">
            <v>3000</v>
          </cell>
          <cell r="H1361">
            <v>77370000</v>
          </cell>
          <cell r="I1361">
            <v>1994</v>
          </cell>
          <cell r="J1361">
            <v>51425260</v>
          </cell>
        </row>
        <row r="1362">
          <cell r="A1362" t="str">
            <v>6. 교통안전  시설공</v>
          </cell>
          <cell r="F1362">
            <v>2973499200</v>
          </cell>
          <cell r="H1362">
            <v>1714965783</v>
          </cell>
          <cell r="I1362">
            <v>0</v>
          </cell>
          <cell r="J1362">
            <v>3543097252</v>
          </cell>
        </row>
        <row r="1363">
          <cell r="A1363" t="str">
            <v>6.01차선도색</v>
          </cell>
          <cell r="F1363">
            <v>110102210</v>
          </cell>
          <cell r="H1363">
            <v>71236800</v>
          </cell>
          <cell r="I1363">
            <v>0</v>
          </cell>
          <cell r="J1363">
            <v>46984169</v>
          </cell>
        </row>
        <row r="1364">
          <cell r="A1364" t="str">
            <v>a.백색실선</v>
          </cell>
          <cell r="B1364" t="str">
            <v>융착성, 분사식</v>
          </cell>
          <cell r="C1364">
            <v>6276</v>
          </cell>
          <cell r="D1364" t="str">
            <v>㎡</v>
          </cell>
          <cell r="E1364">
            <v>6700</v>
          </cell>
          <cell r="F1364">
            <v>42049200</v>
          </cell>
          <cell r="G1364">
            <v>4800</v>
          </cell>
          <cell r="H1364">
            <v>30124800</v>
          </cell>
          <cell r="I1364">
            <v>3154</v>
          </cell>
          <cell r="J1364">
            <v>19794504</v>
          </cell>
        </row>
        <row r="1365">
          <cell r="A1365" t="str">
            <v>b.백색파선</v>
          </cell>
          <cell r="B1365" t="str">
            <v>융착성, 분사식</v>
          </cell>
          <cell r="C1365">
            <v>3998</v>
          </cell>
          <cell r="D1365" t="str">
            <v>㎡</v>
          </cell>
          <cell r="E1365">
            <v>6860</v>
          </cell>
          <cell r="F1365">
            <v>27426280</v>
          </cell>
          <cell r="G1365">
            <v>4800</v>
          </cell>
          <cell r="H1365">
            <v>19190400</v>
          </cell>
          <cell r="I1365">
            <v>3197</v>
          </cell>
          <cell r="J1365">
            <v>12781606</v>
          </cell>
        </row>
        <row r="1366">
          <cell r="A1366" t="str">
            <v>c.황색실선</v>
          </cell>
          <cell r="B1366" t="str">
            <v>융착성, 분사식</v>
          </cell>
          <cell r="C1366">
            <v>4480</v>
          </cell>
          <cell r="D1366" t="str">
            <v>㎡</v>
          </cell>
          <cell r="E1366">
            <v>8890</v>
          </cell>
          <cell r="F1366">
            <v>39827200</v>
          </cell>
          <cell r="G1366">
            <v>4800</v>
          </cell>
          <cell r="H1366">
            <v>21504000</v>
          </cell>
          <cell r="I1366">
            <v>3154</v>
          </cell>
          <cell r="J1366">
            <v>14129920</v>
          </cell>
        </row>
        <row r="1367">
          <cell r="A1367" t="str">
            <v>d.황색파선</v>
          </cell>
          <cell r="B1367" t="str">
            <v>융착성, 분사식</v>
          </cell>
          <cell r="C1367">
            <v>87</v>
          </cell>
          <cell r="D1367" t="str">
            <v>㎡</v>
          </cell>
          <cell r="E1367">
            <v>9190</v>
          </cell>
          <cell r="F1367">
            <v>799530</v>
          </cell>
          <cell r="G1367">
            <v>4800</v>
          </cell>
          <cell r="H1367">
            <v>417600</v>
          </cell>
          <cell r="I1367">
            <v>3197</v>
          </cell>
          <cell r="J1367">
            <v>278139</v>
          </cell>
        </row>
        <row r="1368">
          <cell r="A1368" t="str">
            <v>6.02표지판</v>
          </cell>
          <cell r="F1368">
            <v>103172430</v>
          </cell>
          <cell r="H1368">
            <v>93264983</v>
          </cell>
          <cell r="I1368">
            <v>0</v>
          </cell>
          <cell r="J1368">
            <v>118764582</v>
          </cell>
        </row>
        <row r="1369">
          <cell r="A1369" t="str">
            <v>a.삼각표지판</v>
          </cell>
          <cell r="B1369" t="str">
            <v>△120㎝</v>
          </cell>
          <cell r="C1369">
            <v>15</v>
          </cell>
          <cell r="D1369" t="str">
            <v>개소</v>
          </cell>
          <cell r="E1369">
            <v>127400</v>
          </cell>
          <cell r="F1369">
            <v>1911000</v>
          </cell>
          <cell r="G1369">
            <v>107000</v>
          </cell>
          <cell r="H1369">
            <v>1605000</v>
          </cell>
          <cell r="I1369">
            <v>178288</v>
          </cell>
          <cell r="J1369">
            <v>2674320</v>
          </cell>
        </row>
        <row r="1370">
          <cell r="A1370" t="str">
            <v>b.원형표지판</v>
          </cell>
          <cell r="B1370" t="str">
            <v>○ 90㎝</v>
          </cell>
          <cell r="C1370">
            <v>34</v>
          </cell>
          <cell r="D1370" t="str">
            <v>개소</v>
          </cell>
          <cell r="E1370">
            <v>127400</v>
          </cell>
          <cell r="F1370">
            <v>4331600</v>
          </cell>
          <cell r="G1370">
            <v>107000</v>
          </cell>
          <cell r="H1370">
            <v>3638000</v>
          </cell>
          <cell r="I1370">
            <v>190729</v>
          </cell>
          <cell r="J1370">
            <v>6484786</v>
          </cell>
        </row>
        <row r="1371">
          <cell r="A1371" t="str">
            <v>c.원형표지판</v>
          </cell>
          <cell r="B1371" t="str">
            <v>(○ 90㎝,부착식)</v>
          </cell>
          <cell r="C1371">
            <v>9</v>
          </cell>
          <cell r="D1371" t="str">
            <v>개소</v>
          </cell>
          <cell r="E1371">
            <v>72060</v>
          </cell>
          <cell r="F1371">
            <v>648540</v>
          </cell>
          <cell r="G1371">
            <v>107000</v>
          </cell>
          <cell r="H1371">
            <v>963000</v>
          </cell>
          <cell r="I1371">
            <v>60000</v>
          </cell>
          <cell r="J1371">
            <v>540000</v>
          </cell>
        </row>
        <row r="1372">
          <cell r="A1372" t="str">
            <v>d.이중표지판</v>
          </cell>
          <cell r="B1372" t="str">
            <v>(○,△)</v>
          </cell>
          <cell r="C1372">
            <v>7</v>
          </cell>
          <cell r="D1372" t="str">
            <v>개소</v>
          </cell>
          <cell r="E1372">
            <v>208540</v>
          </cell>
          <cell r="F1372">
            <v>1459780</v>
          </cell>
          <cell r="G1372">
            <v>175000</v>
          </cell>
          <cell r="H1372">
            <v>1225000</v>
          </cell>
          <cell r="I1372">
            <v>397126</v>
          </cell>
          <cell r="J1372">
            <v>2779882</v>
          </cell>
        </row>
        <row r="1373">
          <cell r="A1373" t="str">
            <v>e.2방향예고표지판</v>
          </cell>
          <cell r="B1373" t="str">
            <v>내민식, 4.00x2.50m</v>
          </cell>
          <cell r="C1373">
            <v>19</v>
          </cell>
          <cell r="D1373" t="str">
            <v>개소</v>
          </cell>
          <cell r="E1373">
            <v>3486470</v>
          </cell>
          <cell r="F1373">
            <v>66242930</v>
          </cell>
          <cell r="G1373">
            <v>3137823</v>
          </cell>
          <cell r="H1373">
            <v>59618637</v>
          </cell>
          <cell r="I1373">
            <v>3982407</v>
          </cell>
          <cell r="J1373">
            <v>75665733</v>
          </cell>
        </row>
        <row r="1374">
          <cell r="A1374" t="str">
            <v>f.3방향예고표지판</v>
          </cell>
          <cell r="B1374" t="str">
            <v>내민식, 5.00x2.50m</v>
          </cell>
          <cell r="C1374">
            <v>3</v>
          </cell>
          <cell r="D1374" t="str">
            <v>개소</v>
          </cell>
          <cell r="E1374">
            <v>3301980</v>
          </cell>
          <cell r="F1374">
            <v>9905940</v>
          </cell>
          <cell r="G1374">
            <v>2971782</v>
          </cell>
          <cell r="H1374">
            <v>8915346</v>
          </cell>
          <cell r="I1374">
            <v>3982407</v>
          </cell>
          <cell r="J1374">
            <v>11947221</v>
          </cell>
        </row>
        <row r="1375">
          <cell r="A1375" t="str">
            <v>g.이정표지판</v>
          </cell>
          <cell r="B1375" t="str">
            <v>복주식, 3.00x2.00m</v>
          </cell>
          <cell r="C1375">
            <v>5</v>
          </cell>
          <cell r="D1375" t="str">
            <v>개소</v>
          </cell>
          <cell r="E1375">
            <v>2718240</v>
          </cell>
          <cell r="F1375">
            <v>13591200</v>
          </cell>
          <cell r="G1375">
            <v>2500000</v>
          </cell>
          <cell r="H1375">
            <v>12500000</v>
          </cell>
          <cell r="I1375">
            <v>2718240</v>
          </cell>
          <cell r="J1375">
            <v>13591200</v>
          </cell>
        </row>
        <row r="1376">
          <cell r="A1376" t="str">
            <v>h.면경계표지판</v>
          </cell>
          <cell r="B1376" t="str">
            <v>단주식, 1.40x0.70m</v>
          </cell>
          <cell r="C1376">
            <v>4</v>
          </cell>
          <cell r="D1376" t="str">
            <v>개소</v>
          </cell>
          <cell r="E1376">
            <v>601150</v>
          </cell>
          <cell r="F1376">
            <v>2404600</v>
          </cell>
          <cell r="G1376">
            <v>600000</v>
          </cell>
          <cell r="H1376">
            <v>2400000</v>
          </cell>
          <cell r="I1376">
            <v>601150</v>
          </cell>
          <cell r="J1376">
            <v>2404600</v>
          </cell>
        </row>
        <row r="1377">
          <cell r="A1377" t="str">
            <v>i.노선표지판</v>
          </cell>
          <cell r="B1377" t="str">
            <v>복주식, 1.20x1.10m</v>
          </cell>
          <cell r="C1377">
            <v>4</v>
          </cell>
          <cell r="D1377" t="str">
            <v>개소</v>
          </cell>
          <cell r="E1377">
            <v>669210</v>
          </cell>
          <cell r="F1377">
            <v>2676840</v>
          </cell>
          <cell r="G1377">
            <v>600000</v>
          </cell>
          <cell r="H1377">
            <v>2400000</v>
          </cell>
          <cell r="I1377">
            <v>669210</v>
          </cell>
          <cell r="J1377">
            <v>2676840</v>
          </cell>
        </row>
        <row r="1378">
          <cell r="A1378" t="str">
            <v>6.03가드레일</v>
          </cell>
          <cell r="F1378">
            <v>462324670</v>
          </cell>
          <cell r="H1378">
            <v>353153000</v>
          </cell>
          <cell r="I1378">
            <v>0</v>
          </cell>
          <cell r="J1378">
            <v>1097414080</v>
          </cell>
        </row>
        <row r="1379">
          <cell r="A1379" t="str">
            <v>a.표준레일</v>
          </cell>
          <cell r="B1379" t="str">
            <v>4x350x4330mm</v>
          </cell>
          <cell r="C1379">
            <v>19028</v>
          </cell>
          <cell r="D1379" t="str">
            <v>m</v>
          </cell>
          <cell r="E1379">
            <v>13540</v>
          </cell>
          <cell r="F1379">
            <v>257639120</v>
          </cell>
          <cell r="G1379">
            <v>10250</v>
          </cell>
          <cell r="H1379">
            <v>195037000</v>
          </cell>
          <cell r="I1379">
            <v>43894</v>
          </cell>
          <cell r="J1379">
            <v>835215032</v>
          </cell>
        </row>
        <row r="1380">
          <cell r="A1380" t="str">
            <v>b.단부레일</v>
          </cell>
          <cell r="B1380" t="str">
            <v>4x350x765mm</v>
          </cell>
          <cell r="C1380">
            <v>165</v>
          </cell>
          <cell r="D1380" t="str">
            <v>개</v>
          </cell>
          <cell r="E1380">
            <v>19290</v>
          </cell>
          <cell r="F1380">
            <v>3182850</v>
          </cell>
          <cell r="G1380">
            <v>20000</v>
          </cell>
          <cell r="H1380">
            <v>3300000</v>
          </cell>
          <cell r="I1380">
            <v>11428</v>
          </cell>
          <cell r="J1380">
            <v>1885620</v>
          </cell>
        </row>
        <row r="1381">
          <cell r="A1381" t="str">
            <v>c.가드레일포스트</v>
          </cell>
          <cell r="B1381" t="str">
            <v>φ139.8x4.5x2200mm</v>
          </cell>
          <cell r="C1381">
            <v>4838</v>
          </cell>
          <cell r="D1381" t="str">
            <v>개소</v>
          </cell>
          <cell r="E1381">
            <v>41650</v>
          </cell>
          <cell r="F1381">
            <v>201502700</v>
          </cell>
          <cell r="G1381">
            <v>32000</v>
          </cell>
          <cell r="H1381">
            <v>154816000</v>
          </cell>
          <cell r="I1381">
            <v>53806</v>
          </cell>
          <cell r="J1381">
            <v>260313428</v>
          </cell>
        </row>
        <row r="1382">
          <cell r="A1382" t="str">
            <v>6.04중앙분리대</v>
          </cell>
          <cell r="F1382">
            <v>884030840</v>
          </cell>
          <cell r="H1382">
            <v>319172000</v>
          </cell>
          <cell r="I1382">
            <v>0</v>
          </cell>
          <cell r="J1382">
            <v>859480726</v>
          </cell>
        </row>
        <row r="1383">
          <cell r="A1383" t="str">
            <v>a.가드레일</v>
          </cell>
          <cell r="B1383" t="str">
            <v>(4x350x4330mm)</v>
          </cell>
          <cell r="C1383">
            <v>12128</v>
          </cell>
          <cell r="D1383" t="str">
            <v>m</v>
          </cell>
          <cell r="E1383">
            <v>52500</v>
          </cell>
          <cell r="F1383">
            <v>636720000</v>
          </cell>
          <cell r="G1383">
            <v>10250</v>
          </cell>
          <cell r="H1383">
            <v>124312000</v>
          </cell>
          <cell r="I1383">
            <v>43894</v>
          </cell>
          <cell r="J1383">
            <v>532346432</v>
          </cell>
        </row>
        <row r="1384">
          <cell r="A1384" t="str">
            <v>b.단부레일</v>
          </cell>
          <cell r="B1384" t="str">
            <v>(4x350x965mm)</v>
          </cell>
          <cell r="C1384">
            <v>23</v>
          </cell>
          <cell r="D1384" t="str">
            <v>개</v>
          </cell>
          <cell r="E1384">
            <v>50080</v>
          </cell>
          <cell r="F1384">
            <v>1151840</v>
          </cell>
          <cell r="G1384">
            <v>20000</v>
          </cell>
          <cell r="H1384">
            <v>460000</v>
          </cell>
          <cell r="I1384">
            <v>11428</v>
          </cell>
          <cell r="J1384">
            <v>262844</v>
          </cell>
        </row>
        <row r="1385">
          <cell r="A1385" t="str">
            <v>c.가드레일포스트</v>
          </cell>
          <cell r="B1385" t="str">
            <v>(φ139.8x4.5x2200mm)</v>
          </cell>
          <cell r="C1385">
            <v>6075</v>
          </cell>
          <cell r="D1385" t="str">
            <v>개</v>
          </cell>
          <cell r="E1385">
            <v>40520</v>
          </cell>
          <cell r="F1385">
            <v>246159000</v>
          </cell>
          <cell r="G1385">
            <v>32000</v>
          </cell>
          <cell r="H1385">
            <v>194400000</v>
          </cell>
          <cell r="I1385">
            <v>53806</v>
          </cell>
          <cell r="J1385">
            <v>326871450</v>
          </cell>
        </row>
        <row r="1386">
          <cell r="A1386" t="str">
            <v>6.05데리네이타</v>
          </cell>
          <cell r="F1386">
            <v>9498000</v>
          </cell>
          <cell r="H1386">
            <v>15542000</v>
          </cell>
          <cell r="I1386">
            <v>0</v>
          </cell>
          <cell r="J1386">
            <v>13793600</v>
          </cell>
        </row>
        <row r="1387">
          <cell r="A1387" t="str">
            <v>a.          〃</v>
          </cell>
          <cell r="B1387" t="str">
            <v>토공용</v>
          </cell>
          <cell r="C1387">
            <v>184</v>
          </cell>
          <cell r="D1387" t="str">
            <v>개</v>
          </cell>
          <cell r="E1387">
            <v>14670</v>
          </cell>
          <cell r="F1387">
            <v>2699280</v>
          </cell>
          <cell r="G1387">
            <v>19000</v>
          </cell>
          <cell r="H1387">
            <v>3496000</v>
          </cell>
          <cell r="I1387">
            <v>21400</v>
          </cell>
          <cell r="J1387">
            <v>3937600</v>
          </cell>
        </row>
        <row r="1388">
          <cell r="A1388" t="str">
            <v>b.          〃</v>
          </cell>
          <cell r="B1388" t="str">
            <v>옹벽용</v>
          </cell>
          <cell r="C1388">
            <v>78</v>
          </cell>
          <cell r="D1388" t="str">
            <v>개</v>
          </cell>
          <cell r="E1388">
            <v>9550</v>
          </cell>
          <cell r="F1388">
            <v>744900</v>
          </cell>
          <cell r="G1388">
            <v>18000</v>
          </cell>
          <cell r="H1388">
            <v>1404000</v>
          </cell>
          <cell r="I1388">
            <v>14000</v>
          </cell>
          <cell r="J1388">
            <v>1092000</v>
          </cell>
        </row>
        <row r="1389">
          <cell r="A1389" t="str">
            <v>c.          〃</v>
          </cell>
          <cell r="B1389" t="str">
            <v>가드레일용</v>
          </cell>
          <cell r="C1389">
            <v>567</v>
          </cell>
          <cell r="D1389" t="str">
            <v>개</v>
          </cell>
          <cell r="E1389">
            <v>9550</v>
          </cell>
          <cell r="F1389">
            <v>5414850</v>
          </cell>
          <cell r="G1389">
            <v>17000</v>
          </cell>
          <cell r="H1389">
            <v>9639000</v>
          </cell>
          <cell r="I1389">
            <v>14000</v>
          </cell>
          <cell r="J1389">
            <v>7938000</v>
          </cell>
        </row>
        <row r="1390">
          <cell r="A1390" t="str">
            <v>d.          〃</v>
          </cell>
          <cell r="B1390" t="str">
            <v>교량용</v>
          </cell>
          <cell r="C1390">
            <v>59</v>
          </cell>
          <cell r="D1390" t="str">
            <v>개</v>
          </cell>
          <cell r="E1390">
            <v>10830</v>
          </cell>
          <cell r="F1390">
            <v>638970</v>
          </cell>
          <cell r="G1390">
            <v>17000</v>
          </cell>
          <cell r="H1390">
            <v>1003000</v>
          </cell>
          <cell r="I1390">
            <v>14000</v>
          </cell>
          <cell r="J1390">
            <v>826000</v>
          </cell>
        </row>
        <row r="1391">
          <cell r="A1391" t="str">
            <v>6.06도로표지병</v>
          </cell>
          <cell r="F1391">
            <v>11102960</v>
          </cell>
          <cell r="H1391">
            <v>9768000</v>
          </cell>
          <cell r="I1391">
            <v>0</v>
          </cell>
          <cell r="J1391">
            <v>12210000</v>
          </cell>
        </row>
        <row r="1392">
          <cell r="A1392" t="str">
            <v>a.        ″</v>
          </cell>
          <cell r="B1392" t="str">
            <v>단면</v>
          </cell>
          <cell r="C1392">
            <v>283</v>
          </cell>
          <cell r="D1392" t="str">
            <v>개</v>
          </cell>
          <cell r="E1392">
            <v>13640</v>
          </cell>
          <cell r="F1392">
            <v>3860120</v>
          </cell>
          <cell r="G1392">
            <v>12000</v>
          </cell>
          <cell r="H1392">
            <v>3396000</v>
          </cell>
          <cell r="I1392">
            <v>15000</v>
          </cell>
          <cell r="J1392">
            <v>4245000</v>
          </cell>
        </row>
        <row r="1393">
          <cell r="A1393" t="str">
            <v>b.        ″</v>
          </cell>
          <cell r="B1393" t="str">
            <v>양면</v>
          </cell>
          <cell r="C1393">
            <v>531</v>
          </cell>
          <cell r="D1393" t="str">
            <v>개</v>
          </cell>
          <cell r="E1393">
            <v>13640</v>
          </cell>
          <cell r="F1393">
            <v>7242840</v>
          </cell>
          <cell r="G1393">
            <v>12000</v>
          </cell>
          <cell r="H1393">
            <v>6372000</v>
          </cell>
          <cell r="I1393">
            <v>15000</v>
          </cell>
          <cell r="J1393">
            <v>7965000</v>
          </cell>
        </row>
        <row r="1394">
          <cell r="A1394" t="str">
            <v>6.07낙석방책</v>
          </cell>
          <cell r="F1394">
            <v>207320720</v>
          </cell>
          <cell r="H1394">
            <v>156600000</v>
          </cell>
          <cell r="I1394">
            <v>0</v>
          </cell>
          <cell r="J1394">
            <v>207320720</v>
          </cell>
        </row>
        <row r="1395">
          <cell r="A1395" t="str">
            <v>a.일반부</v>
          </cell>
          <cell r="B1395" t="str">
            <v>H=3.0m</v>
          </cell>
          <cell r="C1395">
            <v>2386</v>
          </cell>
          <cell r="D1395" t="str">
            <v>m</v>
          </cell>
          <cell r="E1395">
            <v>79080</v>
          </cell>
          <cell r="F1395">
            <v>188684880</v>
          </cell>
          <cell r="G1395">
            <v>60000</v>
          </cell>
          <cell r="H1395">
            <v>143160000</v>
          </cell>
          <cell r="I1395">
            <v>79080</v>
          </cell>
          <cell r="J1395">
            <v>188684880</v>
          </cell>
        </row>
        <row r="1396">
          <cell r="A1396" t="str">
            <v>b.단  부</v>
          </cell>
          <cell r="B1396" t="str">
            <v>H=3.0m</v>
          </cell>
          <cell r="C1396">
            <v>32</v>
          </cell>
          <cell r="D1396" t="str">
            <v>개소</v>
          </cell>
          <cell r="E1396">
            <v>582370</v>
          </cell>
          <cell r="F1396">
            <v>18635840</v>
          </cell>
          <cell r="G1396">
            <v>420000</v>
          </cell>
          <cell r="H1396">
            <v>13440000</v>
          </cell>
          <cell r="I1396">
            <v>582370</v>
          </cell>
          <cell r="J1396">
            <v>18635840</v>
          </cell>
        </row>
        <row r="1397">
          <cell r="A1397" t="str">
            <v>6.08낙석방지망</v>
          </cell>
          <cell r="C1397">
            <v>10986</v>
          </cell>
          <cell r="D1397" t="str">
            <v>㎡</v>
          </cell>
          <cell r="E1397">
            <v>18690</v>
          </cell>
          <cell r="F1397">
            <v>205328340</v>
          </cell>
          <cell r="G1397">
            <v>14000</v>
          </cell>
          <cell r="H1397">
            <v>153804000</v>
          </cell>
          <cell r="I1397">
            <v>18690</v>
          </cell>
          <cell r="J1397">
            <v>205328339</v>
          </cell>
        </row>
        <row r="1398">
          <cell r="A1398" t="str">
            <v>6.09차광망</v>
          </cell>
          <cell r="B1398" t="str">
            <v>H1.8×L1.8m</v>
          </cell>
          <cell r="C1398">
            <v>12128</v>
          </cell>
          <cell r="D1398" t="str">
            <v>m</v>
          </cell>
          <cell r="E1398">
            <v>46350</v>
          </cell>
          <cell r="F1398">
            <v>562132800</v>
          </cell>
          <cell r="G1398">
            <v>12500</v>
          </cell>
          <cell r="H1398">
            <v>151600000</v>
          </cell>
          <cell r="I1398">
            <v>46350</v>
          </cell>
          <cell r="J1398">
            <v>562132800</v>
          </cell>
        </row>
        <row r="1399">
          <cell r="A1399" t="str">
            <v>6.10미끄럼방지시설</v>
          </cell>
          <cell r="C1399">
            <v>1113</v>
          </cell>
          <cell r="D1399" t="str">
            <v>㎡</v>
          </cell>
          <cell r="E1399">
            <v>30920</v>
          </cell>
          <cell r="F1399">
            <v>34413960</v>
          </cell>
          <cell r="G1399">
            <v>25000</v>
          </cell>
          <cell r="H1399">
            <v>27825000</v>
          </cell>
          <cell r="I1399">
            <v>31982</v>
          </cell>
          <cell r="J1399">
            <v>35595966</v>
          </cell>
        </row>
        <row r="1400">
          <cell r="A1400" t="str">
            <v>6.11차량충돌완화장치</v>
          </cell>
          <cell r="F1400">
            <v>384072270</v>
          </cell>
          <cell r="H1400">
            <v>363000000</v>
          </cell>
          <cell r="I1400">
            <v>0</v>
          </cell>
          <cell r="J1400">
            <v>384072270</v>
          </cell>
        </row>
        <row r="1401">
          <cell r="A1401" t="str">
            <v>a.       ″</v>
          </cell>
          <cell r="B1401" t="str">
            <v>중분대용</v>
          </cell>
          <cell r="C1401">
            <v>24</v>
          </cell>
          <cell r="D1401" t="str">
            <v>개소</v>
          </cell>
          <cell r="E1401">
            <v>11376150</v>
          </cell>
          <cell r="F1401">
            <v>273027600</v>
          </cell>
          <cell r="G1401">
            <v>11000000</v>
          </cell>
          <cell r="H1401">
            <v>264000000</v>
          </cell>
          <cell r="I1401">
            <v>11376150</v>
          </cell>
          <cell r="J1401">
            <v>273027600</v>
          </cell>
        </row>
        <row r="1402">
          <cell r="A1402" t="str">
            <v>b.       ″</v>
          </cell>
          <cell r="B1402" t="str">
            <v>분기용</v>
          </cell>
          <cell r="C1402">
            <v>33</v>
          </cell>
          <cell r="D1402" t="str">
            <v>개소</v>
          </cell>
          <cell r="E1402">
            <v>3364990</v>
          </cell>
          <cell r="F1402">
            <v>111044670</v>
          </cell>
          <cell r="G1402">
            <v>3000000</v>
          </cell>
          <cell r="H1402">
            <v>99000000</v>
          </cell>
          <cell r="I1402">
            <v>3364990</v>
          </cell>
          <cell r="J1402">
            <v>111044670</v>
          </cell>
        </row>
        <row r="1403">
          <cell r="A1403" t="str">
            <v>7. 부     대     공</v>
          </cell>
          <cell r="F1403">
            <v>1906352557</v>
          </cell>
          <cell r="H1403">
            <v>1272597944</v>
          </cell>
          <cell r="I1403">
            <v>0</v>
          </cell>
          <cell r="J1403">
            <v>1812355183</v>
          </cell>
        </row>
        <row r="1404">
          <cell r="A1404" t="str">
            <v>7.1방음벽</v>
          </cell>
          <cell r="F1404">
            <v>390129080</v>
          </cell>
          <cell r="H1404">
            <v>98439960</v>
          </cell>
          <cell r="I1404">
            <v>0</v>
          </cell>
          <cell r="J1404">
            <v>390129080</v>
          </cell>
        </row>
        <row r="1405">
          <cell r="A1405" t="str">
            <v>a.토공용</v>
          </cell>
          <cell r="B1405" t="str">
            <v>반사형, H=2.0m</v>
          </cell>
          <cell r="C1405">
            <v>48</v>
          </cell>
          <cell r="D1405" t="str">
            <v>m</v>
          </cell>
          <cell r="E1405">
            <v>691230</v>
          </cell>
          <cell r="F1405">
            <v>33179040</v>
          </cell>
          <cell r="G1405">
            <v>108000</v>
          </cell>
          <cell r="H1405">
            <v>5184000</v>
          </cell>
          <cell r="I1405">
            <v>691230</v>
          </cell>
          <cell r="J1405">
            <v>33179040</v>
          </cell>
        </row>
        <row r="1406">
          <cell r="A1406" t="str">
            <v>b.토공용</v>
          </cell>
          <cell r="B1406" t="str">
            <v>반사형, H=3.0m</v>
          </cell>
          <cell r="C1406">
            <v>168</v>
          </cell>
          <cell r="D1406" t="str">
            <v>m</v>
          </cell>
          <cell r="E1406">
            <v>707340</v>
          </cell>
          <cell r="F1406">
            <v>118833120</v>
          </cell>
          <cell r="G1406">
            <v>165000</v>
          </cell>
          <cell r="H1406">
            <v>27720000</v>
          </cell>
          <cell r="I1406">
            <v>707340</v>
          </cell>
          <cell r="J1406">
            <v>118833120</v>
          </cell>
        </row>
        <row r="1407">
          <cell r="A1407" t="str">
            <v>c.토공용</v>
          </cell>
          <cell r="B1407" t="str">
            <v>반사형, H=3.5m</v>
          </cell>
          <cell r="C1407">
            <v>248</v>
          </cell>
          <cell r="D1407" t="str">
            <v>m</v>
          </cell>
          <cell r="E1407">
            <v>780370</v>
          </cell>
          <cell r="F1407">
            <v>193531760</v>
          </cell>
          <cell r="G1407">
            <v>192500</v>
          </cell>
          <cell r="H1407">
            <v>47740000</v>
          </cell>
          <cell r="I1407">
            <v>780370</v>
          </cell>
          <cell r="J1407">
            <v>193531760</v>
          </cell>
        </row>
        <row r="1408">
          <cell r="A1408" t="str">
            <v>d.토공용</v>
          </cell>
          <cell r="B1408" t="str">
            <v>반사형, H=4.0m</v>
          </cell>
          <cell r="C1408">
            <v>20</v>
          </cell>
          <cell r="D1408" t="str">
            <v>m</v>
          </cell>
          <cell r="E1408">
            <v>797760</v>
          </cell>
          <cell r="F1408">
            <v>15955200</v>
          </cell>
          <cell r="G1408">
            <v>224000</v>
          </cell>
          <cell r="H1408">
            <v>4480000</v>
          </cell>
          <cell r="I1408">
            <v>797760</v>
          </cell>
          <cell r="J1408">
            <v>15955200</v>
          </cell>
        </row>
        <row r="1409">
          <cell r="A1409" t="str">
            <v>e.교량용</v>
          </cell>
          <cell r="B1409" t="str">
            <v>반사형, H=4.0m</v>
          </cell>
          <cell r="C1409">
            <v>38</v>
          </cell>
          <cell r="D1409" t="str">
            <v>m</v>
          </cell>
          <cell r="E1409">
            <v>753420</v>
          </cell>
          <cell r="F1409">
            <v>28629960</v>
          </cell>
          <cell r="G1409">
            <v>350420</v>
          </cell>
          <cell r="H1409">
            <v>13315960</v>
          </cell>
          <cell r="I1409">
            <v>753420</v>
          </cell>
          <cell r="J1409">
            <v>28629960</v>
          </cell>
        </row>
        <row r="1410">
          <cell r="A1410" t="str">
            <v>7.2세륜세차시설</v>
          </cell>
          <cell r="C1410">
            <v>4</v>
          </cell>
          <cell r="D1410" t="str">
            <v>개소</v>
          </cell>
          <cell r="E1410">
            <v>24718400</v>
          </cell>
          <cell r="F1410">
            <v>98873600</v>
          </cell>
          <cell r="G1410">
            <v>25000000</v>
          </cell>
          <cell r="H1410">
            <v>100000000</v>
          </cell>
          <cell r="I1410">
            <v>24718400</v>
          </cell>
          <cell r="J1410">
            <v>98873598</v>
          </cell>
        </row>
        <row r="1411">
          <cell r="A1411" t="str">
            <v>7.3이동식방진망</v>
          </cell>
          <cell r="C1411">
            <v>1</v>
          </cell>
          <cell r="D1411" t="str">
            <v>식</v>
          </cell>
          <cell r="E1411">
            <v>25423870</v>
          </cell>
          <cell r="F1411">
            <v>25423870</v>
          </cell>
          <cell r="G1411">
            <v>25000000</v>
          </cell>
          <cell r="H1411">
            <v>25000000</v>
          </cell>
          <cell r="I1411">
            <v>25423870</v>
          </cell>
          <cell r="J1411">
            <v>25423870</v>
          </cell>
        </row>
        <row r="1412">
          <cell r="A1412" t="str">
            <v>7.4품질관리시험비</v>
          </cell>
          <cell r="C1412">
            <v>1</v>
          </cell>
          <cell r="D1412" t="str">
            <v>식</v>
          </cell>
          <cell r="E1412">
            <v>34050440</v>
          </cell>
          <cell r="F1412">
            <v>34050440</v>
          </cell>
          <cell r="G1412">
            <v>34000000</v>
          </cell>
          <cell r="H1412">
            <v>34000000</v>
          </cell>
          <cell r="I1412">
            <v>34050440</v>
          </cell>
          <cell r="J1412">
            <v>34050439</v>
          </cell>
        </row>
        <row r="1413">
          <cell r="A1413" t="str">
            <v>7.5규준틀</v>
          </cell>
          <cell r="C1413">
            <v>1</v>
          </cell>
          <cell r="D1413" t="str">
            <v>식</v>
          </cell>
          <cell r="E1413">
            <v>29851820</v>
          </cell>
          <cell r="F1413">
            <v>29851820</v>
          </cell>
          <cell r="G1413">
            <v>29000000</v>
          </cell>
          <cell r="H1413">
            <v>29000000</v>
          </cell>
          <cell r="I1413">
            <v>29851820</v>
          </cell>
          <cell r="J1413">
            <v>29851819</v>
          </cell>
        </row>
        <row r="1414">
          <cell r="A1414" t="str">
            <v>7.6도로대장</v>
          </cell>
          <cell r="B1414" t="str">
            <v>(전산화)</v>
          </cell>
          <cell r="C1414">
            <v>12.99</v>
          </cell>
          <cell r="D1414" t="str">
            <v>Km</v>
          </cell>
          <cell r="E1414">
            <v>15025160</v>
          </cell>
          <cell r="F1414">
            <v>195176828</v>
          </cell>
          <cell r="G1414">
            <v>1400000</v>
          </cell>
          <cell r="H1414">
            <v>18186000</v>
          </cell>
          <cell r="I1414">
            <v>15025160</v>
          </cell>
          <cell r="J1414">
            <v>195176828</v>
          </cell>
        </row>
        <row r="1415">
          <cell r="A1415" t="str">
            <v>7.7시공측량비</v>
          </cell>
          <cell r="C1415">
            <v>1</v>
          </cell>
          <cell r="D1415" t="str">
            <v>식</v>
          </cell>
          <cell r="E1415">
            <v>15310610</v>
          </cell>
          <cell r="F1415">
            <v>15310610</v>
          </cell>
          <cell r="G1415">
            <v>15000000</v>
          </cell>
          <cell r="H1415">
            <v>15000000</v>
          </cell>
          <cell r="I1415">
            <v>15310610</v>
          </cell>
          <cell r="J1415">
            <v>15310609</v>
          </cell>
        </row>
        <row r="1416">
          <cell r="A1416" t="str">
            <v>7.8기존도로유지관리</v>
          </cell>
          <cell r="C1416">
            <v>1</v>
          </cell>
          <cell r="D1416" t="str">
            <v>식</v>
          </cell>
          <cell r="E1416">
            <v>363904140</v>
          </cell>
          <cell r="F1416">
            <v>363904140</v>
          </cell>
          <cell r="G1416">
            <v>363904140</v>
          </cell>
          <cell r="H1416">
            <v>363904140</v>
          </cell>
          <cell r="I1416">
            <v>363904140</v>
          </cell>
          <cell r="J1416">
            <v>363904140</v>
          </cell>
        </row>
        <row r="1417">
          <cell r="A1417" t="str">
            <v>7.9가설건물</v>
          </cell>
          <cell r="C1417">
            <v>1</v>
          </cell>
          <cell r="D1417" t="str">
            <v>식</v>
          </cell>
          <cell r="E1417">
            <v>79145490</v>
          </cell>
          <cell r="F1417">
            <v>79145490</v>
          </cell>
          <cell r="H1417">
            <v>0</v>
          </cell>
          <cell r="I1417">
            <v>79145490</v>
          </cell>
          <cell r="J1417">
            <v>79145488</v>
          </cell>
        </row>
        <row r="1418">
          <cell r="A1418" t="str">
            <v>7.10준공표지석</v>
          </cell>
          <cell r="C1418">
            <v>2</v>
          </cell>
          <cell r="D1418" t="str">
            <v>개소</v>
          </cell>
          <cell r="E1418">
            <v>2391900</v>
          </cell>
          <cell r="F1418">
            <v>4783800</v>
          </cell>
          <cell r="G1418">
            <v>2500000</v>
          </cell>
          <cell r="H1418">
            <v>5000000</v>
          </cell>
          <cell r="I1418">
            <v>0</v>
          </cell>
          <cell r="J1418">
            <v>0</v>
          </cell>
        </row>
        <row r="1419">
          <cell r="A1419" t="str">
            <v>7.11중기운반</v>
          </cell>
          <cell r="C1419">
            <v>1</v>
          </cell>
          <cell r="D1419" t="str">
            <v>식</v>
          </cell>
          <cell r="E1419">
            <v>42199990</v>
          </cell>
          <cell r="F1419">
            <v>42199990</v>
          </cell>
          <cell r="G1419">
            <v>42000000</v>
          </cell>
          <cell r="H1419">
            <v>42000000</v>
          </cell>
          <cell r="I1419">
            <v>42199990</v>
          </cell>
          <cell r="J1419">
            <v>42199990</v>
          </cell>
        </row>
        <row r="1420">
          <cell r="A1420" t="str">
            <v>7.12안전관리시설</v>
          </cell>
          <cell r="C1420">
            <v>1</v>
          </cell>
          <cell r="D1420" t="str">
            <v>식</v>
          </cell>
          <cell r="E1420">
            <v>48411340</v>
          </cell>
          <cell r="F1420">
            <v>48411340</v>
          </cell>
          <cell r="G1420">
            <v>48000000</v>
          </cell>
          <cell r="H1420">
            <v>48000000</v>
          </cell>
          <cell r="I1420">
            <v>48411340</v>
          </cell>
          <cell r="J1420">
            <v>48411340</v>
          </cell>
        </row>
        <row r="1421">
          <cell r="A1421" t="str">
            <v>7.13품질관리차량비</v>
          </cell>
          <cell r="C1421">
            <v>48</v>
          </cell>
          <cell r="D1421" t="str">
            <v>개월</v>
          </cell>
          <cell r="E1421">
            <v>517530</v>
          </cell>
          <cell r="F1421">
            <v>24841440</v>
          </cell>
          <cell r="G1421">
            <v>1000000</v>
          </cell>
          <cell r="H1421">
            <v>48000000</v>
          </cell>
          <cell r="I1421">
            <v>517530</v>
          </cell>
          <cell r="J1421">
            <v>24841439</v>
          </cell>
        </row>
        <row r="1422">
          <cell r="A1422" t="str">
            <v>7.14기존교량유지보수</v>
          </cell>
          <cell r="C1422">
            <v>1</v>
          </cell>
          <cell r="D1422" t="str">
            <v>식</v>
          </cell>
          <cell r="E1422">
            <v>265118320</v>
          </cell>
          <cell r="F1422">
            <v>265118320</v>
          </cell>
          <cell r="G1422">
            <v>265118320</v>
          </cell>
          <cell r="H1422">
            <v>265118320</v>
          </cell>
          <cell r="I1422">
            <v>265118320</v>
          </cell>
          <cell r="J1422">
            <v>265118320</v>
          </cell>
        </row>
        <row r="1423">
          <cell r="A1423" t="str">
            <v>7.15안전점검비</v>
          </cell>
          <cell r="C1423">
            <v>1</v>
          </cell>
          <cell r="D1423" t="str">
            <v>식</v>
          </cell>
          <cell r="E1423">
            <v>68469480</v>
          </cell>
          <cell r="F1423">
            <v>68469480</v>
          </cell>
          <cell r="G1423">
            <v>68469480</v>
          </cell>
          <cell r="H1423">
            <v>68469480</v>
          </cell>
          <cell r="I1423">
            <v>0</v>
          </cell>
          <cell r="J1423">
            <v>0</v>
          </cell>
        </row>
        <row r="1424">
          <cell r="A1424" t="str">
            <v>7.16사후환경영향조사비</v>
          </cell>
          <cell r="C1424">
            <v>1</v>
          </cell>
          <cell r="D1424" t="str">
            <v>식</v>
          </cell>
          <cell r="E1424">
            <v>15610500</v>
          </cell>
          <cell r="F1424">
            <v>15610500</v>
          </cell>
          <cell r="G1424">
            <v>15610500</v>
          </cell>
          <cell r="H1424">
            <v>15610500</v>
          </cell>
          <cell r="I1424">
            <v>0</v>
          </cell>
          <cell r="J1424">
            <v>0</v>
          </cell>
        </row>
        <row r="1425">
          <cell r="A1425" t="str">
            <v>7.17강관말뚝동재하시험</v>
          </cell>
          <cell r="C1425">
            <v>9</v>
          </cell>
          <cell r="D1425" t="str">
            <v>개소</v>
          </cell>
          <cell r="E1425">
            <v>1279040</v>
          </cell>
          <cell r="F1425">
            <v>11511360</v>
          </cell>
          <cell r="G1425">
            <v>1151136</v>
          </cell>
          <cell r="H1425">
            <v>10360224</v>
          </cell>
          <cell r="I1425">
            <v>1279040</v>
          </cell>
          <cell r="J1425">
            <v>11511360</v>
          </cell>
        </row>
        <row r="1426">
          <cell r="A1426" t="str">
            <v>7.18평판재하시험</v>
          </cell>
          <cell r="C1426">
            <v>9</v>
          </cell>
          <cell r="D1426" t="str">
            <v>개소</v>
          </cell>
          <cell r="E1426">
            <v>1114670</v>
          </cell>
          <cell r="F1426">
            <v>10032030</v>
          </cell>
          <cell r="G1426">
            <v>1000000</v>
          </cell>
          <cell r="H1426">
            <v>9000000</v>
          </cell>
          <cell r="I1426">
            <v>1114670</v>
          </cell>
          <cell r="J1426">
            <v>10032030</v>
          </cell>
        </row>
        <row r="1427">
          <cell r="A1427" t="str">
            <v>7.19암파쇄방호시설</v>
          </cell>
          <cell r="C1427">
            <v>140</v>
          </cell>
          <cell r="D1427" t="str">
            <v>m</v>
          </cell>
          <cell r="E1427">
            <v>631330</v>
          </cell>
          <cell r="F1427">
            <v>88386200</v>
          </cell>
          <cell r="G1427">
            <v>600000</v>
          </cell>
          <cell r="H1427">
            <v>84000000</v>
          </cell>
          <cell r="I1427">
            <v>631330</v>
          </cell>
          <cell r="J1427">
            <v>88386200</v>
          </cell>
        </row>
        <row r="1428">
          <cell r="A1428" t="str">
            <v>7.20보링비</v>
          </cell>
          <cell r="C1428">
            <v>6</v>
          </cell>
          <cell r="D1428" t="str">
            <v>공</v>
          </cell>
          <cell r="E1428">
            <v>1880050</v>
          </cell>
          <cell r="F1428">
            <v>11280300</v>
          </cell>
          <cell r="G1428">
            <v>1800000</v>
          </cell>
          <cell r="H1428">
            <v>10800000</v>
          </cell>
          <cell r="I1428">
            <v>1880050</v>
          </cell>
          <cell r="J1428">
            <v>11280300</v>
          </cell>
        </row>
        <row r="1429">
          <cell r="A1429" t="str">
            <v>7.21자재운반</v>
          </cell>
          <cell r="F1429">
            <v>99747618</v>
          </cell>
          <cell r="H1429">
            <v>2511000</v>
          </cell>
          <cell r="I1429">
            <v>0</v>
          </cell>
          <cell r="J1429">
            <v>99747618</v>
          </cell>
        </row>
        <row r="1430">
          <cell r="A1430" t="str">
            <v>a.철근운반</v>
          </cell>
          <cell r="B1430" t="str">
            <v>(ℓ= 50km)</v>
          </cell>
          <cell r="C1430">
            <v>8498.3580000000002</v>
          </cell>
          <cell r="D1430" t="str">
            <v>ton</v>
          </cell>
          <cell r="E1430">
            <v>11560</v>
          </cell>
          <cell r="F1430">
            <v>98241018</v>
          </cell>
          <cell r="G1430">
            <v>0</v>
          </cell>
          <cell r="H1430">
            <v>0</v>
          </cell>
          <cell r="I1430">
            <v>11560</v>
          </cell>
          <cell r="J1430">
            <v>98241018</v>
          </cell>
        </row>
        <row r="1431">
          <cell r="A1431" t="str">
            <v>b.시멘트운반</v>
          </cell>
          <cell r="B1431" t="str">
            <v>(ℓ= 10km)</v>
          </cell>
          <cell r="C1431">
            <v>2511</v>
          </cell>
          <cell r="D1431" t="str">
            <v>대</v>
          </cell>
          <cell r="E1431">
            <v>600</v>
          </cell>
          <cell r="F1431">
            <v>1506600</v>
          </cell>
          <cell r="G1431">
            <v>1000</v>
          </cell>
          <cell r="H1431">
            <v>2511000</v>
          </cell>
          <cell r="I1431">
            <v>600</v>
          </cell>
          <cell r="J1431">
            <v>1506600</v>
          </cell>
        </row>
        <row r="1432">
          <cell r="A1432" t="str">
            <v>7.22공 제 대</v>
          </cell>
          <cell r="B1432" t="str">
            <v>철근 고재</v>
          </cell>
          <cell r="C1432">
            <v>247.52099999999999</v>
          </cell>
          <cell r="D1432" t="str">
            <v>ton</v>
          </cell>
          <cell r="E1432">
            <v>-64260</v>
          </cell>
          <cell r="F1432">
            <v>-15905699</v>
          </cell>
          <cell r="G1432">
            <v>-80000</v>
          </cell>
          <cell r="H1432">
            <v>-19801680</v>
          </cell>
          <cell r="I1432">
            <v>-85000</v>
          </cell>
          <cell r="J1432">
            <v>-21039285</v>
          </cell>
        </row>
        <row r="1433">
          <cell r="A1433" t="str">
            <v>8. 자     재     대</v>
          </cell>
          <cell r="F1433">
            <v>2103547114</v>
          </cell>
          <cell r="H1433">
            <v>2581964090</v>
          </cell>
          <cell r="I1433">
            <v>0</v>
          </cell>
          <cell r="J1433">
            <v>2357960158</v>
          </cell>
        </row>
        <row r="1434">
          <cell r="A1434" t="str">
            <v>8.1철    근</v>
          </cell>
          <cell r="F1434">
            <v>2103547114</v>
          </cell>
          <cell r="H1434">
            <v>2581964090</v>
          </cell>
          <cell r="I1434">
            <v>0</v>
          </cell>
          <cell r="J1434">
            <v>2357960158</v>
          </cell>
        </row>
        <row r="1435">
          <cell r="A1435" t="str">
            <v>a. 시 멘 트</v>
          </cell>
          <cell r="B1435" t="str">
            <v>40㎏/대</v>
          </cell>
          <cell r="C1435">
            <v>2511</v>
          </cell>
          <cell r="D1435" t="str">
            <v>대</v>
          </cell>
          <cell r="E1435">
            <v>1730</v>
          </cell>
          <cell r="F1435">
            <v>4344030</v>
          </cell>
          <cell r="G1435">
            <v>1980</v>
          </cell>
          <cell r="H1435">
            <v>4971780</v>
          </cell>
          <cell r="I1435">
            <v>1850</v>
          </cell>
          <cell r="J1435">
            <v>4645350</v>
          </cell>
        </row>
        <row r="1436">
          <cell r="A1436" t="str">
            <v>b. 연    강</v>
          </cell>
          <cell r="B1436" t="str">
            <v>SD30</v>
          </cell>
          <cell r="F1436">
            <v>1748497263</v>
          </cell>
          <cell r="H1436">
            <v>2133795761</v>
          </cell>
          <cell r="I1436">
            <v>0</v>
          </cell>
          <cell r="J1436">
            <v>1947357103</v>
          </cell>
        </row>
        <row r="1437">
          <cell r="A1437" t="str">
            <v>-1      "</v>
          </cell>
          <cell r="B1437" t="str">
            <v>D10mm</v>
          </cell>
          <cell r="C1437">
            <v>10.268000000000001</v>
          </cell>
          <cell r="D1437" t="str">
            <v>ton</v>
          </cell>
          <cell r="E1437">
            <v>255050</v>
          </cell>
          <cell r="F1437">
            <v>2618853</v>
          </cell>
          <cell r="G1437">
            <v>305000</v>
          </cell>
          <cell r="H1437">
            <v>3131740</v>
          </cell>
          <cell r="I1437">
            <v>279520</v>
          </cell>
          <cell r="J1437">
            <v>2870111</v>
          </cell>
        </row>
        <row r="1438">
          <cell r="A1438" t="str">
            <v>-2.     "</v>
          </cell>
          <cell r="B1438" t="str">
            <v>D13mm</v>
          </cell>
          <cell r="C1438">
            <v>658.84400000000005</v>
          </cell>
          <cell r="D1438" t="str">
            <v>ton</v>
          </cell>
          <cell r="E1438">
            <v>255050</v>
          </cell>
          <cell r="F1438">
            <v>168038162</v>
          </cell>
          <cell r="G1438">
            <v>301500</v>
          </cell>
          <cell r="H1438">
            <v>198641466</v>
          </cell>
          <cell r="I1438">
            <v>274409</v>
          </cell>
          <cell r="J1438">
            <v>180792723</v>
          </cell>
        </row>
        <row r="1439">
          <cell r="A1439" t="str">
            <v>-3.     "</v>
          </cell>
          <cell r="B1439" t="str">
            <v>D16mm</v>
          </cell>
          <cell r="C1439">
            <v>1355.5060000000001</v>
          </cell>
          <cell r="D1439" t="str">
            <v>ton</v>
          </cell>
          <cell r="E1439">
            <v>240920</v>
          </cell>
          <cell r="F1439">
            <v>326568505</v>
          </cell>
          <cell r="G1439">
            <v>295000</v>
          </cell>
          <cell r="H1439">
            <v>399874270</v>
          </cell>
          <cell r="I1439">
            <v>269298</v>
          </cell>
          <cell r="J1439">
            <v>365035054</v>
          </cell>
        </row>
        <row r="1440">
          <cell r="A1440" t="str">
            <v>-4.     "</v>
          </cell>
          <cell r="B1440" t="str">
            <v>D19mm</v>
          </cell>
          <cell r="C1440">
            <v>899.73299999999995</v>
          </cell>
          <cell r="D1440" t="str">
            <v>ton</v>
          </cell>
          <cell r="E1440">
            <v>240920</v>
          </cell>
          <cell r="F1440">
            <v>216763674</v>
          </cell>
          <cell r="G1440">
            <v>295000</v>
          </cell>
          <cell r="H1440">
            <v>265421235</v>
          </cell>
          <cell r="I1440">
            <v>269298</v>
          </cell>
          <cell r="J1440">
            <v>242296297</v>
          </cell>
        </row>
        <row r="1441">
          <cell r="A1441" t="str">
            <v>-5.     "</v>
          </cell>
          <cell r="B1441" t="str">
            <v>D22mm</v>
          </cell>
          <cell r="C1441">
            <v>821.56899999999996</v>
          </cell>
          <cell r="D1441" t="str">
            <v>ton</v>
          </cell>
          <cell r="E1441">
            <v>240920</v>
          </cell>
          <cell r="F1441">
            <v>197932403</v>
          </cell>
          <cell r="G1441">
            <v>295000</v>
          </cell>
          <cell r="H1441">
            <v>242362855</v>
          </cell>
          <cell r="I1441">
            <v>269298</v>
          </cell>
          <cell r="J1441">
            <v>221246888</v>
          </cell>
        </row>
        <row r="1442">
          <cell r="A1442" t="str">
            <v>-6.     "</v>
          </cell>
          <cell r="B1442" t="str">
            <v>D25mm</v>
          </cell>
          <cell r="C1442">
            <v>1329.96</v>
          </cell>
          <cell r="D1442" t="str">
            <v>ton</v>
          </cell>
          <cell r="E1442">
            <v>240920</v>
          </cell>
          <cell r="F1442">
            <v>320413963</v>
          </cell>
          <cell r="G1442">
            <v>295000</v>
          </cell>
          <cell r="H1442">
            <v>392338200</v>
          </cell>
          <cell r="I1442">
            <v>269298</v>
          </cell>
          <cell r="J1442">
            <v>358155568</v>
          </cell>
        </row>
        <row r="1443">
          <cell r="A1443" t="str">
            <v>-7.     "</v>
          </cell>
          <cell r="B1443" t="str">
            <v>D29mm</v>
          </cell>
          <cell r="C1443">
            <v>766.33299999999997</v>
          </cell>
          <cell r="D1443" t="str">
            <v>ton</v>
          </cell>
          <cell r="E1443">
            <v>240920</v>
          </cell>
          <cell r="F1443">
            <v>184624946</v>
          </cell>
          <cell r="G1443">
            <v>295000</v>
          </cell>
          <cell r="H1443">
            <v>226068235</v>
          </cell>
          <cell r="I1443">
            <v>269298</v>
          </cell>
          <cell r="J1443">
            <v>206371944</v>
          </cell>
        </row>
        <row r="1444">
          <cell r="A1444" t="str">
            <v>-8.     "</v>
          </cell>
          <cell r="B1444" t="str">
            <v>D32mm</v>
          </cell>
          <cell r="C1444">
            <v>1376.1279999999999</v>
          </cell>
          <cell r="D1444" t="str">
            <v>ton</v>
          </cell>
          <cell r="E1444">
            <v>240920</v>
          </cell>
          <cell r="F1444">
            <v>331536757</v>
          </cell>
          <cell r="G1444">
            <v>295000</v>
          </cell>
          <cell r="H1444">
            <v>405957760</v>
          </cell>
          <cell r="I1444">
            <v>269298</v>
          </cell>
          <cell r="J1444">
            <v>370588518</v>
          </cell>
        </row>
        <row r="1445">
          <cell r="A1445" t="str">
            <v>c.고      강</v>
          </cell>
          <cell r="F1445">
            <v>350705821</v>
          </cell>
          <cell r="H1445">
            <v>443196549</v>
          </cell>
          <cell r="I1445">
            <v>0</v>
          </cell>
          <cell r="J1445">
            <v>405957705</v>
          </cell>
        </row>
        <row r="1446">
          <cell r="A1446" t="str">
            <v>-1       "</v>
          </cell>
          <cell r="B1446" t="str">
            <v>D13mm</v>
          </cell>
          <cell r="C1446">
            <v>252.983</v>
          </cell>
          <cell r="D1446" t="str">
            <v>ton</v>
          </cell>
          <cell r="E1446">
            <v>250930</v>
          </cell>
          <cell r="F1446">
            <v>63481024</v>
          </cell>
          <cell r="G1446">
            <v>311500</v>
          </cell>
          <cell r="H1446">
            <v>78804204</v>
          </cell>
          <cell r="I1446">
            <v>284632</v>
          </cell>
          <cell r="J1446">
            <v>72007057</v>
          </cell>
        </row>
        <row r="1447">
          <cell r="A1447" t="str">
            <v>-2       "</v>
          </cell>
          <cell r="B1447" t="str">
            <v>D16mm</v>
          </cell>
          <cell r="C1447">
            <v>558.20600000000002</v>
          </cell>
          <cell r="D1447" t="str">
            <v>ton</v>
          </cell>
          <cell r="E1447">
            <v>240410</v>
          </cell>
          <cell r="F1447">
            <v>134198304</v>
          </cell>
          <cell r="G1447">
            <v>305000</v>
          </cell>
          <cell r="H1447">
            <v>170252830</v>
          </cell>
          <cell r="I1447">
            <v>279520</v>
          </cell>
          <cell r="J1447">
            <v>156029741</v>
          </cell>
        </row>
        <row r="1448">
          <cell r="A1448" t="str">
            <v>-3       "</v>
          </cell>
          <cell r="B1448" t="str">
            <v>D19mm</v>
          </cell>
          <cell r="C1448">
            <v>43.476999999999997</v>
          </cell>
          <cell r="D1448" t="str">
            <v>ton</v>
          </cell>
          <cell r="E1448">
            <v>240410</v>
          </cell>
          <cell r="F1448">
            <v>10452305</v>
          </cell>
          <cell r="G1448">
            <v>305000</v>
          </cell>
          <cell r="H1448">
            <v>13260485</v>
          </cell>
          <cell r="I1448">
            <v>279520</v>
          </cell>
          <cell r="J1448">
            <v>12152691</v>
          </cell>
        </row>
        <row r="1449">
          <cell r="A1449" t="str">
            <v>-4       "</v>
          </cell>
          <cell r="B1449" t="str">
            <v>D22mm</v>
          </cell>
          <cell r="C1449">
            <v>379.81</v>
          </cell>
          <cell r="D1449" t="str">
            <v>ton</v>
          </cell>
          <cell r="E1449">
            <v>240410</v>
          </cell>
          <cell r="F1449">
            <v>91310122</v>
          </cell>
          <cell r="G1449">
            <v>305000</v>
          </cell>
          <cell r="H1449">
            <v>115842050</v>
          </cell>
          <cell r="I1449">
            <v>279520</v>
          </cell>
          <cell r="J1449">
            <v>106164491</v>
          </cell>
        </row>
        <row r="1450">
          <cell r="A1450" t="str">
            <v>-5       "</v>
          </cell>
          <cell r="B1450" t="str">
            <v>D25mm</v>
          </cell>
          <cell r="C1450">
            <v>86.048000000000002</v>
          </cell>
          <cell r="D1450" t="str">
            <v>ton</v>
          </cell>
          <cell r="E1450">
            <v>240410</v>
          </cell>
          <cell r="F1450">
            <v>20686799</v>
          </cell>
          <cell r="G1450">
            <v>305000</v>
          </cell>
          <cell r="H1450">
            <v>26244640</v>
          </cell>
          <cell r="I1450">
            <v>279520</v>
          </cell>
          <cell r="J1450">
            <v>24052136</v>
          </cell>
        </row>
        <row r="1451">
          <cell r="A1451" t="str">
            <v>-6       "</v>
          </cell>
          <cell r="B1451" t="str">
            <v>D29mm</v>
          </cell>
          <cell r="C1451">
            <v>127.188</v>
          </cell>
          <cell r="D1451" t="str">
            <v>ton</v>
          </cell>
          <cell r="E1451">
            <v>240410</v>
          </cell>
          <cell r="F1451">
            <v>30577267</v>
          </cell>
          <cell r="G1451">
            <v>305000</v>
          </cell>
          <cell r="H1451">
            <v>38792340</v>
          </cell>
          <cell r="I1451">
            <v>279520</v>
          </cell>
          <cell r="J1451">
            <v>35551589</v>
          </cell>
        </row>
        <row r="1452">
          <cell r="A1452" t="str">
            <v>직 접 공 사 비</v>
          </cell>
          <cell r="F1452">
            <v>67370032022</v>
          </cell>
          <cell r="H1452">
            <v>55557592575</v>
          </cell>
          <cell r="J1452">
            <v>70766524361</v>
          </cell>
        </row>
        <row r="1453">
          <cell r="A1453" t="str">
            <v>간 접 노 무 비</v>
          </cell>
          <cell r="C1453">
            <v>1</v>
          </cell>
          <cell r="D1453" t="str">
            <v>식</v>
          </cell>
          <cell r="F1453">
            <v>0</v>
          </cell>
          <cell r="H1453">
            <v>0</v>
          </cell>
          <cell r="I1453">
            <v>5349720337.9200001</v>
          </cell>
          <cell r="J1453">
            <v>5349720337.9200001</v>
          </cell>
        </row>
        <row r="1454">
          <cell r="A1454" t="str">
            <v>산 재 보 험 료</v>
          </cell>
          <cell r="C1454">
            <v>1</v>
          </cell>
          <cell r="D1454" t="str">
            <v>식</v>
          </cell>
          <cell r="F1454">
            <v>0</v>
          </cell>
          <cell r="H1454">
            <v>0</v>
          </cell>
          <cell r="I1454">
            <v>1241135118.39744</v>
          </cell>
          <cell r="J1454">
            <v>1241135118.39744</v>
          </cell>
        </row>
        <row r="1455">
          <cell r="A1455" t="str">
            <v>안 전 관 리 비</v>
          </cell>
          <cell r="C1455">
            <v>1</v>
          </cell>
          <cell r="D1455" t="str">
            <v>식</v>
          </cell>
          <cell r="F1455">
            <v>0</v>
          </cell>
          <cell r="H1455">
            <v>0</v>
          </cell>
          <cell r="I1455">
            <v>1085444902.3676</v>
          </cell>
          <cell r="J1455">
            <v>1085444902.3676</v>
          </cell>
        </row>
        <row r="1456">
          <cell r="A1456" t="str">
            <v>기  타  경  비</v>
          </cell>
          <cell r="C1456">
            <v>1</v>
          </cell>
          <cell r="D1456" t="str">
            <v>식</v>
          </cell>
          <cell r="F1456">
            <v>0</v>
          </cell>
          <cell r="H1456">
            <v>0</v>
          </cell>
          <cell r="I1456">
            <v>4920719802.5637598</v>
          </cell>
          <cell r="J1456">
            <v>4920719802.5637598</v>
          </cell>
        </row>
        <row r="1457">
          <cell r="A1457" t="str">
            <v>일 반 관 리 비</v>
          </cell>
          <cell r="C1457">
            <v>1</v>
          </cell>
          <cell r="D1457" t="str">
            <v>식</v>
          </cell>
          <cell r="F1457">
            <v>0</v>
          </cell>
          <cell r="H1457">
            <v>0</v>
          </cell>
          <cell r="I1457">
            <v>4168177226.1124401</v>
          </cell>
          <cell r="J1457">
            <v>4168177226.1124401</v>
          </cell>
        </row>
        <row r="1458">
          <cell r="A1458" t="str">
            <v>이          윤</v>
          </cell>
          <cell r="C1458">
            <v>1</v>
          </cell>
          <cell r="D1458" t="str">
            <v>식</v>
          </cell>
          <cell r="F1458">
            <v>0</v>
          </cell>
          <cell r="H1458">
            <v>0</v>
          </cell>
          <cell r="I1458">
            <v>9484656432.5041847</v>
          </cell>
          <cell r="J1458">
            <v>9484656432.5041847</v>
          </cell>
        </row>
        <row r="1459">
          <cell r="A1459" t="str">
            <v>공 사 보 험 료</v>
          </cell>
          <cell r="C1459">
            <v>1</v>
          </cell>
          <cell r="D1459" t="str">
            <v>식</v>
          </cell>
          <cell r="F1459">
            <v>0</v>
          </cell>
          <cell r="H1459">
            <v>0</v>
          </cell>
          <cell r="I1459">
            <v>9701637818</v>
          </cell>
          <cell r="J1459">
            <v>9701637818</v>
          </cell>
        </row>
        <row r="1460">
          <cell r="A1460" t="str">
            <v>부 가 가 치 세</v>
          </cell>
          <cell r="C1460">
            <v>1</v>
          </cell>
          <cell r="D1460" t="str">
            <v>식</v>
          </cell>
          <cell r="F1460">
            <v>0</v>
          </cell>
          <cell r="H1460">
            <v>0</v>
          </cell>
          <cell r="J1460">
            <v>106718015998.86543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내역서"/>
      <sheetName val="일위대가 "/>
      <sheetName val="CABLE&amp;CONDUIT"/>
      <sheetName val="CABLE수량산출"/>
      <sheetName val="TRAY"/>
      <sheetName val="AIR PI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(1)"/>
      <sheetName val="갑(2)"/>
      <sheetName val="목차"/>
      <sheetName val="1"/>
      <sheetName val="2"/>
      <sheetName val="3"/>
      <sheetName val="4"/>
      <sheetName val="4 (1)"/>
      <sheetName val="Design Cond"/>
      <sheetName val="Cone-Top"/>
      <sheetName val="Shell"/>
      <sheetName val="4 (2)"/>
      <sheetName val="설계기준"/>
      <sheetName val="도면"/>
      <sheetName val="계산"/>
      <sheetName val="5"/>
      <sheetName val="5(1)"/>
      <sheetName val="6"/>
      <sheetName val="abbrev"/>
      <sheetName val="INDEX"/>
      <sheetName val="7"/>
      <sheetName val="8"/>
      <sheetName val="9"/>
      <sheetName val="10"/>
      <sheetName val="11"/>
      <sheetName val="12"/>
      <sheetName val="13"/>
      <sheetName val="14"/>
      <sheetName val="14(1)"/>
      <sheetName val="14(2)"/>
      <sheetName val="15"/>
      <sheetName val="16"/>
      <sheetName val="17"/>
      <sheetName val="include"/>
      <sheetName val="항목"/>
      <sheetName val="일위대가 "/>
      <sheetName val="계장 품셈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>
        <row r="3">
          <cell r="A3" t="str">
            <v>JOB_NO</v>
          </cell>
          <cell r="B3" t="str">
            <v>INDEX_SEQ</v>
          </cell>
          <cell r="C3" t="str">
            <v>AREA_CODE</v>
          </cell>
          <cell r="D3" t="str">
            <v xml:space="preserve">TAG NO.
</v>
          </cell>
          <cell r="E3" t="str">
            <v>TLOOP</v>
          </cell>
          <cell r="F3" t="str">
            <v>TLOOP_SER_</v>
          </cell>
          <cell r="G3" t="str">
            <v>F_DETAIL</v>
          </cell>
          <cell r="H3" t="str">
            <v>F_INST</v>
          </cell>
          <cell r="I3" t="str">
            <v xml:space="preserve">PID NO
</v>
          </cell>
          <cell r="J3" t="str">
            <v xml:space="preserve">SERVICE
</v>
          </cell>
          <cell r="K3" t="str">
            <v xml:space="preserve">FLUID
</v>
          </cell>
          <cell r="L3" t="str">
            <v xml:space="preserve">STATE
</v>
          </cell>
          <cell r="M3" t="str">
            <v>PMIN</v>
          </cell>
          <cell r="N3" t="str">
            <v>PNOR</v>
          </cell>
          <cell r="O3" t="str">
            <v>PMAX</v>
          </cell>
          <cell r="P3" t="str">
            <v>P_UNIT</v>
          </cell>
          <cell r="Q3" t="str">
            <v>TMIN</v>
          </cell>
          <cell r="R3" t="str">
            <v>TNOR</v>
          </cell>
          <cell r="S3" t="str">
            <v>TMAX</v>
          </cell>
          <cell r="T3" t="str">
            <v>T_UNIT</v>
          </cell>
          <cell r="U3" t="str">
            <v>FMIN</v>
          </cell>
          <cell r="V3" t="str">
            <v>FNOR</v>
          </cell>
          <cell r="W3" t="str">
            <v>FMAX</v>
          </cell>
          <cell r="X3" t="str">
            <v>F_UNIT</v>
          </cell>
          <cell r="Y3" t="str">
            <v>SPMW</v>
          </cell>
          <cell r="Z3" t="str">
            <v>VISC</v>
          </cell>
          <cell r="AA3" t="str">
            <v>DPMIN</v>
          </cell>
          <cell r="AB3" t="str">
            <v>DPNOR</v>
          </cell>
          <cell r="AC3" t="str">
            <v>DPMAX</v>
          </cell>
          <cell r="AD3" t="str">
            <v>DP_UNIT</v>
          </cell>
          <cell r="AE3" t="str">
            <v>VAPORP</v>
          </cell>
          <cell r="AF3" t="str">
            <v>CPCV</v>
          </cell>
          <cell r="AG3" t="str">
            <v>GASZ</v>
          </cell>
          <cell r="AH3" t="str">
            <v>SUPERH</v>
          </cell>
          <cell r="AI3" t="str">
            <v>FLASH</v>
          </cell>
          <cell r="AJ3" t="str">
            <v>SHUTOFF</v>
          </cell>
          <cell r="AK3" t="str">
            <v>SIZING</v>
          </cell>
          <cell r="AL3" t="str">
            <v xml:space="preserve">INST
</v>
          </cell>
          <cell r="AM3" t="str">
            <v xml:space="preserve">LOC
</v>
          </cell>
          <cell r="AN3" t="str">
            <v xml:space="preserve">RANGE
</v>
          </cell>
          <cell r="AO3" t="str">
            <v>CONN.
SIZE</v>
          </cell>
          <cell r="AP3" t="str">
            <v xml:space="preserve">RATING
</v>
          </cell>
          <cell r="AQ3" t="str">
            <v>MATLB</v>
          </cell>
          <cell r="AR3" t="str">
            <v>MATLT</v>
          </cell>
          <cell r="AS3" t="str">
            <v>SET
POINT</v>
          </cell>
          <cell r="AT3" t="str">
            <v>LINE
SIZE</v>
          </cell>
          <cell r="AU3" t="str">
            <v>PIPING
SPEC</v>
          </cell>
          <cell r="AV3" t="str">
            <v>PIPING</v>
          </cell>
          <cell r="AW3" t="str">
            <v>NOZZLE</v>
          </cell>
          <cell r="AX3" t="str">
            <v>STEAM</v>
          </cell>
          <cell r="AY3" t="str">
            <v>CONDET</v>
          </cell>
          <cell r="AZ3" t="str">
            <v>LOOPNO</v>
          </cell>
          <cell r="BA3" t="str">
            <v>LIST</v>
          </cell>
          <cell r="BB3" t="str">
            <v>LAY769</v>
          </cell>
          <cell r="BC3" t="str">
            <v>LAY771</v>
          </cell>
          <cell r="BD3" t="str">
            <v>LAY772</v>
          </cell>
          <cell r="BE3" t="str">
            <v>PPLAN</v>
          </cell>
          <cell r="BF3" t="str">
            <v>ISO</v>
          </cell>
          <cell r="BG3" t="str">
            <v>JB</v>
          </cell>
          <cell r="BH3" t="str">
            <v>CMODE</v>
          </cell>
          <cell r="BI3" t="str">
            <v>SIN</v>
          </cell>
          <cell r="BJ3" t="str">
            <v>SOUT</v>
          </cell>
          <cell r="BK3" t="str">
            <v>CONTA</v>
          </cell>
          <cell r="BL3" t="str">
            <v>QTY</v>
          </cell>
          <cell r="BM3" t="str">
            <v xml:space="preserve">MAKER
</v>
          </cell>
          <cell r="BN3" t="str">
            <v>MODEL
NO.</v>
          </cell>
          <cell r="BO3" t="str">
            <v>P_REMARK</v>
          </cell>
          <cell r="BP3" t="str">
            <v>SCAN</v>
          </cell>
          <cell r="BQ3" t="str">
            <v>IOR</v>
          </cell>
          <cell r="BR3" t="str">
            <v>TREND</v>
          </cell>
        </row>
        <row r="4">
          <cell r="D4" t="str">
            <v>AE-351</v>
          </cell>
          <cell r="I4" t="str">
            <v>M-203</v>
          </cell>
          <cell r="J4" t="str">
            <v>고압 펌프 SUCT   pH</v>
          </cell>
          <cell r="K4" t="str">
            <v xml:space="preserve"> WASTE WTR</v>
          </cell>
          <cell r="L4" t="str">
            <v>L</v>
          </cell>
          <cell r="AL4" t="str">
            <v>pH SENSOR</v>
          </cell>
          <cell r="AM4" t="str">
            <v>F</v>
          </cell>
          <cell r="AN4" t="str">
            <v>0~14 pH</v>
          </cell>
          <cell r="AT4" t="str">
            <v>50A</v>
          </cell>
          <cell r="BM4" t="str">
            <v>SIGNET</v>
          </cell>
        </row>
        <row r="5">
          <cell r="D5" t="str">
            <v>AIT-351</v>
          </cell>
          <cell r="AL5" t="str">
            <v>pH TRANSMITTER</v>
          </cell>
          <cell r="AM5" t="str">
            <v>CP</v>
          </cell>
          <cell r="AN5" t="str">
            <v>0~14 pH</v>
          </cell>
          <cell r="BM5" t="str">
            <v>SIGNET</v>
          </cell>
        </row>
        <row r="6">
          <cell r="D6" t="str">
            <v>AIC-351</v>
          </cell>
          <cell r="AL6" t="str">
            <v xml:space="preserve">  CONTROLLER</v>
          </cell>
          <cell r="AM6" t="str">
            <v>CP</v>
          </cell>
          <cell r="AN6" t="str">
            <v>0~14 pH</v>
          </cell>
        </row>
        <row r="7">
          <cell r="D7" t="str">
            <v>AAH-351</v>
          </cell>
          <cell r="AL7" t="str">
            <v xml:space="preserve">  HIGH ALARM</v>
          </cell>
          <cell r="AM7" t="str">
            <v>CP</v>
          </cell>
        </row>
        <row r="8">
          <cell r="D8" t="str">
            <v>AAL-351</v>
          </cell>
          <cell r="AL8" t="str">
            <v xml:space="preserve">  LOW ALARM</v>
          </cell>
          <cell r="AM8" t="str">
            <v>CP</v>
          </cell>
        </row>
        <row r="11">
          <cell r="D11" t="str">
            <v>AE-352</v>
          </cell>
          <cell r="I11" t="str">
            <v>M-203</v>
          </cell>
          <cell r="J11" t="str">
            <v>고압 펌프  SUCT  COND</v>
          </cell>
          <cell r="K11" t="str">
            <v xml:space="preserve"> WASTE WTR</v>
          </cell>
          <cell r="L11" t="str">
            <v>L</v>
          </cell>
          <cell r="AL11" t="str">
            <v>COND  SENSOR</v>
          </cell>
          <cell r="AM11" t="str">
            <v>F</v>
          </cell>
          <cell r="AN11" t="str">
            <v>0 ~ 100,000㎲</v>
          </cell>
          <cell r="AT11" t="str">
            <v>50A</v>
          </cell>
          <cell r="BM11" t="str">
            <v>SIGNET</v>
          </cell>
        </row>
        <row r="12">
          <cell r="D12" t="str">
            <v>AIT-352</v>
          </cell>
          <cell r="AL12" t="str">
            <v>COND TRANSMITTER</v>
          </cell>
          <cell r="AM12" t="str">
            <v>CP</v>
          </cell>
          <cell r="AN12" t="str">
            <v>0 ~ 100,000㎲</v>
          </cell>
          <cell r="BM12" t="str">
            <v>SIGNET</v>
          </cell>
        </row>
        <row r="13">
          <cell r="D13" t="str">
            <v>AAH-352</v>
          </cell>
          <cell r="AL13" t="str">
            <v xml:space="preserve">  HIGH ALARM</v>
          </cell>
          <cell r="AM13" t="str">
            <v>CP</v>
          </cell>
        </row>
        <row r="16">
          <cell r="D16" t="str">
            <v>AE-353</v>
          </cell>
          <cell r="I16" t="str">
            <v>M-204</v>
          </cell>
          <cell r="J16" t="str">
            <v>VS- 001 OUTLET  WATER</v>
          </cell>
          <cell r="K16" t="str">
            <v>CONCENTRATE</v>
          </cell>
          <cell r="L16" t="str">
            <v>L</v>
          </cell>
          <cell r="AL16" t="str">
            <v>COND  SENSOR</v>
          </cell>
          <cell r="AM16" t="str">
            <v>F</v>
          </cell>
          <cell r="AN16" t="str">
            <v>0 ~ 10,000㎲</v>
          </cell>
          <cell r="AT16" t="str">
            <v>50A</v>
          </cell>
          <cell r="BM16" t="str">
            <v>SIGNET</v>
          </cell>
        </row>
        <row r="17">
          <cell r="D17" t="str">
            <v>AIT-353</v>
          </cell>
          <cell r="AL17" t="str">
            <v>COND TRANSMITTER</v>
          </cell>
          <cell r="AM17" t="str">
            <v>CP</v>
          </cell>
          <cell r="AN17" t="str">
            <v>0 ~ 10,000㎲</v>
          </cell>
          <cell r="BM17" t="str">
            <v>SIGNET</v>
          </cell>
        </row>
        <row r="18">
          <cell r="D18" t="str">
            <v>AAH-353</v>
          </cell>
          <cell r="AL18" t="str">
            <v xml:space="preserve">  HIGH ALARM</v>
          </cell>
          <cell r="AM18" t="str">
            <v>CP</v>
          </cell>
        </row>
        <row r="21">
          <cell r="D21" t="str">
            <v>AE-354</v>
          </cell>
          <cell r="I21" t="str">
            <v>M-204</v>
          </cell>
          <cell r="J21" t="str">
            <v>VS- 001 OUTLET  COND</v>
          </cell>
          <cell r="K21" t="str">
            <v>TREATED WTR</v>
          </cell>
          <cell r="L21" t="str">
            <v>L</v>
          </cell>
          <cell r="AL21" t="str">
            <v>COND  SENSOR</v>
          </cell>
          <cell r="AM21" t="str">
            <v>F</v>
          </cell>
          <cell r="AN21" t="str">
            <v>0 ~ 100,000㎲</v>
          </cell>
          <cell r="AT21" t="str">
            <v>25A</v>
          </cell>
          <cell r="BM21" t="str">
            <v>SIGNET</v>
          </cell>
        </row>
        <row r="22">
          <cell r="D22" t="str">
            <v>AIT-354</v>
          </cell>
          <cell r="AL22" t="str">
            <v>COND TRANSMITTER</v>
          </cell>
          <cell r="AM22" t="str">
            <v>CP</v>
          </cell>
          <cell r="AN22" t="str">
            <v>0 ~ 100,000㎲</v>
          </cell>
          <cell r="BM22" t="str">
            <v>SIGNET</v>
          </cell>
        </row>
        <row r="23">
          <cell r="D23" t="str">
            <v>AAH-354</v>
          </cell>
          <cell r="AL23" t="str">
            <v xml:space="preserve">  HIGH ALARM</v>
          </cell>
          <cell r="AM23" t="str">
            <v>CP</v>
          </cell>
        </row>
        <row r="26">
          <cell r="D26" t="str">
            <v>FT-351</v>
          </cell>
          <cell r="I26" t="str">
            <v>M-203</v>
          </cell>
          <cell r="J26" t="str">
            <v>고압 펌프  SUCT   FLOW</v>
          </cell>
          <cell r="K26" t="str">
            <v xml:space="preserve"> WASTE WTR</v>
          </cell>
          <cell r="L26" t="str">
            <v>L</v>
          </cell>
          <cell r="AL26" t="str">
            <v>FLOW TRANSMITTER</v>
          </cell>
          <cell r="AM26" t="str">
            <v>F</v>
          </cell>
          <cell r="AN26" t="str">
            <v xml:space="preserve"> 3~60 m3/hr</v>
          </cell>
          <cell r="AT26" t="str">
            <v>50A</v>
          </cell>
          <cell r="BM26" t="str">
            <v>ABB</v>
          </cell>
        </row>
        <row r="27">
          <cell r="D27" t="str">
            <v>FI-351</v>
          </cell>
          <cell r="AL27" t="str">
            <v xml:space="preserve">  INDICATOR</v>
          </cell>
          <cell r="AM27" t="str">
            <v>CP</v>
          </cell>
          <cell r="AN27" t="str">
            <v xml:space="preserve"> 3~60 m3/hr</v>
          </cell>
        </row>
        <row r="28">
          <cell r="D28" t="str">
            <v>FQ-351</v>
          </cell>
          <cell r="AL28" t="str">
            <v xml:space="preserve">  TOTALIZER</v>
          </cell>
          <cell r="AM28" t="str">
            <v>CP</v>
          </cell>
        </row>
        <row r="31">
          <cell r="D31" t="str">
            <v>FT-353</v>
          </cell>
          <cell r="I31" t="str">
            <v>M-204</v>
          </cell>
          <cell r="J31" t="str">
            <v>VS-001  OUTLET FLOW</v>
          </cell>
          <cell r="K31" t="str">
            <v>UNTREATED WTR</v>
          </cell>
          <cell r="L31" t="str">
            <v>L</v>
          </cell>
          <cell r="AL31" t="str">
            <v>FLOW TRANSMITTER</v>
          </cell>
          <cell r="AM31" t="str">
            <v>F</v>
          </cell>
          <cell r="AN31" t="str">
            <v xml:space="preserve"> 0.6~12 m3/hr</v>
          </cell>
          <cell r="AT31" t="str">
            <v>25A</v>
          </cell>
          <cell r="BM31" t="str">
            <v>ABB</v>
          </cell>
        </row>
        <row r="32">
          <cell r="D32" t="str">
            <v>FI-353</v>
          </cell>
          <cell r="AL32" t="str">
            <v xml:space="preserve">  INDICATOR</v>
          </cell>
          <cell r="AM32" t="str">
            <v>CP</v>
          </cell>
          <cell r="AN32" t="str">
            <v xml:space="preserve"> 0.6~12 m3/hr</v>
          </cell>
        </row>
        <row r="33">
          <cell r="D33" t="str">
            <v>FQ-353</v>
          </cell>
          <cell r="AL33" t="str">
            <v xml:space="preserve">  TOTALIZER</v>
          </cell>
          <cell r="AM33" t="str">
            <v>CP</v>
          </cell>
        </row>
        <row r="36">
          <cell r="D36" t="str">
            <v>FE-352</v>
          </cell>
          <cell r="I36" t="str">
            <v>M-204</v>
          </cell>
          <cell r="J36" t="str">
            <v>VS-001  OUTLET FLOW</v>
          </cell>
          <cell r="K36" t="str">
            <v>TREATED WTR</v>
          </cell>
          <cell r="L36" t="str">
            <v>L</v>
          </cell>
          <cell r="AL36" t="str">
            <v>FLOW TRANSMITTER</v>
          </cell>
          <cell r="AM36" t="str">
            <v>F</v>
          </cell>
          <cell r="AN36" t="str">
            <v xml:space="preserve"> 3~60 m3/hr</v>
          </cell>
          <cell r="AT36" t="str">
            <v>50A</v>
          </cell>
          <cell r="BM36" t="str">
            <v>ABB</v>
          </cell>
        </row>
        <row r="37">
          <cell r="D37" t="str">
            <v>FIT-352</v>
          </cell>
          <cell r="AL37" t="str">
            <v xml:space="preserve">  INDICATOR</v>
          </cell>
          <cell r="AM37" t="str">
            <v>CP</v>
          </cell>
          <cell r="AN37" t="str">
            <v xml:space="preserve"> 3~60 m3/hr</v>
          </cell>
        </row>
        <row r="38">
          <cell r="D38" t="str">
            <v>FQ-352</v>
          </cell>
          <cell r="AL38" t="str">
            <v xml:space="preserve">  TOTALIZER</v>
          </cell>
          <cell r="AM38" t="str">
            <v>CP</v>
          </cell>
        </row>
        <row r="41">
          <cell r="D41" t="str">
            <v>LS-351</v>
          </cell>
          <cell r="I41" t="str">
            <v>M-204</v>
          </cell>
          <cell r="J41" t="str">
            <v>CIP FLUSHING TANK LEVEL</v>
          </cell>
          <cell r="K41" t="str">
            <v>TREATED WTR</v>
          </cell>
          <cell r="L41" t="str">
            <v>L</v>
          </cell>
          <cell r="AL41" t="str">
            <v>LEVEL SWITCH</v>
          </cell>
          <cell r="AM41" t="str">
            <v>F</v>
          </cell>
          <cell r="AO41" t="str">
            <v>100A</v>
          </cell>
          <cell r="AP41" t="str">
            <v>KS 10K FF</v>
          </cell>
          <cell r="BM41" t="str">
            <v>첨단 레벨</v>
          </cell>
        </row>
        <row r="42">
          <cell r="D42" t="str">
            <v>LAH-351</v>
          </cell>
          <cell r="AL42" t="str">
            <v>HIGH ALARM / INTLK</v>
          </cell>
          <cell r="AM42" t="str">
            <v>CP</v>
          </cell>
        </row>
        <row r="43">
          <cell r="D43" t="str">
            <v>LAM-351</v>
          </cell>
          <cell r="AL43" t="str">
            <v>INTERLOCK</v>
          </cell>
          <cell r="AM43" t="str">
            <v>CP</v>
          </cell>
        </row>
        <row r="44">
          <cell r="D44" t="str">
            <v>LAL-351</v>
          </cell>
          <cell r="AL44" t="str">
            <v>INTERLOCK</v>
          </cell>
          <cell r="AM44" t="str">
            <v>CP</v>
          </cell>
        </row>
        <row r="47">
          <cell r="D47" t="str">
            <v>LS-352</v>
          </cell>
          <cell r="I47" t="str">
            <v>M-204</v>
          </cell>
          <cell r="J47" t="str">
            <v xml:space="preserve">  액비 저장조 LEVEL</v>
          </cell>
          <cell r="K47" t="str">
            <v>UNTREATED WTR</v>
          </cell>
          <cell r="L47" t="str">
            <v>L</v>
          </cell>
          <cell r="AL47" t="str">
            <v>LEVEL SWITCH</v>
          </cell>
          <cell r="AM47" t="str">
            <v>F</v>
          </cell>
          <cell r="AO47" t="str">
            <v>100A</v>
          </cell>
          <cell r="AP47" t="str">
            <v>KS 10K FF</v>
          </cell>
          <cell r="BM47" t="str">
            <v>첨단 레벨</v>
          </cell>
        </row>
        <row r="48">
          <cell r="D48" t="str">
            <v>LAH-352</v>
          </cell>
          <cell r="AL48" t="str">
            <v xml:space="preserve">HIGH ALARM </v>
          </cell>
          <cell r="AM48" t="str">
            <v>CP</v>
          </cell>
        </row>
        <row r="49">
          <cell r="D49" t="str">
            <v>LAL-352</v>
          </cell>
          <cell r="AL49" t="str">
            <v>INTERLOCK</v>
          </cell>
          <cell r="AM49" t="str">
            <v>CP</v>
          </cell>
        </row>
        <row r="52">
          <cell r="D52" t="str">
            <v>PG-351</v>
          </cell>
          <cell r="I52" t="str">
            <v>M-203</v>
          </cell>
          <cell r="J52" t="str">
            <v>공급 펌프 DISCH</v>
          </cell>
          <cell r="K52" t="str">
            <v xml:space="preserve"> WASTE WTR</v>
          </cell>
          <cell r="L52" t="str">
            <v>L</v>
          </cell>
          <cell r="AL52" t="str">
            <v>PRESSURE GAUGE</v>
          </cell>
          <cell r="AM52" t="str">
            <v>F</v>
          </cell>
          <cell r="AN52" t="str">
            <v xml:space="preserve">  0~10 kg/cm2</v>
          </cell>
          <cell r="AO52" t="str">
            <v>15A</v>
          </cell>
          <cell r="AP52" t="str">
            <v>PT</v>
          </cell>
          <cell r="BM52" t="str">
            <v>협성계기</v>
          </cell>
        </row>
        <row r="53">
          <cell r="D53" t="str">
            <v>PG-353</v>
          </cell>
          <cell r="I53" t="str">
            <v>M-203</v>
          </cell>
          <cell r="J53" t="str">
            <v>고압 펌프 DISCH</v>
          </cell>
          <cell r="K53" t="str">
            <v xml:space="preserve"> WASTE WTR</v>
          </cell>
          <cell r="L53" t="str">
            <v>L</v>
          </cell>
          <cell r="AL53" t="str">
            <v>PRESSURE GAUGE</v>
          </cell>
          <cell r="AM53" t="str">
            <v>F</v>
          </cell>
          <cell r="AN53" t="str">
            <v xml:space="preserve">  0~50 kg/cm2</v>
          </cell>
          <cell r="AO53" t="str">
            <v>15A</v>
          </cell>
          <cell r="AP53" t="str">
            <v>PT</v>
          </cell>
          <cell r="BM53" t="str">
            <v>협성계기</v>
          </cell>
        </row>
        <row r="54">
          <cell r="D54" t="str">
            <v>PG-355</v>
          </cell>
          <cell r="I54" t="str">
            <v>M-204</v>
          </cell>
          <cell r="J54" t="str">
            <v>CIP FLUSHING PUMP DISCH</v>
          </cell>
          <cell r="K54" t="str">
            <v xml:space="preserve">      WATER</v>
          </cell>
          <cell r="L54" t="str">
            <v>L</v>
          </cell>
          <cell r="AL54" t="str">
            <v>PRESSURE GAUGE</v>
          </cell>
          <cell r="AM54" t="str">
            <v>F</v>
          </cell>
          <cell r="AN54" t="str">
            <v xml:space="preserve">  0~10 kg/cm2</v>
          </cell>
          <cell r="AO54" t="str">
            <v>15A</v>
          </cell>
          <cell r="AP54" t="str">
            <v>PT</v>
          </cell>
          <cell r="BM54" t="str">
            <v>협성계기</v>
          </cell>
        </row>
        <row r="57">
          <cell r="D57" t="str">
            <v>PS-352</v>
          </cell>
          <cell r="I57" t="str">
            <v>M-203</v>
          </cell>
          <cell r="J57" t="str">
            <v>고압 펌프 SUCT</v>
          </cell>
          <cell r="K57" t="str">
            <v xml:space="preserve"> WASTE WTR</v>
          </cell>
          <cell r="L57" t="str">
            <v>L</v>
          </cell>
          <cell r="AL57" t="str">
            <v>PRESSURE SWITCH</v>
          </cell>
          <cell r="AM57" t="str">
            <v>F</v>
          </cell>
          <cell r="AO57" t="str">
            <v>15A</v>
          </cell>
          <cell r="AP57" t="str">
            <v>PT</v>
          </cell>
          <cell r="AT57" t="str">
            <v>50A</v>
          </cell>
          <cell r="BM57" t="str">
            <v>협성계기</v>
          </cell>
        </row>
        <row r="58">
          <cell r="D58" t="str">
            <v>PAH-352</v>
          </cell>
          <cell r="AL58" t="str">
            <v>LOW ALARM</v>
          </cell>
          <cell r="AM58" t="str">
            <v>CP</v>
          </cell>
        </row>
        <row r="61">
          <cell r="D61" t="str">
            <v>PS-356</v>
          </cell>
          <cell r="I61" t="str">
            <v>M-204</v>
          </cell>
          <cell r="J61" t="str">
            <v>VS- 001  OUTLET</v>
          </cell>
          <cell r="K61" t="str">
            <v>TREATED WTR</v>
          </cell>
          <cell r="L61" t="str">
            <v>L</v>
          </cell>
          <cell r="AL61" t="str">
            <v>PRESSURE SWITCH</v>
          </cell>
          <cell r="AM61" t="str">
            <v>F</v>
          </cell>
          <cell r="AO61" t="str">
            <v>15A</v>
          </cell>
          <cell r="AP61" t="str">
            <v>PT</v>
          </cell>
          <cell r="AT61" t="str">
            <v>50A</v>
          </cell>
          <cell r="BM61" t="str">
            <v>협성계기</v>
          </cell>
        </row>
        <row r="62">
          <cell r="D62" t="str">
            <v>PAH-356</v>
          </cell>
          <cell r="AL62" t="str">
            <v>HIGH ALARM</v>
          </cell>
          <cell r="AM62" t="str">
            <v>CP</v>
          </cell>
        </row>
        <row r="65">
          <cell r="D65" t="str">
            <v>PT-354</v>
          </cell>
          <cell r="I65" t="str">
            <v>M-204</v>
          </cell>
          <cell r="J65" t="str">
            <v>VS- 001  OUTLET</v>
          </cell>
          <cell r="K65" t="str">
            <v>UNTREATED WTR</v>
          </cell>
          <cell r="L65" t="str">
            <v>L</v>
          </cell>
          <cell r="AL65" t="str">
            <v>PRESSURE TRANSMITTER</v>
          </cell>
          <cell r="AM65" t="str">
            <v>F</v>
          </cell>
          <cell r="AN65" t="str">
            <v xml:space="preserve">  0~50 kg/cm2</v>
          </cell>
          <cell r="AO65" t="str">
            <v>15A</v>
          </cell>
          <cell r="AP65" t="str">
            <v>PT</v>
          </cell>
          <cell r="AT65" t="str">
            <v>25A</v>
          </cell>
          <cell r="BM65" t="str">
            <v>협성계기</v>
          </cell>
        </row>
        <row r="66">
          <cell r="D66" t="str">
            <v>PIC-354</v>
          </cell>
          <cell r="AL66" t="str">
            <v>CONTROLLER</v>
          </cell>
          <cell r="AM66" t="str">
            <v>CP</v>
          </cell>
        </row>
        <row r="67">
          <cell r="D67" t="str">
            <v>PAH-354</v>
          </cell>
          <cell r="AL67" t="str">
            <v>HIGH ALARM</v>
          </cell>
          <cell r="AM67" t="str">
            <v>CP</v>
          </cell>
        </row>
        <row r="68">
          <cell r="D68" t="str">
            <v>PCV-354</v>
          </cell>
          <cell r="AL68" t="str">
            <v>CONTRO VALVE</v>
          </cell>
          <cell r="AM68" t="str">
            <v>F</v>
          </cell>
          <cell r="AP68" t="str">
            <v>KS.RF</v>
          </cell>
          <cell r="BM68" t="str">
            <v>연안밸브</v>
          </cell>
        </row>
        <row r="71">
          <cell r="D71" t="str">
            <v>TE-351</v>
          </cell>
          <cell r="I71" t="str">
            <v>M-203</v>
          </cell>
          <cell r="J71" t="str">
            <v>고압 펌프 SUCT</v>
          </cell>
          <cell r="K71" t="str">
            <v xml:space="preserve"> WASTE WTR</v>
          </cell>
          <cell r="L71" t="str">
            <v>L</v>
          </cell>
          <cell r="AL71" t="str">
            <v xml:space="preserve"> RTD , Pt 100 ohm</v>
          </cell>
          <cell r="AM71" t="str">
            <v>F</v>
          </cell>
          <cell r="AO71" t="str">
            <v>40A</v>
          </cell>
          <cell r="AP71" t="str">
            <v>KS.FF</v>
          </cell>
          <cell r="AT71" t="str">
            <v>50A</v>
          </cell>
          <cell r="BM71" t="str">
            <v>협성계기</v>
          </cell>
        </row>
        <row r="72">
          <cell r="D72" t="str">
            <v>TI-351</v>
          </cell>
          <cell r="AL72" t="str">
            <v>INDICATOR</v>
          </cell>
          <cell r="AM72" t="str">
            <v>CP</v>
          </cell>
        </row>
        <row r="75">
          <cell r="D75" t="str">
            <v>PDI-357</v>
          </cell>
          <cell r="I75" t="str">
            <v>M-203</v>
          </cell>
          <cell r="J75" t="str">
            <v>STRAINER DP</v>
          </cell>
          <cell r="K75" t="str">
            <v xml:space="preserve"> WASTE WTR</v>
          </cell>
          <cell r="L75" t="str">
            <v>L</v>
          </cell>
          <cell r="AL75" t="str">
            <v>DP GAUGE</v>
          </cell>
          <cell r="AM75" t="str">
            <v>F</v>
          </cell>
          <cell r="AN75" t="str">
            <v xml:space="preserve">  0~5 kg/cm2</v>
          </cell>
          <cell r="AO75" t="str">
            <v>15A</v>
          </cell>
          <cell r="AP75" t="str">
            <v>PT</v>
          </cell>
          <cell r="AT75" t="str">
            <v>50A</v>
          </cell>
          <cell r="BM75" t="str">
            <v>협성계기</v>
          </cell>
        </row>
        <row r="78">
          <cell r="D78" t="str">
            <v>TIC-352</v>
          </cell>
          <cell r="I78" t="str">
            <v>M-204</v>
          </cell>
          <cell r="J78" t="str">
            <v>CIP FLUSHING TANK TEMP</v>
          </cell>
          <cell r="K78" t="str">
            <v xml:space="preserve">      WATER</v>
          </cell>
          <cell r="L78" t="str">
            <v>L</v>
          </cell>
          <cell r="AL78" t="str">
            <v>TEMP SWITCH</v>
          </cell>
          <cell r="AM78" t="str">
            <v>F</v>
          </cell>
          <cell r="AO78" t="str">
            <v>15A</v>
          </cell>
          <cell r="AP78" t="str">
            <v>PT</v>
          </cell>
          <cell r="AT78" t="str">
            <v>TANK</v>
          </cell>
          <cell r="BM78" t="str">
            <v>협성계기</v>
          </cell>
        </row>
        <row r="81">
          <cell r="D81" t="str">
            <v>XV-351</v>
          </cell>
          <cell r="I81" t="str">
            <v>M-204</v>
          </cell>
          <cell r="J81" t="str">
            <v>VS- 001 OUTLET</v>
          </cell>
          <cell r="K81" t="str">
            <v>TREATED WTR</v>
          </cell>
          <cell r="L81" t="str">
            <v>L</v>
          </cell>
          <cell r="AL81" t="str">
            <v>ON-OFF VALVE</v>
          </cell>
          <cell r="AM81" t="str">
            <v>F</v>
          </cell>
          <cell r="AO81" t="str">
            <v>50A</v>
          </cell>
          <cell r="AP81" t="str">
            <v>KS.FF</v>
          </cell>
          <cell r="AT81" t="str">
            <v>50A</v>
          </cell>
          <cell r="BM81" t="str">
            <v>KEYSTONE</v>
          </cell>
        </row>
        <row r="82">
          <cell r="D82" t="str">
            <v>XV-352</v>
          </cell>
          <cell r="I82" t="str">
            <v>M-204</v>
          </cell>
          <cell r="J82" t="str">
            <v>VS- 001 OUTLET</v>
          </cell>
          <cell r="K82" t="str">
            <v>UNTREATED WTR</v>
          </cell>
          <cell r="L82" t="str">
            <v>L</v>
          </cell>
          <cell r="AL82" t="str">
            <v>ON-OFF VALVE</v>
          </cell>
          <cell r="AM82" t="str">
            <v>F</v>
          </cell>
          <cell r="AO82" t="str">
            <v>25A</v>
          </cell>
          <cell r="AP82" t="str">
            <v>KS.FF</v>
          </cell>
          <cell r="AT82" t="str">
            <v>25A</v>
          </cell>
          <cell r="BM82" t="str">
            <v>KEYSTONE</v>
          </cell>
        </row>
        <row r="83">
          <cell r="D83" t="str">
            <v>XV-353</v>
          </cell>
          <cell r="I83" t="str">
            <v>M-204</v>
          </cell>
          <cell r="J83" t="str">
            <v>VS- 001 OUTLET RETURN</v>
          </cell>
          <cell r="K83" t="str">
            <v>WATER</v>
          </cell>
          <cell r="L83" t="str">
            <v>L</v>
          </cell>
          <cell r="AL83" t="str">
            <v>ON-OFF VALVE</v>
          </cell>
          <cell r="AM83" t="str">
            <v>F</v>
          </cell>
          <cell r="AO83" t="str">
            <v>25A</v>
          </cell>
          <cell r="AP83" t="str">
            <v>KS.FF</v>
          </cell>
          <cell r="AT83" t="str">
            <v>25A</v>
          </cell>
          <cell r="BM83" t="str">
            <v>KEYSTONE</v>
          </cell>
        </row>
        <row r="84">
          <cell r="D84" t="str">
            <v>XV-354</v>
          </cell>
          <cell r="I84" t="str">
            <v>M-204</v>
          </cell>
          <cell r="J84" t="str">
            <v>VS- 001  TO TK-002</v>
          </cell>
          <cell r="K84" t="str">
            <v>WATER</v>
          </cell>
          <cell r="L84" t="str">
            <v>L</v>
          </cell>
          <cell r="AL84" t="str">
            <v>ON-OFF VALVE</v>
          </cell>
          <cell r="AM84" t="str">
            <v>F</v>
          </cell>
          <cell r="AO84" t="str">
            <v>50A</v>
          </cell>
          <cell r="AP84" t="str">
            <v>KS.FF</v>
          </cell>
          <cell r="AT84" t="str">
            <v>50A</v>
          </cell>
          <cell r="BM84" t="str">
            <v>KEYSTONE</v>
          </cell>
        </row>
        <row r="85">
          <cell r="D85" t="str">
            <v>XV-355</v>
          </cell>
          <cell r="I85" t="str">
            <v>M-204</v>
          </cell>
          <cell r="J85" t="str">
            <v>VS- 001  TO TK-002</v>
          </cell>
          <cell r="K85" t="str">
            <v>WATER</v>
          </cell>
          <cell r="L85" t="str">
            <v>L</v>
          </cell>
          <cell r="AL85" t="str">
            <v>ON-OFF VALVE</v>
          </cell>
          <cell r="AM85" t="str">
            <v>F</v>
          </cell>
          <cell r="AO85" t="str">
            <v>50A</v>
          </cell>
          <cell r="AP85" t="str">
            <v>KS.FF</v>
          </cell>
          <cell r="AT85" t="str">
            <v>50A</v>
          </cell>
          <cell r="BM85" t="str">
            <v>KEYSTONE</v>
          </cell>
        </row>
        <row r="86">
          <cell r="D86" t="str">
            <v>XV-356</v>
          </cell>
          <cell r="I86" t="str">
            <v>M-204</v>
          </cell>
          <cell r="J86" t="str">
            <v>CIP FLUSHING PUMP DISCH</v>
          </cell>
          <cell r="K86" t="str">
            <v>WATER</v>
          </cell>
          <cell r="L86" t="str">
            <v>L</v>
          </cell>
          <cell r="AL86" t="str">
            <v>ON-OFF VALVE</v>
          </cell>
          <cell r="AM86" t="str">
            <v>F</v>
          </cell>
          <cell r="AO86" t="str">
            <v>50A</v>
          </cell>
          <cell r="AP86" t="str">
            <v>KS.RF</v>
          </cell>
          <cell r="AT86" t="str">
            <v>50A</v>
          </cell>
          <cell r="BM86" t="str">
            <v>연안밸브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2000년1차"/>
      <sheetName val="2000전체분"/>
      <sheetName val="DATE"/>
      <sheetName val="실행대비"/>
      <sheetName val="단가 및 재료비"/>
      <sheetName val="중기사용료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"/>
      <sheetName val="표지1"/>
      <sheetName val="표지2"/>
      <sheetName val="산출내역서"/>
      <sheetName val="원가계산서(팔당)"/>
      <sheetName val="원가계산서(성남)"/>
      <sheetName val="수량계산서"/>
      <sheetName val="터파기"/>
      <sheetName val="물가대비표"/>
      <sheetName val="일위대가"/>
      <sheetName val="일위대가집계표"/>
      <sheetName val="순공사비"/>
      <sheetName val="CCTV"/>
      <sheetName val="RTU가격"/>
      <sheetName val="공사비분류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청천내"/>
      <sheetName val="중강당 내역"/>
      <sheetName val="총괄표"/>
      <sheetName val="실행대비"/>
    </sheetNames>
    <sheetDataSet>
      <sheetData sheetId="0">
        <row r="6">
          <cell r="R6" t="str">
            <v>1,000억이상</v>
          </cell>
        </row>
        <row r="7">
          <cell r="R7" t="str">
            <v>300억이상</v>
          </cell>
        </row>
        <row r="8">
          <cell r="R8" t="str">
            <v>100억이상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담표지"/>
      <sheetName val="시담견적갑지"/>
      <sheetName val="견적을지"/>
      <sheetName val="시담공량산출서"/>
      <sheetName val="시담일위대가표"/>
      <sheetName val="상리저지대배수지자동제어설비(조)"/>
      <sheetName val="연결임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200"/>
      <sheetName val="2000청천-덕평발주포장1"/>
      <sheetName val="기계"/>
      <sheetName val="전기"/>
      <sheetName val="견적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9"/>
      <sheetName val="Sheet8"/>
      <sheetName val="Sheet7"/>
      <sheetName val="Sheet10"/>
      <sheetName val="Sheet6"/>
      <sheetName val="Sheet5"/>
      <sheetName val="Sheet4"/>
      <sheetName val="Sheet3"/>
      <sheetName val="Sheet2"/>
      <sheetName val="2000년1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존"/>
      <sheetName val="2001.9.5"/>
      <sheetName val="Sheet2"/>
    </sheetNames>
    <sheetDataSet>
      <sheetData sheetId="0" refreshError="1"/>
      <sheetData sheetId="1"/>
      <sheetData sheetId="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원가계산서"/>
      <sheetName val="설계내역서"/>
      <sheetName val="산출근거조서"/>
      <sheetName val="단가비교표"/>
      <sheetName val="견적비교"/>
      <sheetName val="견적비교1"/>
      <sheetName val="견적비교1-1"/>
      <sheetName val="일위대가목록"/>
      <sheetName val="일위대가표"/>
      <sheetName val="공량산출"/>
      <sheetName val="노임"/>
      <sheetName val="실행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JUCKEY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단가대비표(계측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산출근거"/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중앙선내역서"/>
      <sheetName val="Sheet1"/>
      <sheetName val="Y-WORK"/>
      <sheetName val="차액보증"/>
      <sheetName val="일위(설)"/>
      <sheetName val="일위대가(가설)"/>
      <sheetName val="노임단가"/>
      <sheetName val="단가조사"/>
      <sheetName val="cable-data"/>
      <sheetName val="경산"/>
      <sheetName val="견적사양비교표"/>
      <sheetName val="일위대가목차(공통)"/>
      <sheetName val="배관단가조사서(침출수)"/>
      <sheetName val="갑지(추정)"/>
      <sheetName val="INPUT"/>
      <sheetName val="4.  단락전류의 계산"/>
      <sheetName val="예산총괄표"/>
      <sheetName val="내역서"/>
      <sheetName val="전선 및 전선관"/>
      <sheetName val="투찰"/>
      <sheetName val="일위대가"/>
      <sheetName val="SLAB"/>
      <sheetName val="A LINE"/>
      <sheetName val="분전반"/>
      <sheetName val="변압기 및 발전기 용량"/>
      <sheetName val="건축내역"/>
      <sheetName val="공사비대비표B(토공)"/>
      <sheetName val="노임 단가"/>
      <sheetName val="설계서을"/>
      <sheetName val="공통가설"/>
      <sheetName val="수량산출"/>
      <sheetName val="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쌍송교"/>
      <sheetName val="일위대가목차"/>
      <sheetName val="일위대가표"/>
      <sheetName val="7단가"/>
      <sheetName val="공량산출서"/>
      <sheetName val="원가계산서"/>
      <sheetName val="BID"/>
      <sheetName val="일위대가목록"/>
      <sheetName val="AS포장복구 "/>
      <sheetName val="6호기"/>
      <sheetName val="Macro(차단기)"/>
      <sheetName val="관급"/>
      <sheetName val="전기일위목록"/>
      <sheetName val="요율"/>
      <sheetName val="단가산출"/>
      <sheetName val="입찰안"/>
      <sheetName val="가로등내역서"/>
      <sheetName val="DG7"/>
      <sheetName val="Data&amp;Result"/>
      <sheetName val="원가계산서 "/>
      <sheetName val="맨홀수량산출"/>
      <sheetName val="L_RPTB02_01"/>
      <sheetName val="갑지(요약)"/>
      <sheetName val="일위목록"/>
      <sheetName val="패널"/>
      <sheetName val="Sheet5"/>
      <sheetName val="LOPCALC"/>
      <sheetName val="(4-2)열관류값-2"/>
      <sheetName val="밸브설치"/>
      <sheetName val="#REF"/>
      <sheetName val="단가(1)"/>
      <sheetName val="단가비교표"/>
      <sheetName val="코드표"/>
      <sheetName val="배관단가조사서"/>
      <sheetName val="터파기및재료"/>
      <sheetName val="N賃率-職"/>
      <sheetName val="2공구산출내역"/>
      <sheetName val="1단계"/>
      <sheetName val="내역서(총)"/>
      <sheetName val="단가조서"/>
      <sheetName val="별표"/>
      <sheetName val="표지(1)"/>
      <sheetName val="한일양산"/>
      <sheetName val="원리금소스"/>
      <sheetName val="1안"/>
      <sheetName val="기술조건"/>
      <sheetName val="공사내역"/>
      <sheetName val="노임"/>
      <sheetName val="일위산출"/>
      <sheetName val="전신환매도율"/>
      <sheetName val="BEND LOSS"/>
      <sheetName val="집계"/>
      <sheetName val="원가"/>
      <sheetName val="49수량(소화물)"/>
      <sheetName val="22수량(소화물)"/>
      <sheetName val="22수량"/>
      <sheetName val="자재단가"/>
      <sheetName val="설계서"/>
      <sheetName val="금액"/>
      <sheetName val="8.PILE  (돌출)"/>
      <sheetName val="주요자재집계표"/>
      <sheetName val="가설대가"/>
      <sheetName val="토공대가"/>
      <sheetName val="구조대가"/>
      <sheetName val="포설대가1"/>
      <sheetName val="부대대가"/>
      <sheetName val="70%"/>
      <sheetName val="sw1"/>
      <sheetName val="NOMUBI"/>
      <sheetName val="터널조도"/>
      <sheetName val="단위수량산출"/>
      <sheetName val="DATA"/>
      <sheetName val="데이타"/>
      <sheetName val="부대공"/>
      <sheetName val="포장공"/>
      <sheetName val="토공"/>
      <sheetName val="시설물기초"/>
      <sheetName val="설계예시"/>
      <sheetName val="정산"/>
      <sheetName val="(암정)관급"/>
      <sheetName val="단가일람"/>
      <sheetName val="조경일람"/>
      <sheetName val="가.인건비산출근거(관리직급여표)"/>
      <sheetName val="나.인건비산출근거(운영직급여표)"/>
      <sheetName val="일위"/>
      <sheetName val="자재단가리스트"/>
      <sheetName val="인건-측정"/>
      <sheetName val="공사예산하조서(O.K)"/>
      <sheetName val="1000 DB구축 부표"/>
      <sheetName val="5.단가대비표"/>
      <sheetName val="관급(총괄)"/>
      <sheetName val="단가대비표"/>
      <sheetName val="내역률노무비"/>
      <sheetName val="길어깨(현황)"/>
      <sheetName val="내역서 (1차)"/>
      <sheetName val="하부철근수량"/>
      <sheetName val="일위집계"/>
      <sheetName val="조명율표"/>
      <sheetName val="북제주-표지"/>
      <sheetName val="piping"/>
      <sheetName val="구조물공1"/>
      <sheetName val="배수및구조물공1"/>
      <sheetName val="성남여성복지내역"/>
      <sheetName val="물가자료"/>
      <sheetName val="내역"/>
      <sheetName val="배관배선 단가조사"/>
      <sheetName val="일위대가집계"/>
      <sheetName val="Macro(전선)"/>
      <sheetName val="견적서"/>
      <sheetName val="MOTOR"/>
      <sheetName val="Sheet2"/>
      <sheetName val="자재집계 &amp; 총괄표"/>
      <sheetName val="9GNG운반"/>
      <sheetName val="6.일위목록"/>
      <sheetName val="AV시스템"/>
      <sheetName val="DATA1"/>
      <sheetName val="SRC-B3U2"/>
      <sheetName val="T&amp;C"/>
      <sheetName val="설치공사비"/>
      <sheetName val="조도계산서 (도서)"/>
      <sheetName val="덤프트럭계수"/>
      <sheetName val="기둥(원형)"/>
      <sheetName val="기초공"/>
      <sheetName val="견적을지"/>
      <sheetName val="관접합및부설"/>
      <sheetName val="중기사용료산출근거"/>
      <sheetName val="연결관연장"/>
      <sheetName val="신공"/>
      <sheetName val="내역서적용수량"/>
      <sheetName val="1-4-2.관(약)"/>
      <sheetName val="내역서2안"/>
      <sheetName val="부하LOAD"/>
      <sheetName val="D"/>
      <sheetName val="사급자재(1단계)"/>
      <sheetName val="집계표"/>
      <sheetName val="기타유틸리티설비"/>
      <sheetName val="투자비"/>
      <sheetName val="조성원가DATA"/>
      <sheetName val="사업비"/>
      <sheetName val="내역서 (2)"/>
      <sheetName val="재료단가비교표_"/>
      <sheetName val="AS포장복구_"/>
      <sheetName val="데리네이타현황"/>
      <sheetName val="PAD TR보호대기초"/>
      <sheetName val="가로등기초"/>
      <sheetName val="HANDHOLE(2)"/>
      <sheetName val="기자재비"/>
      <sheetName val="통합"/>
      <sheetName val="저"/>
      <sheetName val="연결관암거"/>
      <sheetName val="출입구총집계"/>
      <sheetName val="6-1.노무비 근거"/>
      <sheetName val="점검총괄"/>
      <sheetName val="호표"/>
      <sheetName val="예산"/>
      <sheetName val="백암비스타내역"/>
      <sheetName val="을"/>
      <sheetName val="2.냉난방설비공사"/>
      <sheetName val="7.자동제어공사"/>
      <sheetName val="일위대가 "/>
      <sheetName val="광양 3기 유입수"/>
      <sheetName val="남양시작동자105노65기1.3화1.2"/>
      <sheetName val="사업계획(원안)"/>
      <sheetName val="평가데이터"/>
      <sheetName val="Sheet3"/>
      <sheetName val="NAI"/>
      <sheetName val="Baby일위대가"/>
      <sheetName val="정부노임단가"/>
      <sheetName val="노임목록"/>
      <sheetName val="일위대가(출입)"/>
      <sheetName val="직노"/>
      <sheetName val="4.1DNR기계(공법)"/>
      <sheetName val="Sheet1 (2)"/>
      <sheetName val="시운전연료"/>
      <sheetName val="DATE"/>
      <sheetName val="시중노임단가"/>
      <sheetName val="단위단가"/>
      <sheetName val="기"/>
      <sheetName val="전선(총)"/>
      <sheetName val="사업수지"/>
      <sheetName val="전신"/>
      <sheetName val="약품공급2"/>
      <sheetName val="I一般比"/>
      <sheetName val="램머"/>
      <sheetName val="기계경비(시간당)"/>
      <sheetName val="국별인원"/>
      <sheetName val="단중표"/>
      <sheetName val="직접경비"/>
      <sheetName val="직접인건비"/>
      <sheetName val="1,2공구원가계산서"/>
      <sheetName val="1공구산출내역서"/>
      <sheetName val="실행내역 (2)"/>
      <sheetName val="케이블"/>
      <sheetName val="초과근무"/>
      <sheetName val="건축기술부대조건"/>
      <sheetName val="식재일위대가"/>
      <sheetName val="호안블럭"/>
      <sheetName val="부대내역"/>
      <sheetName val="설직재-1"/>
      <sheetName val="자재선정"/>
      <sheetName val="원가견적"/>
      <sheetName val="공통가설공사"/>
      <sheetName val="토공사"/>
      <sheetName val="J直材4"/>
      <sheetName val="일위대가(계측기설치)"/>
      <sheetName val="맨홀_공사비"/>
      <sheetName val="PSCbeam설계"/>
      <sheetName val="단위중량"/>
      <sheetName val="SW개수및시험총괄표"/>
      <sheetName val="역간(덕_동)"/>
      <sheetName val="역간(의-덕)"/>
      <sheetName val="원가 (2)"/>
      <sheetName val="기본(98)"/>
      <sheetName val="을부담운반비"/>
      <sheetName val="당진1,2호기전선관설치및접지4차공사내역서-을지"/>
      <sheetName val="내역1"/>
      <sheetName val="1차 내역서"/>
      <sheetName val="실적원가"/>
      <sheetName val="공사개요"/>
      <sheetName val="목차"/>
      <sheetName val="토공집계표"/>
      <sheetName val="표지 (2)"/>
      <sheetName val="운반비"/>
      <sheetName val="조견표"/>
      <sheetName val="CON'C"/>
      <sheetName val="부분별수량산출(조합기초)"/>
      <sheetName val="용산1(해보)"/>
      <sheetName val="cost"/>
      <sheetName val="2-2직관자재산출서-A-LINE"/>
      <sheetName val="물가대비표"/>
      <sheetName val="설계내역서"/>
      <sheetName val="Base"/>
      <sheetName val="인건비"/>
      <sheetName val="총괄"/>
      <sheetName val="INPUT_덕도방향_시점_"/>
      <sheetName val="CABLE SIZE-1"/>
      <sheetName val="이형관중량"/>
      <sheetName val="일위대가(목록)"/>
      <sheetName val="산근(목록)"/>
      <sheetName val="재료비"/>
      <sheetName val="경비"/>
      <sheetName val="날개벽수량집계"/>
      <sheetName val="문학간접"/>
      <sheetName val="수목데이타 "/>
      <sheetName val="중분대수량산출"/>
      <sheetName val="관거공사비"/>
      <sheetName val="자갈,시멘트,모래산출"/>
      <sheetName val="SORCE1"/>
      <sheetName val="가시설단위수량"/>
      <sheetName val="설계기준"/>
      <sheetName val="부하계산서"/>
      <sheetName val="산수배수"/>
      <sheetName val="단위세대"/>
      <sheetName val="WORK"/>
      <sheetName val="96노임기준"/>
      <sheetName val="ilch"/>
      <sheetName val="4-10"/>
      <sheetName val="예산내역"/>
      <sheetName val="총괄수지표"/>
      <sheetName val="협조전"/>
      <sheetName val="일반공사"/>
      <sheetName val="금액내역서"/>
      <sheetName val="ABUT수량-A1"/>
      <sheetName val="3련 BOX"/>
      <sheetName val="견적서을2"/>
      <sheetName val="3.내역서"/>
      <sheetName val="4.설계예산내역서"/>
      <sheetName val="토사(PE)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/>
      <sheetData sheetId="104" refreshError="1"/>
      <sheetData sheetId="105" refreshError="1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수량산출"/>
      <sheetName val="Baby일위대가"/>
      <sheetName val="철거산출근거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이식수목"/>
      <sheetName val="000000"/>
      <sheetName val="000001"/>
      <sheetName val="000002"/>
      <sheetName val="000003"/>
      <sheetName val="산출내역서"/>
      <sheetName val="원가계산서(1)"/>
      <sheetName val="원가계산서(2)"/>
      <sheetName val="일위대가 목록표"/>
      <sheetName val="일위대가표"/>
      <sheetName val="단가산출서"/>
      <sheetName val="기계경비목록표"/>
      <sheetName val="기계경비(2)"/>
      <sheetName val="뿌리보호재료및비료산출"/>
      <sheetName val="중2 "/>
      <sheetName val="수목중량"/>
      <sheetName val="기계상차"/>
      <sheetName val="기계하차 "/>
      <sheetName val="인력상하차"/>
      <sheetName val="운반(정식)"/>
      <sheetName val="단가대비표"/>
      <sheetName val="정수장 수목수량"/>
      <sheetName val="수목수량"/>
      <sheetName val="지주수량집계"/>
      <sheetName val="시비량"/>
      <sheetName val="비료수량집계"/>
      <sheetName val="포장수량"/>
      <sheetName val="시설물수량"/>
      <sheetName val="씨앗(지족)"/>
      <sheetName val="SEED"/>
      <sheetName val="씨앗(정수장)"/>
      <sheetName val="잔디면적"/>
      <sheetName val="토공"/>
      <sheetName val="노임"/>
      <sheetName val="장비공사"/>
      <sheetName val="직노"/>
      <sheetName val="단위수량"/>
      <sheetName val="도근좌표"/>
      <sheetName val="unit 4"/>
      <sheetName val="일위대가(가설)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  <sheetName val="단위단가"/>
    </sheetNames>
    <sheetDataSet>
      <sheetData sheetId="0">
        <row r="2">
          <cell r="B2" t="str">
            <v>규          격</v>
          </cell>
        </row>
      </sheetData>
      <sheetData sheetId="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실행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9"/>
      <sheetName val="Sheet8"/>
      <sheetName val="Sheet7"/>
      <sheetName val="Sheet10"/>
      <sheetName val="Sheet6"/>
      <sheetName val="Sheet5"/>
      <sheetName val="Sheet4"/>
      <sheetName val="Sheet3"/>
      <sheetName val="Sheet2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수수료율표"/>
      <sheetName val="원가계산서"/>
      <sheetName val="공사원가"/>
      <sheetName val="설계갑지"/>
      <sheetName val="하자각서"/>
      <sheetName val="내역갑지(1)"/>
      <sheetName val="총괄내역서(1)"/>
      <sheetName val="내역서1"/>
      <sheetName val="착공신고"/>
      <sheetName val="일위대가"/>
      <sheetName val="준공계"/>
      <sheetName val="준공검사원"/>
      <sheetName val="청구서"/>
      <sheetName val="각서 (2)"/>
      <sheetName val="Sheet1 (2)"/>
      <sheetName val="시점교대"/>
      <sheetName val="총괄내역서"/>
      <sheetName val="화해(함평)"/>
      <sheetName val="화해(장성)"/>
      <sheetName val="수량산출"/>
      <sheetName val="시중노임"/>
      <sheetName val="data"/>
      <sheetName val="백호우계수"/>
      <sheetName val="관리,공감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합계"/>
      <sheetName val="이전비"/>
      <sheetName val="이전비수량산출"/>
      <sheetName val="총괄내역"/>
      <sheetName val="총괄내역 (2)"/>
      <sheetName val="동원"/>
      <sheetName val="공정표"/>
      <sheetName val="설계설명서"/>
      <sheetName val="표지 (2)"/>
      <sheetName val="갑지"/>
      <sheetName val="내역서"/>
      <sheetName val="일위대가목록표"/>
      <sheetName val="일위대가표"/>
      <sheetName val="뿌리돌림내역"/>
      <sheetName val="간벌및 산물수집면적"/>
      <sheetName val="물가대비표"/>
      <sheetName val="단가및 수량산출서"/>
      <sheetName val="시 방 서"/>
      <sheetName val="지번별 존치및 벌채 수량표"/>
      <sheetName val="벌채면적및 파쇄수량표"/>
      <sheetName val="재적조사표"/>
      <sheetName val="가로표지"/>
      <sheetName val="수목식재 및 이식공사"/>
      <sheetName val="시설물,구조물공사"/>
      <sheetName val="포장공사"/>
      <sheetName val="유지관리장비"/>
      <sheetName val="노임단가-'02-0705"/>
      <sheetName val="#표지"/>
      <sheetName val="1.식재공사 (미양)"/>
      <sheetName val="2.식재공사(송중)"/>
      <sheetName val="3.식재공사(강북)"/>
      <sheetName val="일위대가목록"/>
      <sheetName val="수목일위대가 "/>
      <sheetName val="소일위대가"/>
      <sheetName val="단가조사표"/>
      <sheetName val="자재단가"/>
      <sheetName val="노임단가"/>
      <sheetName val="1.시설물공사(미양초) "/>
      <sheetName val="2.시설물공사(송중초)"/>
      <sheetName val="3.시설물공사(강북중)"/>
      <sheetName val="3.철거공사(미양초)"/>
      <sheetName val="3.철거공사(송중초)"/>
      <sheetName val="3.철거공사(강북중)"/>
      <sheetName val="1.산출근거(미양)"/>
      <sheetName val="2.산출근거(송중)"/>
      <sheetName val="3.산출근거(강북)"/>
      <sheetName val="노무비단가"/>
      <sheetName val="공사원가계산서"/>
      <sheetName val="총괄내역서"/>
      <sheetName val="1.식재공사"/>
      <sheetName val="2.시설물공사"/>
      <sheetName val="수목일위대가"/>
      <sheetName val="대일위대가"/>
      <sheetName val="수량산출근거"/>
      <sheetName val="단가"/>
      <sheetName val="기자재수량"/>
      <sheetName val="인건-측정"/>
      <sheetName val="근로자자료입력"/>
      <sheetName val="참고자료"/>
      <sheetName val="간접비계산"/>
      <sheetName val="4차원가계산서"/>
      <sheetName val="준공신고서"/>
      <sheetName val="준공검사원"/>
      <sheetName val="공사원가"/>
      <sheetName val="준공내역서"/>
      <sheetName val="사급자재대"/>
      <sheetName val="사진표지-잔디"/>
      <sheetName val="사진대지"/>
      <sheetName val="공사내역서(총괄)"/>
      <sheetName val="BID"/>
      <sheetName val="집계표"/>
      <sheetName val="장비가동"/>
      <sheetName val="식재수량표"/>
      <sheetName val="일위목록"/>
      <sheetName val="조건"/>
      <sheetName val="배수관토공"/>
      <sheetName val="A-4"/>
      <sheetName val="Macro1"/>
      <sheetName val="산출내역서집계표"/>
      <sheetName val="전체"/>
      <sheetName val="111"/>
      <sheetName val="연결관산출조서"/>
      <sheetName val="집계"/>
      <sheetName val="중기사용료"/>
      <sheetName val="2공구산출내역"/>
      <sheetName val="기계내역"/>
      <sheetName val="부하계산서"/>
      <sheetName val="유림총괄"/>
      <sheetName val="상하차비용(기계상차)"/>
      <sheetName val="수간보호"/>
      <sheetName val="운반비"/>
      <sheetName val="이토변실(A3-LINE)"/>
      <sheetName val="터파기및재료"/>
      <sheetName val="단가DATA"/>
      <sheetName val="중기사용료산출근거"/>
      <sheetName val="단가산출2"/>
      <sheetName val="단가 및 재료비"/>
      <sheetName val="일위대가"/>
      <sheetName val="대목"/>
      <sheetName val="단가적용"/>
      <sheetName val="Total"/>
      <sheetName val="Sheet6"/>
      <sheetName val="시추주상도"/>
      <sheetName val="관계주식"/>
      <sheetName val="산출내역서"/>
      <sheetName val="200"/>
      <sheetName val="단산목록"/>
      <sheetName val="Sheet15"/>
      <sheetName val="노임단가 (2)"/>
      <sheetName val="예가표"/>
      <sheetName val="일위대가목차"/>
      <sheetName val="설계변경내역서"/>
      <sheetName val="수주현황2월"/>
      <sheetName val="기초일위"/>
      <sheetName val="시설일위"/>
      <sheetName val="조명일위"/>
      <sheetName val="Sheet1"/>
      <sheetName val="참고사항"/>
      <sheetName val="수목단가"/>
      <sheetName val="시설수량표"/>
      <sheetName val="평가데이터"/>
      <sheetName val="을지"/>
      <sheetName val="분석"/>
      <sheetName val="품셈"/>
      <sheetName val="DB"/>
      <sheetName val="도급견적가"/>
      <sheetName val="ES산출"/>
      <sheetName val="송천신미산원가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목록"/>
      <sheetName val="단가목록"/>
      <sheetName val="1"/>
      <sheetName val="시설물일위"/>
      <sheetName val="투찰가"/>
      <sheetName val="백호우계수"/>
      <sheetName val="노무비"/>
      <sheetName val="소방사항"/>
      <sheetName val="공구원가계산"/>
      <sheetName val="식재인부"/>
      <sheetName val="Sheet1 (2)"/>
      <sheetName val="카메라"/>
      <sheetName val="부대내역"/>
      <sheetName val="배수장토목공사비"/>
      <sheetName val="#REF"/>
      <sheetName val="선금급신청서"/>
      <sheetName val="정부노임단가"/>
      <sheetName val="이형관"/>
      <sheetName val="산출근거"/>
      <sheetName val="Ekog10"/>
      <sheetName val="FB25JN"/>
      <sheetName val="일위_파일"/>
      <sheetName val="단가표"/>
      <sheetName val="설비"/>
      <sheetName val="Sheet2"/>
      <sheetName val="CT"/>
      <sheetName val="공비대비"/>
      <sheetName val="배수관토공산출"/>
      <sheetName val="01AC"/>
      <sheetName val="가시설흙막이"/>
      <sheetName val="코드"/>
      <sheetName val="충주"/>
      <sheetName val="2000년1차"/>
      <sheetName val="식재일위대가"/>
      <sheetName val="기초일위대가"/>
      <sheetName val="단가대비표"/>
      <sheetName val="단가(1)"/>
      <sheetName val="K"/>
      <sheetName val="PAINT"/>
      <sheetName val="횡배수관토공수량"/>
      <sheetName val="앉음벽 (2)"/>
      <sheetName val="공사내역(2003년)"/>
      <sheetName val="VXXXXXXX"/>
      <sheetName val="퍼스트"/>
      <sheetName val="실행철강하도"/>
      <sheetName val="중기조종사 단위단가"/>
      <sheetName val="NN (2)"/>
      <sheetName val="중기"/>
      <sheetName val="품셈TABLE"/>
      <sheetName val="경산"/>
      <sheetName val="4.2유효폭의 계산"/>
      <sheetName val="별표 (1)"/>
      <sheetName val="소방"/>
      <sheetName val="금액내역서"/>
      <sheetName val="0215"/>
      <sheetName val="FAB별"/>
      <sheetName val="공사비증감"/>
      <sheetName val="수량 산출서(당초)"/>
      <sheetName val="경비내역(을)-1"/>
      <sheetName val="소비자가"/>
      <sheetName val="준검 내역서"/>
      <sheetName val="견적대비(1차) (2)"/>
      <sheetName val="건축일위()"/>
      <sheetName val="새공통(96임금인상기준)"/>
      <sheetName val="데이타"/>
      <sheetName val="건축"/>
      <sheetName val="E.P.T수량산출서"/>
      <sheetName val="CON'C"/>
      <sheetName val="내역표지"/>
      <sheetName val="조명시설"/>
      <sheetName val="밸브설치"/>
      <sheetName val="광주운남을"/>
      <sheetName val="원가계산서"/>
      <sheetName val="골조시행"/>
      <sheetName val="예총"/>
      <sheetName val="DATE"/>
      <sheetName val="소야공정계획표"/>
      <sheetName val="부경대총괄내역서"/>
      <sheetName val="분전함신설"/>
      <sheetName val="접지1종"/>
      <sheetName val="설계"/>
      <sheetName val="소일위대가코드표"/>
      <sheetName val="월별경비집행"/>
      <sheetName val="수량산출서"/>
      <sheetName val="건축공사"/>
      <sheetName val="DB구축"/>
      <sheetName val="P3"/>
      <sheetName val="2002하반기노임기준"/>
      <sheetName val="본체"/>
      <sheetName val="적용기준"/>
      <sheetName val="Dae_Jiju"/>
      <sheetName val="Sikje_ingun"/>
      <sheetName val="TREE_D"/>
      <sheetName val="전기"/>
      <sheetName val="연습"/>
      <sheetName val="토목내역"/>
      <sheetName val="CABLE SIZE-1"/>
      <sheetName val="인건비"/>
      <sheetName val="자재비"/>
      <sheetName val="MOTOR"/>
      <sheetName val="BSD (2)"/>
      <sheetName val="상반기손익차2총괄"/>
      <sheetName val="설계명세"/>
      <sheetName val="Proposal"/>
      <sheetName val="수량집계"/>
      <sheetName val="총괄집계표"/>
      <sheetName val="POL6차_PIPING"/>
      <sheetName val="수목식재_및_이식공사"/>
      <sheetName val="총괄내역_(2)"/>
      <sheetName val="표지_(2)"/>
      <sheetName val="간벌및_산물수집면적"/>
      <sheetName val="단가및_수량산출서"/>
      <sheetName val="시_방_서"/>
      <sheetName val="지번별_존치및_벌채_수량표"/>
      <sheetName val="벌채면적및_파쇄수량표"/>
      <sheetName val="1_식재공사_(미양)"/>
      <sheetName val="2_식재공사(송중)"/>
      <sheetName val="3_식재공사(강북)"/>
      <sheetName val="수목일위대가_"/>
      <sheetName val="1_시설물공사(미양초)_"/>
      <sheetName val="2_시설물공사(송중초)"/>
      <sheetName val="3_시설물공사(강북중)"/>
      <sheetName val="3_철거공사(미양초)"/>
      <sheetName val="3_철거공사(송중초)"/>
      <sheetName val="3_철거공사(강북중)"/>
      <sheetName val="1_산출근거(미양)"/>
      <sheetName val="2_산출근거(송중)"/>
      <sheetName val="3_산출근거(강북)"/>
      <sheetName val="1_식재공사"/>
      <sheetName val="2_시설물공사"/>
      <sheetName val="앉음벽_(2)"/>
      <sheetName val="노임단가_(2)"/>
      <sheetName val="단가_및_재료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4_2유효폭의_계산"/>
      <sheetName val="Sheet1_(2)"/>
      <sheetName val="수량_산출서(당초)"/>
      <sheetName val="준검_내역서"/>
      <sheetName val="NN_(2)"/>
      <sheetName val="견적대비(1차)_(2)"/>
      <sheetName val="E_P_T수량산출서"/>
      <sheetName val="중기조종사_단위단가"/>
      <sheetName val="별표_(1)"/>
      <sheetName val="공사기본내용입력"/>
      <sheetName val="POL6차-PIPING"/>
      <sheetName val="설계변경원가계산총괄표"/>
      <sheetName val="일반부표"/>
      <sheetName val="건축내역(김해율하1차)1"/>
      <sheetName val="b_balju"/>
      <sheetName val="WORK"/>
      <sheetName val="96보완계획7.12"/>
      <sheetName val="날개수량1.5"/>
      <sheetName val="설계예산서"/>
      <sheetName val="교대(A1)"/>
      <sheetName val="견적조건"/>
      <sheetName val="공사단가"/>
      <sheetName val="구조물공"/>
      <sheetName val="부대공"/>
      <sheetName val="배수공"/>
      <sheetName val="토공"/>
      <sheetName val="포장공"/>
      <sheetName val="S0"/>
      <sheetName val="정렬"/>
      <sheetName val="단가결정"/>
      <sheetName val="내역아"/>
      <sheetName val="울타리"/>
      <sheetName val="현장관리비"/>
      <sheetName val="식재가격"/>
      <sheetName val="식재총괄"/>
      <sheetName val="Macro3"/>
      <sheetName val="설계내역"/>
      <sheetName val="제경비"/>
      <sheetName val="4.전기"/>
      <sheetName val="강관 및 부속"/>
      <sheetName val="대운반(철재)"/>
      <sheetName val="설계명세서"/>
      <sheetName val="노임"/>
      <sheetName val="청천내"/>
      <sheetName val="CIVIL4"/>
      <sheetName val="건축내역"/>
      <sheetName val="입찰안"/>
      <sheetName val="여과지동"/>
      <sheetName val="견적정보"/>
      <sheetName val="기초자료"/>
      <sheetName val="약품공급2"/>
      <sheetName val="맨홀접합조서"/>
      <sheetName val="내역(실행가)"/>
      <sheetName val="산출근거#2-3"/>
      <sheetName val="혜성"/>
      <sheetName val="총괄서"/>
      <sheetName val="개요"/>
      <sheetName val="하중계산"/>
      <sheetName val="토공정보"/>
      <sheetName val="EACT10"/>
      <sheetName val=""/>
      <sheetName val="토공사"/>
      <sheetName val="태봉초등"/>
      <sheetName val="빗물받이(910-510-410)"/>
      <sheetName val="설비비2"/>
      <sheetName val="설비비TRT"/>
      <sheetName val="설비비5"/>
      <sheetName val="토목주소"/>
      <sheetName val="자료"/>
      <sheetName val="콘_재료분리(1)"/>
      <sheetName val="세부내역"/>
      <sheetName val="토목"/>
      <sheetName val="을-ATYPE"/>
      <sheetName val="건축내역서"/>
      <sheetName val="흄관기초"/>
      <sheetName val="불진"/>
      <sheetName val="기본단가표"/>
      <sheetName val="산출명세서"/>
      <sheetName val="교통표지"/>
      <sheetName val="경비2내역"/>
      <sheetName val="입찰"/>
      <sheetName val="현경"/>
      <sheetName val="조직"/>
      <sheetName val="도근좌표"/>
      <sheetName val="예정공정표"/>
      <sheetName val="노무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내역서"/>
    </sheetNames>
    <sheetDataSet>
      <sheetData sheetId="0">
        <row r="1">
          <cell r="A1" t="str">
            <v>ITNUM</v>
          </cell>
        </row>
      </sheetData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</sheetNames>
    <sheetDataSet>
      <sheetData sheetId="0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T_UPRICE</v>
          </cell>
        </row>
        <row r="2">
          <cell r="A2" t="str">
            <v>T4</v>
          </cell>
          <cell r="B2">
            <v>54</v>
          </cell>
          <cell r="C2" t="str">
            <v>1.</v>
          </cell>
          <cell r="D2">
            <v>128</v>
          </cell>
          <cell r="E2" t="str">
            <v>토  공</v>
          </cell>
        </row>
        <row r="3">
          <cell r="A3" t="str">
            <v>T2</v>
          </cell>
          <cell r="B3">
            <v>6</v>
          </cell>
          <cell r="C3" t="str">
            <v>1)</v>
          </cell>
          <cell r="D3">
            <v>576</v>
          </cell>
          <cell r="E3" t="str">
            <v>기존구조물철거공</v>
          </cell>
        </row>
        <row r="4">
          <cell r="A4" t="str">
            <v>D01348</v>
          </cell>
          <cell r="B4">
            <v>390</v>
          </cell>
          <cell r="C4" t="str">
            <v>가</v>
          </cell>
          <cell r="D4">
            <v>800</v>
          </cell>
          <cell r="E4" t="str">
            <v>무근콘크리트깨기</v>
          </cell>
          <cell r="F4" t="str">
            <v>(T=30Cm미만)</v>
          </cell>
          <cell r="G4" t="str">
            <v>M3</v>
          </cell>
          <cell r="H4">
            <v>0</v>
          </cell>
        </row>
        <row r="5">
          <cell r="A5" t="str">
            <v>D01342</v>
          </cell>
          <cell r="B5">
            <v>840</v>
          </cell>
          <cell r="C5" t="str">
            <v>나</v>
          </cell>
          <cell r="D5">
            <v>996</v>
          </cell>
          <cell r="E5" t="str">
            <v>아스팔트포장깨기</v>
          </cell>
          <cell r="F5" t="str">
            <v>(기계100%)</v>
          </cell>
          <cell r="G5" t="str">
            <v>M3</v>
          </cell>
          <cell r="H5">
            <v>0</v>
          </cell>
        </row>
        <row r="6">
          <cell r="A6" t="str">
            <v>D01340</v>
          </cell>
          <cell r="B6">
            <v>20</v>
          </cell>
          <cell r="C6" t="str">
            <v>다</v>
          </cell>
          <cell r="D6">
            <v>1003</v>
          </cell>
          <cell r="E6" t="str">
            <v>아스팔트절단</v>
          </cell>
          <cell r="F6" t="str">
            <v>(기계절단공)</v>
          </cell>
          <cell r="G6" t="str">
            <v>M</v>
          </cell>
          <cell r="H6">
            <v>0</v>
          </cell>
        </row>
        <row r="7">
          <cell r="A7" t="str">
            <v>E2</v>
          </cell>
          <cell r="B7">
            <v>0</v>
          </cell>
          <cell r="C7" t="str">
            <v>계</v>
          </cell>
          <cell r="D7">
            <v>1010</v>
          </cell>
        </row>
        <row r="8">
          <cell r="A8" t="str">
            <v>D01356</v>
          </cell>
          <cell r="B8">
            <v>1400</v>
          </cell>
          <cell r="C8" t="str">
            <v>2)</v>
          </cell>
          <cell r="D8">
            <v>1024</v>
          </cell>
          <cell r="E8" t="str">
            <v>측구뚝쌓기</v>
          </cell>
          <cell r="G8" t="str">
            <v>M3</v>
          </cell>
          <cell r="H8">
            <v>0</v>
          </cell>
        </row>
        <row r="9">
          <cell r="A9" t="str">
            <v>T2</v>
          </cell>
          <cell r="B9">
            <v>11</v>
          </cell>
          <cell r="C9" t="str">
            <v>3)</v>
          </cell>
          <cell r="D9">
            <v>1920</v>
          </cell>
          <cell r="E9" t="str">
            <v>표토제거</v>
          </cell>
          <cell r="H9">
            <v>0</v>
          </cell>
        </row>
        <row r="10">
          <cell r="A10" t="str">
            <v>D01351</v>
          </cell>
          <cell r="B10">
            <v>3600</v>
          </cell>
          <cell r="C10" t="str">
            <v>가.</v>
          </cell>
          <cell r="D10">
            <v>2048</v>
          </cell>
          <cell r="E10" t="str">
            <v>표토제거</v>
          </cell>
          <cell r="F10" t="str">
            <v>(답구간)</v>
          </cell>
          <cell r="G10" t="str">
            <v>M2</v>
          </cell>
          <cell r="H10">
            <v>0</v>
          </cell>
        </row>
        <row r="11">
          <cell r="A11" t="str">
            <v>D01352</v>
          </cell>
          <cell r="B11">
            <v>17500</v>
          </cell>
          <cell r="C11" t="str">
            <v>나.</v>
          </cell>
          <cell r="D11">
            <v>2176</v>
          </cell>
          <cell r="E11" t="str">
            <v>표토제거</v>
          </cell>
          <cell r="F11" t="str">
            <v>(답외구간)</v>
          </cell>
          <cell r="G11" t="str">
            <v>M2</v>
          </cell>
          <cell r="H11">
            <v>0</v>
          </cell>
        </row>
        <row r="12">
          <cell r="A12" t="str">
            <v>E2</v>
          </cell>
          <cell r="B12">
            <v>0</v>
          </cell>
          <cell r="C12" t="str">
            <v>계</v>
          </cell>
          <cell r="D12">
            <v>2240</v>
          </cell>
        </row>
        <row r="13">
          <cell r="A13" t="str">
            <v>D00004</v>
          </cell>
          <cell r="B13">
            <v>149800</v>
          </cell>
          <cell r="C13" t="str">
            <v>4)</v>
          </cell>
          <cell r="D13">
            <v>2272</v>
          </cell>
          <cell r="E13" t="str">
            <v>벌개 제근</v>
          </cell>
          <cell r="G13" t="str">
            <v>M2</v>
          </cell>
          <cell r="H13">
            <v>0</v>
          </cell>
        </row>
        <row r="14">
          <cell r="A14" t="str">
            <v>T2</v>
          </cell>
          <cell r="B14">
            <v>22</v>
          </cell>
          <cell r="C14" t="str">
            <v>5)</v>
          </cell>
          <cell r="D14">
            <v>2816</v>
          </cell>
          <cell r="E14" t="str">
            <v>흙깍기</v>
          </cell>
          <cell r="H14">
            <v>0</v>
          </cell>
        </row>
        <row r="15">
          <cell r="A15" t="str">
            <v>D01354</v>
          </cell>
          <cell r="B15">
            <v>255400</v>
          </cell>
          <cell r="C15" t="str">
            <v>가.</v>
          </cell>
          <cell r="D15">
            <v>2944</v>
          </cell>
          <cell r="E15" t="str">
            <v>흙깍기</v>
          </cell>
          <cell r="F15" t="str">
            <v>(토  사)</v>
          </cell>
          <cell r="G15" t="str">
            <v>M3</v>
          </cell>
          <cell r="H15">
            <v>0</v>
          </cell>
        </row>
        <row r="16">
          <cell r="A16" t="str">
            <v>D00009</v>
          </cell>
          <cell r="B16">
            <v>238700</v>
          </cell>
          <cell r="C16" t="str">
            <v>나.</v>
          </cell>
          <cell r="D16">
            <v>3008</v>
          </cell>
          <cell r="E16" t="str">
            <v>흙깍기</v>
          </cell>
          <cell r="F16" t="str">
            <v>(리핑암)</v>
          </cell>
          <cell r="G16" t="str">
            <v>M3</v>
          </cell>
          <cell r="H16">
            <v>0</v>
          </cell>
        </row>
        <row r="17">
          <cell r="A17" t="str">
            <v>T1</v>
          </cell>
          <cell r="B17">
            <v>21</v>
          </cell>
          <cell r="C17" t="str">
            <v>다</v>
          </cell>
          <cell r="D17">
            <v>3032</v>
          </cell>
          <cell r="E17" t="str">
            <v>흙깍기</v>
          </cell>
          <cell r="F17" t="str">
            <v>(발파암)</v>
          </cell>
          <cell r="H17">
            <v>0</v>
          </cell>
        </row>
        <row r="18">
          <cell r="A18" t="str">
            <v>D01438</v>
          </cell>
          <cell r="B18">
            <v>6500</v>
          </cell>
          <cell r="C18" t="str">
            <v>a</v>
          </cell>
          <cell r="D18">
            <v>3044</v>
          </cell>
          <cell r="E18" t="str">
            <v>흙깍기</v>
          </cell>
          <cell r="F18" t="str">
            <v>(발파암,편절)</v>
          </cell>
          <cell r="G18" t="str">
            <v>M3</v>
          </cell>
          <cell r="H18">
            <v>0</v>
          </cell>
        </row>
        <row r="19">
          <cell r="A19" t="str">
            <v>D02247</v>
          </cell>
          <cell r="B19">
            <v>51000</v>
          </cell>
          <cell r="C19" t="str">
            <v>b</v>
          </cell>
          <cell r="D19">
            <v>3047</v>
          </cell>
          <cell r="E19" t="str">
            <v>흙깍기</v>
          </cell>
          <cell r="F19" t="str">
            <v>(발파암,리퍼병행)</v>
          </cell>
          <cell r="G19" t="str">
            <v>M3</v>
          </cell>
          <cell r="H19">
            <v>0</v>
          </cell>
        </row>
        <row r="20">
          <cell r="A20" t="str">
            <v>D00190</v>
          </cell>
          <cell r="B20">
            <v>216400</v>
          </cell>
          <cell r="C20" t="str">
            <v>c</v>
          </cell>
          <cell r="D20">
            <v>3049</v>
          </cell>
          <cell r="E20" t="str">
            <v>흙깍기</v>
          </cell>
          <cell r="F20" t="str">
            <v>(발파암,크로울러)</v>
          </cell>
          <cell r="G20" t="str">
            <v>M3</v>
          </cell>
          <cell r="H20">
            <v>0</v>
          </cell>
        </row>
        <row r="21">
          <cell r="A21" t="str">
            <v>D02200</v>
          </cell>
          <cell r="B21">
            <v>178300</v>
          </cell>
          <cell r="C21" t="str">
            <v>d</v>
          </cell>
          <cell r="D21">
            <v>3056</v>
          </cell>
          <cell r="E21" t="str">
            <v>흙깍기</v>
          </cell>
          <cell r="F21" t="str">
            <v>(미진동 발파)</v>
          </cell>
          <cell r="G21" t="str">
            <v>M3</v>
          </cell>
          <cell r="H21">
            <v>0</v>
          </cell>
        </row>
        <row r="22">
          <cell r="A22" t="str">
            <v>E1</v>
          </cell>
          <cell r="B22">
            <v>0</v>
          </cell>
          <cell r="C22" t="str">
            <v>소계</v>
          </cell>
          <cell r="D22">
            <v>3064</v>
          </cell>
        </row>
        <row r="23">
          <cell r="A23" t="str">
            <v>E2</v>
          </cell>
          <cell r="B23">
            <v>0</v>
          </cell>
          <cell r="C23" t="str">
            <v>계</v>
          </cell>
          <cell r="D23">
            <v>3072</v>
          </cell>
        </row>
        <row r="24">
          <cell r="A24" t="str">
            <v>T2</v>
          </cell>
          <cell r="B24">
            <v>34</v>
          </cell>
          <cell r="C24" t="str">
            <v>6)</v>
          </cell>
          <cell r="D24">
            <v>3168</v>
          </cell>
          <cell r="E24" t="str">
            <v>흙운반공</v>
          </cell>
          <cell r="H24">
            <v>0</v>
          </cell>
        </row>
        <row r="25">
          <cell r="A25" t="str">
            <v>D01584</v>
          </cell>
          <cell r="B25">
            <v>115500</v>
          </cell>
          <cell r="C25" t="str">
            <v>가.</v>
          </cell>
          <cell r="D25">
            <v>3264</v>
          </cell>
          <cell r="E25" t="str">
            <v>무대</v>
          </cell>
          <cell r="F25" t="str">
            <v>(토  사)</v>
          </cell>
          <cell r="G25" t="str">
            <v>M3</v>
          </cell>
          <cell r="H25">
            <v>0</v>
          </cell>
        </row>
        <row r="26">
          <cell r="A26" t="str">
            <v>D01585</v>
          </cell>
          <cell r="B26">
            <v>29100</v>
          </cell>
          <cell r="C26" t="str">
            <v>나.</v>
          </cell>
          <cell r="D26">
            <v>3296</v>
          </cell>
          <cell r="E26" t="str">
            <v>무대</v>
          </cell>
          <cell r="F26" t="str">
            <v>(리핑암)</v>
          </cell>
          <cell r="G26" t="str">
            <v>M3</v>
          </cell>
          <cell r="H26">
            <v>0</v>
          </cell>
        </row>
        <row r="27">
          <cell r="A27" t="str">
            <v>D00378</v>
          </cell>
          <cell r="B27">
            <v>36100</v>
          </cell>
          <cell r="C27" t="str">
            <v>다.</v>
          </cell>
          <cell r="D27">
            <v>3312</v>
          </cell>
          <cell r="E27" t="str">
            <v>흙운반</v>
          </cell>
          <cell r="F27" t="str">
            <v>(무대:발파암)</v>
          </cell>
          <cell r="G27" t="str">
            <v>M3</v>
          </cell>
          <cell r="H27">
            <v>0</v>
          </cell>
        </row>
        <row r="28">
          <cell r="A28" t="str">
            <v>D01329</v>
          </cell>
          <cell r="B28">
            <v>28000</v>
          </cell>
          <cell r="C28" t="str">
            <v>라.</v>
          </cell>
          <cell r="D28">
            <v>3328</v>
          </cell>
          <cell r="E28" t="str">
            <v>도쟈운반</v>
          </cell>
          <cell r="F28" t="str">
            <v>(토  사)</v>
          </cell>
          <cell r="G28" t="str">
            <v>M3</v>
          </cell>
          <cell r="H28">
            <v>0</v>
          </cell>
        </row>
        <row r="29">
          <cell r="A29" t="str">
            <v>D01722</v>
          </cell>
          <cell r="B29">
            <v>22200</v>
          </cell>
          <cell r="C29" t="str">
            <v>마.</v>
          </cell>
          <cell r="D29">
            <v>3392</v>
          </cell>
          <cell r="E29" t="str">
            <v>도쟈운반</v>
          </cell>
          <cell r="F29" t="str">
            <v>(리핑암)</v>
          </cell>
          <cell r="G29" t="str">
            <v>M3</v>
          </cell>
          <cell r="H29">
            <v>0</v>
          </cell>
        </row>
        <row r="30">
          <cell r="A30" t="str">
            <v>D01723</v>
          </cell>
          <cell r="B30">
            <v>28300</v>
          </cell>
          <cell r="C30" t="str">
            <v>바.</v>
          </cell>
          <cell r="D30">
            <v>3424</v>
          </cell>
          <cell r="E30" t="str">
            <v>도쟈운반</v>
          </cell>
          <cell r="F30" t="str">
            <v>(발파암)</v>
          </cell>
          <cell r="G30" t="str">
            <v>M3</v>
          </cell>
          <cell r="H30">
            <v>0</v>
          </cell>
        </row>
        <row r="31">
          <cell r="A31" t="str">
            <v>D01330</v>
          </cell>
          <cell r="B31">
            <v>151400</v>
          </cell>
          <cell r="C31" t="str">
            <v>사.</v>
          </cell>
          <cell r="D31">
            <v>3456</v>
          </cell>
          <cell r="E31" t="str">
            <v>덤프운반</v>
          </cell>
          <cell r="F31" t="str">
            <v>(토  사)</v>
          </cell>
          <cell r="G31" t="str">
            <v>M3</v>
          </cell>
          <cell r="H31">
            <v>0</v>
          </cell>
        </row>
        <row r="32">
          <cell r="A32" t="str">
            <v>D01652</v>
          </cell>
          <cell r="B32">
            <v>187400</v>
          </cell>
          <cell r="C32" t="str">
            <v>아.</v>
          </cell>
          <cell r="D32">
            <v>3520</v>
          </cell>
          <cell r="E32" t="str">
            <v>덤프운반</v>
          </cell>
          <cell r="F32" t="str">
            <v>(리핑암)</v>
          </cell>
          <cell r="G32" t="str">
            <v>M3</v>
          </cell>
          <cell r="H32">
            <v>0</v>
          </cell>
        </row>
        <row r="33">
          <cell r="A33" t="str">
            <v>D01653</v>
          </cell>
          <cell r="B33">
            <v>261800</v>
          </cell>
          <cell r="C33" t="str">
            <v>자.</v>
          </cell>
          <cell r="D33">
            <v>3544</v>
          </cell>
          <cell r="E33" t="str">
            <v>덤프운반</v>
          </cell>
          <cell r="F33" t="str">
            <v>(발파암)</v>
          </cell>
          <cell r="G33" t="str">
            <v>M3</v>
          </cell>
          <cell r="H33">
            <v>0</v>
          </cell>
        </row>
        <row r="34">
          <cell r="A34" t="str">
            <v>D02336</v>
          </cell>
          <cell r="B34">
            <v>315000</v>
          </cell>
          <cell r="C34" t="str">
            <v>차</v>
          </cell>
          <cell r="D34">
            <v>4054</v>
          </cell>
          <cell r="E34" t="str">
            <v>순성토운반</v>
          </cell>
          <cell r="F34" t="str">
            <v>(토취장~현장)</v>
          </cell>
          <cell r="G34" t="str">
            <v>M3</v>
          </cell>
          <cell r="H34">
            <v>0</v>
          </cell>
        </row>
        <row r="35">
          <cell r="A35" t="str">
            <v>E2</v>
          </cell>
          <cell r="B35">
            <v>0</v>
          </cell>
          <cell r="C35" t="str">
            <v>계</v>
          </cell>
          <cell r="D35">
            <v>4144</v>
          </cell>
        </row>
        <row r="36">
          <cell r="A36" t="str">
            <v>T2</v>
          </cell>
          <cell r="B36">
            <v>39</v>
          </cell>
          <cell r="C36" t="str">
            <v>7)</v>
          </cell>
          <cell r="D36">
            <v>4224</v>
          </cell>
          <cell r="E36" t="str">
            <v>흙쌓기</v>
          </cell>
          <cell r="H36">
            <v>0</v>
          </cell>
        </row>
        <row r="37">
          <cell r="A37" t="str">
            <v>D00202</v>
          </cell>
          <cell r="B37">
            <v>1131200</v>
          </cell>
          <cell r="C37" t="str">
            <v>가.</v>
          </cell>
          <cell r="D37">
            <v>4352</v>
          </cell>
          <cell r="E37" t="str">
            <v>흙쌓기</v>
          </cell>
          <cell r="F37" t="str">
            <v>(노체)</v>
          </cell>
          <cell r="G37" t="str">
            <v>M3</v>
          </cell>
          <cell r="H37">
            <v>0</v>
          </cell>
        </row>
        <row r="38">
          <cell r="A38" t="str">
            <v>D00204</v>
          </cell>
          <cell r="B38">
            <v>133500</v>
          </cell>
          <cell r="C38" t="str">
            <v>나.</v>
          </cell>
          <cell r="D38">
            <v>4480</v>
          </cell>
          <cell r="E38" t="str">
            <v>흙쌓기</v>
          </cell>
          <cell r="F38" t="str">
            <v>(노상)</v>
          </cell>
          <cell r="G38" t="str">
            <v>M3</v>
          </cell>
          <cell r="H38">
            <v>0</v>
          </cell>
        </row>
        <row r="39">
          <cell r="A39" t="str">
            <v>D02248</v>
          </cell>
          <cell r="B39">
            <v>10500</v>
          </cell>
          <cell r="C39" t="str">
            <v>다</v>
          </cell>
          <cell r="D39">
            <v>4492</v>
          </cell>
          <cell r="E39" t="str">
            <v>흙쌓기</v>
          </cell>
          <cell r="F39" t="str">
            <v>(녹지대)</v>
          </cell>
          <cell r="G39" t="str">
            <v>M3</v>
          </cell>
          <cell r="H39">
            <v>0</v>
          </cell>
        </row>
        <row r="40">
          <cell r="A40" t="str">
            <v>E2</v>
          </cell>
          <cell r="B40">
            <v>0</v>
          </cell>
          <cell r="C40" t="str">
            <v>계</v>
          </cell>
          <cell r="D40">
            <v>4504</v>
          </cell>
        </row>
        <row r="41">
          <cell r="A41" t="str">
            <v>T2</v>
          </cell>
          <cell r="B41">
            <v>43</v>
          </cell>
          <cell r="C41" t="str">
            <v>8)</v>
          </cell>
          <cell r="D41">
            <v>4626</v>
          </cell>
          <cell r="E41" t="str">
            <v>노반준비공</v>
          </cell>
          <cell r="H41">
            <v>0</v>
          </cell>
        </row>
        <row r="42">
          <cell r="A42" t="str">
            <v>D02349</v>
          </cell>
          <cell r="B42">
            <v>440</v>
          </cell>
          <cell r="C42" t="str">
            <v>가</v>
          </cell>
          <cell r="D42">
            <v>4687</v>
          </cell>
          <cell r="E42" t="str">
            <v>노반준비공</v>
          </cell>
          <cell r="F42" t="str">
            <v>(기존도로부)</v>
          </cell>
          <cell r="G42" t="str">
            <v>M2</v>
          </cell>
          <cell r="H42">
            <v>0</v>
          </cell>
        </row>
        <row r="43">
          <cell r="A43" t="str">
            <v>D01328</v>
          </cell>
          <cell r="B43">
            <v>11400</v>
          </cell>
          <cell r="C43" t="str">
            <v>나</v>
          </cell>
          <cell r="D43">
            <v>4748</v>
          </cell>
          <cell r="E43" t="str">
            <v>노반준비공</v>
          </cell>
          <cell r="F43" t="str">
            <v>(절토구간)</v>
          </cell>
          <cell r="G43" t="str">
            <v>M2</v>
          </cell>
          <cell r="H43">
            <v>0</v>
          </cell>
        </row>
        <row r="44">
          <cell r="A44" t="str">
            <v>E2</v>
          </cell>
          <cell r="B44">
            <v>0</v>
          </cell>
          <cell r="C44" t="str">
            <v>계</v>
          </cell>
          <cell r="D44">
            <v>4870</v>
          </cell>
        </row>
        <row r="45">
          <cell r="A45" t="str">
            <v>T2</v>
          </cell>
          <cell r="B45">
            <v>51</v>
          </cell>
          <cell r="C45" t="str">
            <v>9)</v>
          </cell>
          <cell r="D45">
            <v>4992</v>
          </cell>
          <cell r="E45" t="str">
            <v>법면보호공</v>
          </cell>
          <cell r="H45">
            <v>0</v>
          </cell>
        </row>
        <row r="46">
          <cell r="A46" t="str">
            <v>D00016</v>
          </cell>
          <cell r="B46">
            <v>139900</v>
          </cell>
          <cell r="C46" t="str">
            <v>가</v>
          </cell>
          <cell r="D46">
            <v>5216</v>
          </cell>
          <cell r="E46" t="str">
            <v>줄떼</v>
          </cell>
          <cell r="G46" t="str">
            <v>M2</v>
          </cell>
          <cell r="H46">
            <v>0</v>
          </cell>
        </row>
        <row r="47">
          <cell r="A47" t="str">
            <v>D00018</v>
          </cell>
          <cell r="B47">
            <v>37200</v>
          </cell>
          <cell r="C47" t="str">
            <v>나</v>
          </cell>
          <cell r="D47">
            <v>5328</v>
          </cell>
          <cell r="E47" t="str">
            <v>평떼</v>
          </cell>
          <cell r="G47" t="str">
            <v>M2</v>
          </cell>
          <cell r="H47">
            <v>0</v>
          </cell>
        </row>
        <row r="48">
          <cell r="A48" t="str">
            <v>D02323</v>
          </cell>
          <cell r="B48">
            <v>47100</v>
          </cell>
          <cell r="C48" t="str">
            <v>다</v>
          </cell>
          <cell r="D48">
            <v>5384</v>
          </cell>
          <cell r="E48" t="str">
            <v>씨드스프레이+NET</v>
          </cell>
          <cell r="F48" t="str">
            <v>(절토면보호공)</v>
          </cell>
          <cell r="G48" t="str">
            <v>M2</v>
          </cell>
          <cell r="H48">
            <v>0</v>
          </cell>
        </row>
        <row r="49">
          <cell r="A49" t="str">
            <v>D00047</v>
          </cell>
          <cell r="B49">
            <v>14900</v>
          </cell>
          <cell r="C49" t="str">
            <v>라</v>
          </cell>
          <cell r="D49">
            <v>5412</v>
          </cell>
          <cell r="E49" t="str">
            <v>절토부면고르기</v>
          </cell>
          <cell r="F49" t="str">
            <v>(리핑암)</v>
          </cell>
          <cell r="G49" t="str">
            <v>M2</v>
          </cell>
          <cell r="H49">
            <v>0</v>
          </cell>
        </row>
        <row r="50">
          <cell r="A50" t="str">
            <v>D01170</v>
          </cell>
          <cell r="B50">
            <v>32100</v>
          </cell>
          <cell r="C50" t="str">
            <v>마</v>
          </cell>
          <cell r="D50">
            <v>5426</v>
          </cell>
          <cell r="E50" t="str">
            <v>절토부면고르기</v>
          </cell>
          <cell r="F50" t="str">
            <v>(발파암)</v>
          </cell>
          <cell r="G50" t="str">
            <v>M2</v>
          </cell>
          <cell r="H50">
            <v>0</v>
          </cell>
        </row>
        <row r="51">
          <cell r="A51" t="str">
            <v>D02350</v>
          </cell>
          <cell r="B51">
            <v>2000</v>
          </cell>
          <cell r="C51" t="str">
            <v>바</v>
          </cell>
          <cell r="D51">
            <v>5433</v>
          </cell>
          <cell r="E51" t="str">
            <v>녹지대떼</v>
          </cell>
          <cell r="G51" t="str">
            <v>M2</v>
          </cell>
          <cell r="H51">
            <v>0</v>
          </cell>
        </row>
        <row r="52">
          <cell r="A52" t="str">
            <v>E2</v>
          </cell>
          <cell r="B52">
            <v>0</v>
          </cell>
          <cell r="C52" t="str">
            <v>계</v>
          </cell>
          <cell r="D52">
            <v>5440</v>
          </cell>
        </row>
        <row r="53">
          <cell r="A53" t="str">
            <v>D01115</v>
          </cell>
          <cell r="B53">
            <v>35000</v>
          </cell>
          <cell r="C53" t="str">
            <v>10)</v>
          </cell>
          <cell r="D53">
            <v>5759</v>
          </cell>
          <cell r="E53" t="str">
            <v>되메우기 및 다짐공</v>
          </cell>
          <cell r="F53" t="str">
            <v>(인력30％+기계70％)</v>
          </cell>
          <cell r="G53" t="str">
            <v>M3</v>
          </cell>
          <cell r="H53">
            <v>0</v>
          </cell>
        </row>
        <row r="54">
          <cell r="A54" t="str">
            <v>D01543</v>
          </cell>
          <cell r="B54">
            <v>139900</v>
          </cell>
          <cell r="C54" t="str">
            <v>11)</v>
          </cell>
          <cell r="D54">
            <v>5824</v>
          </cell>
          <cell r="E54" t="str">
            <v>성토부법면다짐</v>
          </cell>
          <cell r="G54" t="str">
            <v>M2</v>
          </cell>
          <cell r="H54">
            <v>0</v>
          </cell>
        </row>
        <row r="55">
          <cell r="A55" t="str">
            <v>E4</v>
          </cell>
          <cell r="B55">
            <v>0</v>
          </cell>
          <cell r="C55" t="str">
            <v>총계</v>
          </cell>
          <cell r="D55">
            <v>5888</v>
          </cell>
        </row>
        <row r="56">
          <cell r="A56" t="str">
            <v>T4</v>
          </cell>
          <cell r="B56">
            <v>198</v>
          </cell>
          <cell r="C56" t="str">
            <v>2.</v>
          </cell>
          <cell r="D56">
            <v>6016</v>
          </cell>
          <cell r="E56" t="str">
            <v>배수공</v>
          </cell>
          <cell r="H56">
            <v>0</v>
          </cell>
        </row>
        <row r="57">
          <cell r="A57" t="str">
            <v>T2</v>
          </cell>
          <cell r="B57">
            <v>60</v>
          </cell>
          <cell r="C57" t="str">
            <v>1)</v>
          </cell>
          <cell r="D57">
            <v>6080</v>
          </cell>
          <cell r="E57" t="str">
            <v>측구터파기</v>
          </cell>
          <cell r="H57">
            <v>0</v>
          </cell>
        </row>
        <row r="58">
          <cell r="A58" t="str">
            <v>D00334</v>
          </cell>
          <cell r="B58">
            <v>15900</v>
          </cell>
          <cell r="C58" t="str">
            <v>가</v>
          </cell>
          <cell r="D58">
            <v>6112</v>
          </cell>
          <cell r="E58" t="str">
            <v>측구터파기</v>
          </cell>
          <cell r="F58" t="str">
            <v>(토사:0~2m)</v>
          </cell>
          <cell r="G58" t="str">
            <v>M3</v>
          </cell>
          <cell r="H58">
            <v>0</v>
          </cell>
        </row>
        <row r="59">
          <cell r="A59" t="str">
            <v>D02261</v>
          </cell>
          <cell r="B59">
            <v>310</v>
          </cell>
          <cell r="C59" t="str">
            <v>나</v>
          </cell>
          <cell r="D59">
            <v>6128</v>
          </cell>
          <cell r="E59" t="str">
            <v>측구터파기</v>
          </cell>
          <cell r="F59" t="str">
            <v>(리핑암)</v>
          </cell>
          <cell r="G59" t="str">
            <v>M3</v>
          </cell>
          <cell r="H59">
            <v>0</v>
          </cell>
        </row>
        <row r="60">
          <cell r="A60" t="str">
            <v>D00109</v>
          </cell>
          <cell r="B60">
            <v>2040</v>
          </cell>
          <cell r="C60" t="str">
            <v>다</v>
          </cell>
          <cell r="D60">
            <v>6256</v>
          </cell>
          <cell r="E60" t="str">
            <v>측구터파기</v>
          </cell>
          <cell r="F60" t="str">
            <v>(발파암)</v>
          </cell>
          <cell r="G60" t="str">
            <v>M3</v>
          </cell>
          <cell r="H60">
            <v>0</v>
          </cell>
        </row>
        <row r="61">
          <cell r="A61" t="str">
            <v>E2</v>
          </cell>
          <cell r="B61">
            <v>0</v>
          </cell>
          <cell r="C61" t="str">
            <v>계</v>
          </cell>
          <cell r="D61">
            <v>6272</v>
          </cell>
        </row>
        <row r="62">
          <cell r="A62" t="str">
            <v>T2</v>
          </cell>
          <cell r="B62">
            <v>70</v>
          </cell>
          <cell r="C62" t="str">
            <v>2)</v>
          </cell>
          <cell r="D62">
            <v>7240</v>
          </cell>
          <cell r="E62" t="str">
            <v>구조물터파기</v>
          </cell>
          <cell r="H62">
            <v>0</v>
          </cell>
        </row>
        <row r="63">
          <cell r="A63" t="str">
            <v>T1</v>
          </cell>
          <cell r="B63">
            <v>66</v>
          </cell>
          <cell r="C63" t="str">
            <v>가.</v>
          </cell>
          <cell r="D63">
            <v>7242</v>
          </cell>
          <cell r="E63" t="str">
            <v>육상터파기</v>
          </cell>
          <cell r="H63">
            <v>0</v>
          </cell>
        </row>
        <row r="64">
          <cell r="A64" t="str">
            <v>D01345</v>
          </cell>
          <cell r="B64">
            <v>16100</v>
          </cell>
          <cell r="C64" t="str">
            <v>a.</v>
          </cell>
          <cell r="D64">
            <v>7244</v>
          </cell>
          <cell r="E64" t="str">
            <v>구조물터파기</v>
          </cell>
          <cell r="F64" t="str">
            <v>(토  사)</v>
          </cell>
          <cell r="G64" t="str">
            <v>M3</v>
          </cell>
          <cell r="H64">
            <v>0</v>
          </cell>
        </row>
        <row r="65">
          <cell r="A65" t="str">
            <v>D00582</v>
          </cell>
          <cell r="B65">
            <v>90</v>
          </cell>
          <cell r="C65" t="str">
            <v>b.</v>
          </cell>
          <cell r="D65">
            <v>7276</v>
          </cell>
          <cell r="E65" t="str">
            <v>구조물터파기</v>
          </cell>
          <cell r="F65" t="str">
            <v>(풍화암)</v>
          </cell>
          <cell r="G65" t="str">
            <v>M3</v>
          </cell>
          <cell r="H65">
            <v>0</v>
          </cell>
        </row>
        <row r="66">
          <cell r="A66" t="str">
            <v>D01448</v>
          </cell>
          <cell r="B66">
            <v>1380</v>
          </cell>
          <cell r="C66" t="str">
            <v>c.</v>
          </cell>
          <cell r="D66">
            <v>7292</v>
          </cell>
          <cell r="E66" t="str">
            <v>구조물터파기</v>
          </cell>
          <cell r="F66" t="str">
            <v>(발파암)</v>
          </cell>
          <cell r="G66" t="str">
            <v>M3</v>
          </cell>
          <cell r="H66">
            <v>0</v>
          </cell>
        </row>
        <row r="67">
          <cell r="A67" t="str">
            <v>E1</v>
          </cell>
          <cell r="B67">
            <v>0</v>
          </cell>
          <cell r="C67" t="str">
            <v>소계</v>
          </cell>
          <cell r="D67">
            <v>7300</v>
          </cell>
        </row>
        <row r="68">
          <cell r="A68" t="str">
            <v>T1</v>
          </cell>
          <cell r="B68">
            <v>69</v>
          </cell>
          <cell r="C68" t="str">
            <v>나.</v>
          </cell>
          <cell r="D68">
            <v>7304</v>
          </cell>
          <cell r="E68" t="str">
            <v>수중터파기</v>
          </cell>
          <cell r="H68">
            <v>0</v>
          </cell>
        </row>
        <row r="69">
          <cell r="A69" t="str">
            <v>D01368</v>
          </cell>
          <cell r="B69">
            <v>1900</v>
          </cell>
          <cell r="C69" t="str">
            <v>a.</v>
          </cell>
          <cell r="D69">
            <v>7432</v>
          </cell>
          <cell r="E69" t="str">
            <v>구조물터파기</v>
          </cell>
          <cell r="F69" t="str">
            <v>(토  사)</v>
          </cell>
          <cell r="G69" t="str">
            <v>M3</v>
          </cell>
          <cell r="H69">
            <v>0</v>
          </cell>
        </row>
        <row r="70">
          <cell r="A70" t="str">
            <v>E1</v>
          </cell>
          <cell r="B70">
            <v>0</v>
          </cell>
          <cell r="C70" t="str">
            <v>소계</v>
          </cell>
          <cell r="D70">
            <v>7434</v>
          </cell>
        </row>
        <row r="71">
          <cell r="A71" t="str">
            <v>E2</v>
          </cell>
          <cell r="B71">
            <v>0</v>
          </cell>
          <cell r="C71" t="str">
            <v>계</v>
          </cell>
          <cell r="D71">
            <v>7436</v>
          </cell>
        </row>
        <row r="72">
          <cell r="A72" t="str">
            <v>T2</v>
          </cell>
          <cell r="B72">
            <v>74</v>
          </cell>
          <cell r="C72" t="str">
            <v>3)</v>
          </cell>
          <cell r="D72">
            <v>7438</v>
          </cell>
          <cell r="E72" t="str">
            <v>되메우기</v>
          </cell>
          <cell r="H72">
            <v>0</v>
          </cell>
        </row>
        <row r="73">
          <cell r="A73" t="str">
            <v>D01115</v>
          </cell>
          <cell r="B73">
            <v>3500</v>
          </cell>
          <cell r="C73" t="str">
            <v>가</v>
          </cell>
          <cell r="D73">
            <v>7439</v>
          </cell>
          <cell r="E73" t="str">
            <v>다짐</v>
          </cell>
          <cell r="G73" t="str">
            <v>M3</v>
          </cell>
          <cell r="H73">
            <v>0</v>
          </cell>
        </row>
        <row r="74">
          <cell r="A74" t="str">
            <v>D02262</v>
          </cell>
          <cell r="B74">
            <v>8100</v>
          </cell>
          <cell r="C74" t="str">
            <v>나</v>
          </cell>
          <cell r="D74">
            <v>7503</v>
          </cell>
          <cell r="E74" t="str">
            <v>비다짐</v>
          </cell>
          <cell r="G74" t="str">
            <v>M3</v>
          </cell>
          <cell r="H74">
            <v>0</v>
          </cell>
        </row>
        <row r="75">
          <cell r="A75" t="str">
            <v>E2</v>
          </cell>
          <cell r="B75">
            <v>0</v>
          </cell>
          <cell r="C75" t="str">
            <v>계</v>
          </cell>
          <cell r="D75">
            <v>7535</v>
          </cell>
        </row>
        <row r="76">
          <cell r="A76" t="str">
            <v>T2</v>
          </cell>
          <cell r="B76">
            <v>79</v>
          </cell>
          <cell r="C76" t="str">
            <v>4)</v>
          </cell>
          <cell r="D76">
            <v>7631</v>
          </cell>
          <cell r="E76" t="str">
            <v>V형측구</v>
          </cell>
          <cell r="H76">
            <v>0</v>
          </cell>
        </row>
        <row r="77">
          <cell r="A77" t="str">
            <v>D02194</v>
          </cell>
          <cell r="B77">
            <v>170</v>
          </cell>
          <cell r="C77" t="str">
            <v>가</v>
          </cell>
          <cell r="D77">
            <v>7663</v>
          </cell>
          <cell r="E77" t="str">
            <v>V형 측구 TYPE-1</v>
          </cell>
          <cell r="F77" t="str">
            <v>(H=0.45M)</v>
          </cell>
          <cell r="G77" t="str">
            <v>M</v>
          </cell>
          <cell r="H77">
            <v>0</v>
          </cell>
        </row>
        <row r="78">
          <cell r="A78" t="str">
            <v>D01020</v>
          </cell>
          <cell r="B78">
            <v>2300</v>
          </cell>
          <cell r="C78" t="str">
            <v>나</v>
          </cell>
          <cell r="D78">
            <v>7695</v>
          </cell>
          <cell r="E78" t="str">
            <v>V형 측구 TYPE-2</v>
          </cell>
          <cell r="F78" t="str">
            <v>(H=0.60M)</v>
          </cell>
          <cell r="G78" t="str">
            <v>M</v>
          </cell>
          <cell r="H78">
            <v>0</v>
          </cell>
        </row>
        <row r="79">
          <cell r="A79" t="str">
            <v>D02195</v>
          </cell>
          <cell r="B79">
            <v>70</v>
          </cell>
          <cell r="C79" t="str">
            <v>다</v>
          </cell>
          <cell r="D79">
            <v>7697</v>
          </cell>
          <cell r="E79" t="str">
            <v>V형 측구 TYPE-3</v>
          </cell>
          <cell r="F79" t="str">
            <v>(H=1.00M)</v>
          </cell>
          <cell r="G79" t="str">
            <v>M</v>
          </cell>
          <cell r="H79">
            <v>0</v>
          </cell>
        </row>
        <row r="80">
          <cell r="A80" t="str">
            <v>E2</v>
          </cell>
          <cell r="B80">
            <v>0</v>
          </cell>
          <cell r="C80" t="str">
            <v>계</v>
          </cell>
          <cell r="D80">
            <v>7698</v>
          </cell>
        </row>
        <row r="81">
          <cell r="A81" t="str">
            <v>T2</v>
          </cell>
          <cell r="B81">
            <v>84</v>
          </cell>
          <cell r="C81" t="str">
            <v>5)</v>
          </cell>
          <cell r="D81">
            <v>7700</v>
          </cell>
          <cell r="E81" t="str">
            <v>산마루측구</v>
          </cell>
          <cell r="H81">
            <v>0</v>
          </cell>
        </row>
        <row r="82">
          <cell r="A82" t="str">
            <v>D00335</v>
          </cell>
          <cell r="B82">
            <v>2600</v>
          </cell>
          <cell r="C82" t="str">
            <v>가</v>
          </cell>
          <cell r="D82">
            <v>7829</v>
          </cell>
          <cell r="E82" t="str">
            <v>산마루측구</v>
          </cell>
          <cell r="F82" t="str">
            <v>(TYPE-1,H=600mm)</v>
          </cell>
          <cell r="G82" t="str">
            <v>M</v>
          </cell>
          <cell r="H82">
            <v>0</v>
          </cell>
        </row>
        <row r="83">
          <cell r="A83" t="str">
            <v>D02256</v>
          </cell>
          <cell r="B83">
            <v>320</v>
          </cell>
          <cell r="C83" t="str">
            <v>나</v>
          </cell>
          <cell r="D83">
            <v>7877</v>
          </cell>
          <cell r="E83" t="str">
            <v>절토부 소단측구</v>
          </cell>
          <cell r="F83" t="str">
            <v>(TYPE-1)</v>
          </cell>
          <cell r="G83" t="str">
            <v>M</v>
          </cell>
          <cell r="H83">
            <v>0</v>
          </cell>
        </row>
        <row r="84">
          <cell r="A84" t="str">
            <v>D02255</v>
          </cell>
          <cell r="B84">
            <v>410</v>
          </cell>
          <cell r="C84" t="str">
            <v>다</v>
          </cell>
          <cell r="D84">
            <v>7885</v>
          </cell>
          <cell r="E84" t="str">
            <v>산마루측구</v>
          </cell>
          <cell r="F84" t="str">
            <v>(조립식배수로P-500)</v>
          </cell>
          <cell r="G84" t="str">
            <v>M</v>
          </cell>
          <cell r="H84">
            <v>0</v>
          </cell>
        </row>
        <row r="85">
          <cell r="A85" t="str">
            <v>E2</v>
          </cell>
          <cell r="B85">
            <v>0</v>
          </cell>
          <cell r="C85" t="str">
            <v>계</v>
          </cell>
          <cell r="D85">
            <v>7893</v>
          </cell>
        </row>
        <row r="86">
          <cell r="A86" t="str">
            <v>T2</v>
          </cell>
          <cell r="B86">
            <v>94</v>
          </cell>
          <cell r="C86" t="str">
            <v>6)</v>
          </cell>
          <cell r="D86">
            <v>7957</v>
          </cell>
          <cell r="E86" t="str">
            <v>L형 측구</v>
          </cell>
          <cell r="H86">
            <v>0</v>
          </cell>
        </row>
        <row r="87">
          <cell r="A87" t="str">
            <v>D02250</v>
          </cell>
          <cell r="B87">
            <v>3260</v>
          </cell>
          <cell r="C87" t="str">
            <v>가</v>
          </cell>
          <cell r="D87">
            <v>7963</v>
          </cell>
          <cell r="E87" t="str">
            <v>L형측구(절토부)</v>
          </cell>
          <cell r="F87" t="str">
            <v>(TYPE-1: H=0.5M)</v>
          </cell>
          <cell r="G87" t="str">
            <v>M</v>
          </cell>
          <cell r="H87">
            <v>0</v>
          </cell>
        </row>
        <row r="88">
          <cell r="A88" t="str">
            <v>D02252</v>
          </cell>
          <cell r="B88">
            <v>1600</v>
          </cell>
          <cell r="C88" t="str">
            <v>나</v>
          </cell>
          <cell r="D88">
            <v>7969</v>
          </cell>
          <cell r="E88" t="str">
            <v>L형측구(절토부)</v>
          </cell>
          <cell r="F88" t="str">
            <v>(TYPE-2: H=1.2M)</v>
          </cell>
          <cell r="G88" t="str">
            <v>M</v>
          </cell>
          <cell r="H88">
            <v>0</v>
          </cell>
        </row>
        <row r="89">
          <cell r="A89" t="str">
            <v>D02196</v>
          </cell>
          <cell r="B89">
            <v>380</v>
          </cell>
          <cell r="C89" t="str">
            <v>다</v>
          </cell>
          <cell r="D89">
            <v>7973</v>
          </cell>
          <cell r="E89" t="str">
            <v>L형측구 절토부</v>
          </cell>
          <cell r="F89" t="str">
            <v>(TYPE-3: H=2.2M)</v>
          </cell>
          <cell r="G89" t="str">
            <v>M</v>
          </cell>
          <cell r="H89">
            <v>0</v>
          </cell>
        </row>
        <row r="90">
          <cell r="A90" t="str">
            <v>D02253</v>
          </cell>
          <cell r="B90">
            <v>900</v>
          </cell>
          <cell r="C90" t="str">
            <v>라</v>
          </cell>
          <cell r="D90">
            <v>7974</v>
          </cell>
          <cell r="E90" t="str">
            <v>L형측구(연결로).</v>
          </cell>
          <cell r="F90" t="str">
            <v>(TYPE-4: H=0.45M)</v>
          </cell>
          <cell r="G90" t="str">
            <v>M</v>
          </cell>
          <cell r="H90">
            <v>0</v>
          </cell>
        </row>
        <row r="91">
          <cell r="A91" t="str">
            <v>D02318</v>
          </cell>
          <cell r="B91">
            <v>350</v>
          </cell>
          <cell r="C91" t="str">
            <v>마</v>
          </cell>
          <cell r="D91">
            <v>7975</v>
          </cell>
          <cell r="E91" t="str">
            <v>L형측구(부체도로)</v>
          </cell>
          <cell r="F91" t="str">
            <v>(TYPE-5: H=0.35M)</v>
          </cell>
          <cell r="G91" t="str">
            <v>M</v>
          </cell>
          <cell r="H91">
            <v>0</v>
          </cell>
        </row>
        <row r="92">
          <cell r="A92" t="str">
            <v>D02197</v>
          </cell>
          <cell r="B92">
            <v>1</v>
          </cell>
          <cell r="C92" t="str">
            <v>바</v>
          </cell>
          <cell r="D92">
            <v>8103</v>
          </cell>
          <cell r="E92" t="str">
            <v>L형측구 TYPE-4</v>
          </cell>
          <cell r="G92" t="str">
            <v>개소</v>
          </cell>
          <cell r="H92">
            <v>0</v>
          </cell>
        </row>
        <row r="93">
          <cell r="A93" t="str">
            <v>D02198</v>
          </cell>
          <cell r="B93">
            <v>2</v>
          </cell>
          <cell r="C93" t="str">
            <v>사</v>
          </cell>
          <cell r="D93">
            <v>8104</v>
          </cell>
          <cell r="E93" t="str">
            <v>L형측구 TYPE-5</v>
          </cell>
          <cell r="G93" t="str">
            <v>개소</v>
          </cell>
          <cell r="H93">
            <v>0</v>
          </cell>
        </row>
        <row r="94">
          <cell r="A94" t="str">
            <v>D02199</v>
          </cell>
          <cell r="B94">
            <v>4</v>
          </cell>
          <cell r="C94" t="str">
            <v>아</v>
          </cell>
          <cell r="D94">
            <v>8105</v>
          </cell>
          <cell r="E94" t="str">
            <v>L형측구 TYPE-6</v>
          </cell>
          <cell r="G94" t="str">
            <v>개소</v>
          </cell>
          <cell r="H94">
            <v>0</v>
          </cell>
        </row>
        <row r="95">
          <cell r="A95" t="str">
            <v>E2</v>
          </cell>
          <cell r="B95">
            <v>0</v>
          </cell>
          <cell r="C95" t="str">
            <v>계</v>
          </cell>
          <cell r="D95">
            <v>8475</v>
          </cell>
        </row>
        <row r="96">
          <cell r="A96" t="str">
            <v>T2</v>
          </cell>
          <cell r="B96">
            <v>99</v>
          </cell>
          <cell r="C96" t="str">
            <v>7)</v>
          </cell>
          <cell r="D96">
            <v>8740</v>
          </cell>
          <cell r="E96" t="str">
            <v>U형측구</v>
          </cell>
          <cell r="H96">
            <v>0</v>
          </cell>
        </row>
        <row r="97">
          <cell r="A97" t="str">
            <v>D02315</v>
          </cell>
          <cell r="B97">
            <v>80</v>
          </cell>
          <cell r="C97" t="str">
            <v>가</v>
          </cell>
          <cell r="D97">
            <v>9053</v>
          </cell>
          <cell r="E97" t="str">
            <v>U형측구 TYPE-3</v>
          </cell>
          <cell r="F97" t="str">
            <v>(H=0.60M:시가지)</v>
          </cell>
          <cell r="G97" t="str">
            <v>M</v>
          </cell>
          <cell r="H97">
            <v>0</v>
          </cell>
        </row>
        <row r="98">
          <cell r="A98" t="str">
            <v>D02331</v>
          </cell>
          <cell r="B98">
            <v>90</v>
          </cell>
          <cell r="C98" t="str">
            <v>나</v>
          </cell>
          <cell r="D98">
            <v>9197</v>
          </cell>
          <cell r="E98" t="str">
            <v>U형측구 TYPE-5</v>
          </cell>
          <cell r="F98" t="str">
            <v>(H=0.30M:용수로)</v>
          </cell>
          <cell r="G98" t="str">
            <v>M</v>
          </cell>
          <cell r="H98">
            <v>0</v>
          </cell>
        </row>
        <row r="99">
          <cell r="A99" t="str">
            <v>D01216</v>
          </cell>
          <cell r="B99">
            <v>710</v>
          </cell>
          <cell r="C99" t="str">
            <v>다</v>
          </cell>
          <cell r="D99">
            <v>9293</v>
          </cell>
          <cell r="E99" t="str">
            <v>U형측구 TYPE-6</v>
          </cell>
          <cell r="F99" t="str">
            <v>(H=0.50M:녹지대)</v>
          </cell>
          <cell r="G99" t="str">
            <v>M</v>
          </cell>
          <cell r="H99">
            <v>0</v>
          </cell>
        </row>
        <row r="100">
          <cell r="A100" t="str">
            <v>E2</v>
          </cell>
          <cell r="B100">
            <v>0</v>
          </cell>
          <cell r="C100" t="str">
            <v>계</v>
          </cell>
          <cell r="D100">
            <v>9388</v>
          </cell>
        </row>
        <row r="101">
          <cell r="A101" t="str">
            <v>T2</v>
          </cell>
          <cell r="B101">
            <v>104</v>
          </cell>
          <cell r="C101" t="str">
            <v>8)</v>
          </cell>
          <cell r="D101">
            <v>9771</v>
          </cell>
          <cell r="E101" t="str">
            <v>맹암거</v>
          </cell>
          <cell r="H101">
            <v>0</v>
          </cell>
        </row>
        <row r="102">
          <cell r="A102" t="str">
            <v>D00339</v>
          </cell>
          <cell r="B102">
            <v>1800</v>
          </cell>
          <cell r="C102" t="str">
            <v>가</v>
          </cell>
          <cell r="D102">
            <v>9820</v>
          </cell>
          <cell r="E102" t="str">
            <v>맹암거 TYPE-1</v>
          </cell>
          <cell r="F102" t="str">
            <v>(유공관+부직포)</v>
          </cell>
          <cell r="G102" t="str">
            <v>M</v>
          </cell>
          <cell r="H102">
            <v>0</v>
          </cell>
        </row>
        <row r="103">
          <cell r="A103" t="str">
            <v>D00173</v>
          </cell>
          <cell r="B103">
            <v>4500</v>
          </cell>
          <cell r="C103" t="str">
            <v>나</v>
          </cell>
          <cell r="D103">
            <v>9869</v>
          </cell>
          <cell r="E103" t="str">
            <v>맹암거 TYPE-2</v>
          </cell>
          <cell r="F103" t="str">
            <v>(유공관)</v>
          </cell>
          <cell r="G103" t="str">
            <v>M</v>
          </cell>
          <cell r="H103">
            <v>0</v>
          </cell>
        </row>
        <row r="104">
          <cell r="A104" t="str">
            <v>D00550</v>
          </cell>
          <cell r="B104">
            <v>1400</v>
          </cell>
          <cell r="C104" t="str">
            <v>다</v>
          </cell>
          <cell r="D104">
            <v>10061</v>
          </cell>
          <cell r="E104" t="str">
            <v>맹암거 TYPE-3</v>
          </cell>
          <cell r="F104" t="str">
            <v>(부직포)</v>
          </cell>
          <cell r="G104" t="str">
            <v>M</v>
          </cell>
          <cell r="H104">
            <v>0</v>
          </cell>
        </row>
        <row r="105">
          <cell r="A105" t="str">
            <v>E2</v>
          </cell>
          <cell r="B105">
            <v>0</v>
          </cell>
          <cell r="C105" t="str">
            <v>계</v>
          </cell>
          <cell r="D105">
            <v>10253</v>
          </cell>
        </row>
        <row r="106">
          <cell r="A106" t="str">
            <v>T2</v>
          </cell>
          <cell r="B106">
            <v>114</v>
          </cell>
          <cell r="C106" t="str">
            <v>10)</v>
          </cell>
          <cell r="D106">
            <v>10613</v>
          </cell>
          <cell r="E106" t="str">
            <v>횡배수관</v>
          </cell>
          <cell r="H106">
            <v>0</v>
          </cell>
        </row>
        <row r="107">
          <cell r="A107" t="str">
            <v>T1</v>
          </cell>
          <cell r="B107">
            <v>113</v>
          </cell>
          <cell r="C107" t="str">
            <v>가</v>
          </cell>
          <cell r="D107">
            <v>10673</v>
          </cell>
          <cell r="E107" t="str">
            <v>원심력철근콘크리트관</v>
          </cell>
          <cell r="H107">
            <v>0</v>
          </cell>
        </row>
        <row r="108">
          <cell r="A108" t="str">
            <v>D02218</v>
          </cell>
          <cell r="B108">
            <v>220</v>
          </cell>
          <cell r="C108" t="str">
            <v>a</v>
          </cell>
          <cell r="D108">
            <v>10733</v>
          </cell>
          <cell r="E108" t="str">
            <v>횡배수관접합및부설</v>
          </cell>
          <cell r="F108" t="str">
            <v>(Φ 600m/m)</v>
          </cell>
          <cell r="G108" t="str">
            <v>M</v>
          </cell>
          <cell r="H108">
            <v>0</v>
          </cell>
        </row>
        <row r="109">
          <cell r="A109" t="str">
            <v>D01665</v>
          </cell>
          <cell r="B109">
            <v>350</v>
          </cell>
          <cell r="C109" t="str">
            <v>b</v>
          </cell>
          <cell r="D109">
            <v>10813</v>
          </cell>
          <cell r="E109" t="str">
            <v>횡배수관접합및부설</v>
          </cell>
          <cell r="F109" t="str">
            <v>(Φ 800m/m)</v>
          </cell>
          <cell r="G109" t="str">
            <v>M</v>
          </cell>
          <cell r="H109">
            <v>0</v>
          </cell>
        </row>
        <row r="110">
          <cell r="A110" t="str">
            <v>D02201</v>
          </cell>
          <cell r="B110">
            <v>370</v>
          </cell>
          <cell r="C110" t="str">
            <v>c</v>
          </cell>
          <cell r="D110">
            <v>10853</v>
          </cell>
          <cell r="E110" t="str">
            <v>횡배수관접합및부설</v>
          </cell>
          <cell r="F110" t="str">
            <v>(Φ 1000m/m)</v>
          </cell>
          <cell r="G110" t="str">
            <v>M</v>
          </cell>
          <cell r="H110">
            <v>0</v>
          </cell>
        </row>
        <row r="111">
          <cell r="A111" t="str">
            <v>D01667</v>
          </cell>
          <cell r="B111">
            <v>70</v>
          </cell>
          <cell r="C111" t="str">
            <v>d</v>
          </cell>
          <cell r="D111">
            <v>10858</v>
          </cell>
          <cell r="E111" t="str">
            <v>횡배수관접합및부설</v>
          </cell>
          <cell r="F111" t="str">
            <v>(Φ 1200m/m)</v>
          </cell>
          <cell r="G111" t="str">
            <v>M</v>
          </cell>
          <cell r="H111">
            <v>0</v>
          </cell>
        </row>
        <row r="112">
          <cell r="A112" t="str">
            <v>D01666</v>
          </cell>
          <cell r="B112">
            <v>160</v>
          </cell>
          <cell r="C112" t="str">
            <v>e</v>
          </cell>
          <cell r="D112">
            <v>10863</v>
          </cell>
          <cell r="E112" t="str">
            <v>횡배수관접합및부설</v>
          </cell>
          <cell r="F112" t="str">
            <v>(Φ 1000m/m V.R관)</v>
          </cell>
          <cell r="G112" t="str">
            <v>M</v>
          </cell>
          <cell r="H112">
            <v>0</v>
          </cell>
        </row>
        <row r="113">
          <cell r="A113" t="str">
            <v>D02351</v>
          </cell>
          <cell r="B113">
            <v>20</v>
          </cell>
          <cell r="C113" t="str">
            <v>f</v>
          </cell>
          <cell r="D113">
            <v>11121</v>
          </cell>
          <cell r="E113" t="str">
            <v>흄관보강</v>
          </cell>
          <cell r="F113" t="str">
            <v>(Φ 800m/m)</v>
          </cell>
          <cell r="G113" t="str">
            <v>M</v>
          </cell>
          <cell r="H113">
            <v>0</v>
          </cell>
        </row>
        <row r="114">
          <cell r="A114" t="str">
            <v>E1</v>
          </cell>
          <cell r="B114">
            <v>0</v>
          </cell>
          <cell r="C114" t="str">
            <v>소계</v>
          </cell>
          <cell r="D114">
            <v>11378</v>
          </cell>
        </row>
        <row r="115">
          <cell r="A115" t="str">
            <v>E2</v>
          </cell>
          <cell r="B115">
            <v>0</v>
          </cell>
          <cell r="C115" t="str">
            <v>계</v>
          </cell>
          <cell r="D115">
            <v>11621</v>
          </cell>
        </row>
        <row r="116">
          <cell r="A116" t="str">
            <v>T2</v>
          </cell>
          <cell r="B116">
            <v>119</v>
          </cell>
          <cell r="C116" t="str">
            <v>11)</v>
          </cell>
          <cell r="D116">
            <v>11769</v>
          </cell>
          <cell r="E116" t="str">
            <v>종배수관</v>
          </cell>
          <cell r="H116">
            <v>0</v>
          </cell>
        </row>
        <row r="117">
          <cell r="A117" t="str">
            <v>D02219</v>
          </cell>
          <cell r="B117">
            <v>1620</v>
          </cell>
          <cell r="C117" t="str">
            <v>가</v>
          </cell>
          <cell r="D117">
            <v>11777</v>
          </cell>
          <cell r="E117" t="str">
            <v>종배수관접합및부설</v>
          </cell>
          <cell r="F117" t="str">
            <v>(Φ 300m/m)</v>
          </cell>
          <cell r="G117" t="str">
            <v>M</v>
          </cell>
          <cell r="H117">
            <v>0</v>
          </cell>
        </row>
        <row r="118">
          <cell r="A118" t="str">
            <v>D00570</v>
          </cell>
          <cell r="B118">
            <v>120</v>
          </cell>
          <cell r="C118" t="str">
            <v>나</v>
          </cell>
          <cell r="D118">
            <v>11784</v>
          </cell>
          <cell r="E118" t="str">
            <v>종배수관접합및부설</v>
          </cell>
          <cell r="F118" t="str">
            <v>(Φ 600m/m)</v>
          </cell>
          <cell r="G118" t="str">
            <v>M</v>
          </cell>
          <cell r="H118">
            <v>0</v>
          </cell>
        </row>
        <row r="119">
          <cell r="A119" t="str">
            <v>D02220</v>
          </cell>
          <cell r="B119">
            <v>12</v>
          </cell>
          <cell r="C119" t="str">
            <v>다</v>
          </cell>
          <cell r="D119">
            <v>11786</v>
          </cell>
          <cell r="E119" t="str">
            <v>종배수관 면벽</v>
          </cell>
          <cell r="F119" t="str">
            <v>(Φ 600m/m)</v>
          </cell>
          <cell r="G119" t="str">
            <v>EA</v>
          </cell>
          <cell r="H119">
            <v>0</v>
          </cell>
        </row>
        <row r="120">
          <cell r="A120" t="str">
            <v>E2</v>
          </cell>
          <cell r="B120">
            <v>0</v>
          </cell>
          <cell r="C120" t="str">
            <v>계</v>
          </cell>
          <cell r="D120">
            <v>11788</v>
          </cell>
        </row>
        <row r="121">
          <cell r="A121" t="str">
            <v>T2</v>
          </cell>
          <cell r="B121">
            <v>124</v>
          </cell>
          <cell r="C121" t="str">
            <v>12)</v>
          </cell>
          <cell r="D121">
            <v>12030</v>
          </cell>
          <cell r="E121" t="str">
            <v>날개벽및면벽공</v>
          </cell>
          <cell r="H121">
            <v>0</v>
          </cell>
        </row>
        <row r="122">
          <cell r="A122" t="str">
            <v>D00071</v>
          </cell>
          <cell r="B122">
            <v>390</v>
          </cell>
          <cell r="C122" t="str">
            <v>가</v>
          </cell>
          <cell r="D122">
            <v>12044</v>
          </cell>
          <cell r="E122" t="str">
            <v>합판거푸집</v>
          </cell>
          <cell r="F122" t="str">
            <v>(3회)</v>
          </cell>
          <cell r="G122" t="str">
            <v>M2</v>
          </cell>
          <cell r="H122">
            <v>0</v>
          </cell>
        </row>
        <row r="123">
          <cell r="A123" t="str">
            <v>D00072</v>
          </cell>
          <cell r="B123">
            <v>90</v>
          </cell>
          <cell r="C123" t="str">
            <v>나</v>
          </cell>
          <cell r="D123">
            <v>12051</v>
          </cell>
          <cell r="E123" t="str">
            <v>합판거푸집</v>
          </cell>
          <cell r="F123" t="str">
            <v>(4회)</v>
          </cell>
          <cell r="G123" t="str">
            <v>M2</v>
          </cell>
          <cell r="H123">
            <v>0</v>
          </cell>
        </row>
        <row r="124">
          <cell r="A124" t="str">
            <v>D00319</v>
          </cell>
          <cell r="B124">
            <v>80</v>
          </cell>
          <cell r="C124" t="str">
            <v>다</v>
          </cell>
          <cell r="D124">
            <v>12058</v>
          </cell>
          <cell r="E124" t="str">
            <v>콘크리트타설</v>
          </cell>
          <cell r="F124" t="str">
            <v>(무근,진동기제외)</v>
          </cell>
          <cell r="G124" t="str">
            <v>M3</v>
          </cell>
          <cell r="H124">
            <v>0</v>
          </cell>
        </row>
        <row r="125">
          <cell r="A125" t="str">
            <v>E2</v>
          </cell>
          <cell r="B125">
            <v>0</v>
          </cell>
          <cell r="C125" t="str">
            <v>계</v>
          </cell>
          <cell r="D125">
            <v>12255</v>
          </cell>
        </row>
        <row r="126">
          <cell r="A126" t="str">
            <v>T2</v>
          </cell>
          <cell r="B126">
            <v>135</v>
          </cell>
          <cell r="C126" t="str">
            <v>13)</v>
          </cell>
          <cell r="D126">
            <v>12425</v>
          </cell>
          <cell r="E126" t="str">
            <v>콘크리트 집수정</v>
          </cell>
          <cell r="H126">
            <v>0</v>
          </cell>
        </row>
        <row r="127">
          <cell r="A127" t="str">
            <v>D00072</v>
          </cell>
          <cell r="B127">
            <v>1600</v>
          </cell>
          <cell r="C127" t="str">
            <v>가</v>
          </cell>
          <cell r="D127">
            <v>12510</v>
          </cell>
          <cell r="E127" t="str">
            <v>합판거푸집</v>
          </cell>
          <cell r="F127" t="str">
            <v>(4회)</v>
          </cell>
          <cell r="G127" t="str">
            <v>M2</v>
          </cell>
          <cell r="H127">
            <v>0</v>
          </cell>
        </row>
        <row r="128">
          <cell r="A128" t="str">
            <v>D02072</v>
          </cell>
          <cell r="B128">
            <v>1</v>
          </cell>
          <cell r="C128" t="str">
            <v>나</v>
          </cell>
          <cell r="D128">
            <v>12595</v>
          </cell>
          <cell r="E128" t="str">
            <v>콘크리트타설</v>
          </cell>
          <cell r="F128" t="str">
            <v>(철근,진동기포함)</v>
          </cell>
          <cell r="G128" t="str">
            <v>M3</v>
          </cell>
          <cell r="H128">
            <v>0</v>
          </cell>
        </row>
        <row r="129">
          <cell r="A129" t="str">
            <v>D00319</v>
          </cell>
          <cell r="B129">
            <v>140</v>
          </cell>
          <cell r="C129" t="str">
            <v>다</v>
          </cell>
          <cell r="D129">
            <v>12680</v>
          </cell>
          <cell r="E129" t="str">
            <v>콘크리트타설</v>
          </cell>
          <cell r="F129" t="str">
            <v>(무근,진동기제외)</v>
          </cell>
          <cell r="G129" t="str">
            <v>M3</v>
          </cell>
          <cell r="H129">
            <v>0</v>
          </cell>
        </row>
        <row r="130">
          <cell r="A130" t="str">
            <v>D00326</v>
          </cell>
          <cell r="B130">
            <v>0.48</v>
          </cell>
          <cell r="C130" t="str">
            <v>라</v>
          </cell>
          <cell r="D130">
            <v>12712</v>
          </cell>
          <cell r="E130" t="str">
            <v>철근가공조립</v>
          </cell>
          <cell r="F130" t="str">
            <v>(보통)</v>
          </cell>
          <cell r="G130" t="str">
            <v>TON</v>
          </cell>
          <cell r="H130">
            <v>0</v>
          </cell>
        </row>
        <row r="131">
          <cell r="A131" t="str">
            <v>D02217</v>
          </cell>
          <cell r="B131">
            <v>29</v>
          </cell>
          <cell r="C131" t="str">
            <v>마</v>
          </cell>
          <cell r="D131">
            <v>12743</v>
          </cell>
          <cell r="E131" t="str">
            <v>집수정뚜껑소형</v>
          </cell>
          <cell r="F131" t="str">
            <v>(1130x780)</v>
          </cell>
          <cell r="G131" t="str">
            <v>EA</v>
          </cell>
          <cell r="H131">
            <v>0</v>
          </cell>
        </row>
        <row r="132">
          <cell r="A132" t="str">
            <v>D00577</v>
          </cell>
          <cell r="B132">
            <v>3</v>
          </cell>
          <cell r="C132" t="str">
            <v>바</v>
          </cell>
          <cell r="D132">
            <v>12754</v>
          </cell>
          <cell r="E132" t="str">
            <v>집수정뚜껑소형</v>
          </cell>
          <cell r="F132" t="str">
            <v>(1330x830)</v>
          </cell>
          <cell r="G132" t="str">
            <v>EA</v>
          </cell>
          <cell r="H132">
            <v>0</v>
          </cell>
        </row>
        <row r="133">
          <cell r="A133" t="str">
            <v>D00964</v>
          </cell>
          <cell r="B133">
            <v>1</v>
          </cell>
          <cell r="C133" t="str">
            <v>사</v>
          </cell>
          <cell r="D133">
            <v>12757</v>
          </cell>
          <cell r="E133" t="str">
            <v>집수정뚜껑소형</v>
          </cell>
          <cell r="F133" t="str">
            <v>(1730x830)</v>
          </cell>
          <cell r="G133" t="str">
            <v>EA</v>
          </cell>
          <cell r="H133">
            <v>0</v>
          </cell>
        </row>
        <row r="134">
          <cell r="A134" t="str">
            <v>D02332</v>
          </cell>
          <cell r="B134">
            <v>2</v>
          </cell>
          <cell r="C134" t="str">
            <v>아</v>
          </cell>
          <cell r="D134">
            <v>12758</v>
          </cell>
          <cell r="E134" t="str">
            <v>집수정뚜껑소형</v>
          </cell>
          <cell r="F134" t="str">
            <v>(1000x500)</v>
          </cell>
          <cell r="G134" t="str">
            <v>EA</v>
          </cell>
          <cell r="H134">
            <v>0</v>
          </cell>
        </row>
        <row r="135">
          <cell r="A135" t="str">
            <v>D02217</v>
          </cell>
          <cell r="B135">
            <v>8</v>
          </cell>
          <cell r="C135" t="str">
            <v>자</v>
          </cell>
          <cell r="D135">
            <v>14476</v>
          </cell>
          <cell r="E135" t="str">
            <v>집수정뚜껑소형</v>
          </cell>
          <cell r="F135" t="str">
            <v>(1130x830)</v>
          </cell>
          <cell r="G135" t="str">
            <v>EA</v>
          </cell>
          <cell r="H135">
            <v>0</v>
          </cell>
        </row>
        <row r="136">
          <cell r="A136" t="str">
            <v>E2</v>
          </cell>
          <cell r="B136">
            <v>0</v>
          </cell>
          <cell r="C136" t="str">
            <v>계</v>
          </cell>
          <cell r="D136">
            <v>16193</v>
          </cell>
        </row>
        <row r="137">
          <cell r="A137" t="str">
            <v>T2</v>
          </cell>
          <cell r="B137">
            <v>162</v>
          </cell>
          <cell r="C137" t="str">
            <v>14)</v>
          </cell>
          <cell r="D137">
            <v>19624</v>
          </cell>
          <cell r="E137" t="str">
            <v>암거공</v>
          </cell>
          <cell r="H137">
            <v>0</v>
          </cell>
        </row>
        <row r="138">
          <cell r="A138" t="str">
            <v>T1</v>
          </cell>
          <cell r="B138">
            <v>141</v>
          </cell>
          <cell r="C138" t="str">
            <v>가.</v>
          </cell>
          <cell r="D138">
            <v>19625</v>
          </cell>
          <cell r="E138" t="str">
            <v>거푸집</v>
          </cell>
          <cell r="H138">
            <v>0</v>
          </cell>
        </row>
        <row r="139">
          <cell r="A139" t="str">
            <v>D00071</v>
          </cell>
          <cell r="B139">
            <v>14000</v>
          </cell>
          <cell r="C139" t="str">
            <v>a</v>
          </cell>
          <cell r="D139">
            <v>19657</v>
          </cell>
          <cell r="E139" t="str">
            <v>합판거푸집</v>
          </cell>
          <cell r="F139" t="str">
            <v>(3회)</v>
          </cell>
          <cell r="G139" t="str">
            <v>M2</v>
          </cell>
          <cell r="H139">
            <v>0</v>
          </cell>
        </row>
        <row r="140">
          <cell r="A140" t="str">
            <v>D00072</v>
          </cell>
          <cell r="B140">
            <v>680</v>
          </cell>
          <cell r="C140" t="str">
            <v>b</v>
          </cell>
          <cell r="D140">
            <v>19673</v>
          </cell>
          <cell r="E140" t="str">
            <v>합판거푸집</v>
          </cell>
          <cell r="F140" t="str">
            <v>(4회)</v>
          </cell>
          <cell r="G140" t="str">
            <v>M2</v>
          </cell>
          <cell r="H140">
            <v>0</v>
          </cell>
        </row>
        <row r="141">
          <cell r="A141" t="str">
            <v>D00346</v>
          </cell>
          <cell r="B141">
            <v>10000</v>
          </cell>
          <cell r="C141" t="str">
            <v>c</v>
          </cell>
          <cell r="D141">
            <v>19679</v>
          </cell>
          <cell r="E141" t="str">
            <v>문형거푸집</v>
          </cell>
          <cell r="F141" t="str">
            <v>(0-7m:3회 부착식)</v>
          </cell>
          <cell r="G141" t="str">
            <v>M2</v>
          </cell>
          <cell r="H141">
            <v>0</v>
          </cell>
        </row>
        <row r="142">
          <cell r="A142" t="str">
            <v>E1</v>
          </cell>
          <cell r="B142">
            <v>0</v>
          </cell>
          <cell r="C142" t="str">
            <v>소계</v>
          </cell>
          <cell r="D142">
            <v>19685</v>
          </cell>
        </row>
        <row r="143">
          <cell r="A143" t="str">
            <v>T1</v>
          </cell>
          <cell r="B143">
            <v>146</v>
          </cell>
          <cell r="C143" t="str">
            <v>나</v>
          </cell>
          <cell r="D143">
            <v>19687</v>
          </cell>
          <cell r="E143" t="str">
            <v>콘크리트</v>
          </cell>
          <cell r="H143">
            <v>0</v>
          </cell>
        </row>
        <row r="144">
          <cell r="A144" t="str">
            <v>D00313</v>
          </cell>
          <cell r="B144">
            <v>9200</v>
          </cell>
          <cell r="C144" t="str">
            <v>a.</v>
          </cell>
          <cell r="D144">
            <v>19689</v>
          </cell>
          <cell r="E144" t="str">
            <v>콘크리트타설</v>
          </cell>
          <cell r="F144" t="str">
            <v>(펌프카타설,0~15m)</v>
          </cell>
          <cell r="G144" t="str">
            <v>M3</v>
          </cell>
          <cell r="H144">
            <v>0</v>
          </cell>
        </row>
        <row r="145">
          <cell r="A145" t="str">
            <v>D02072</v>
          </cell>
          <cell r="B145">
            <v>120</v>
          </cell>
          <cell r="C145" t="str">
            <v>b</v>
          </cell>
          <cell r="D145">
            <v>19705</v>
          </cell>
          <cell r="E145" t="str">
            <v>콘크리트타설</v>
          </cell>
          <cell r="F145" t="str">
            <v>(철근,진동기포함)</v>
          </cell>
          <cell r="G145" t="str">
            <v>M3</v>
          </cell>
          <cell r="H145">
            <v>0</v>
          </cell>
        </row>
        <row r="146">
          <cell r="A146" t="str">
            <v>D00319</v>
          </cell>
          <cell r="B146">
            <v>510</v>
          </cell>
          <cell r="C146" t="str">
            <v>c</v>
          </cell>
          <cell r="D146">
            <v>19721</v>
          </cell>
          <cell r="E146" t="str">
            <v>콘크리트타설</v>
          </cell>
          <cell r="F146" t="str">
            <v>(무근,진동기제외)</v>
          </cell>
          <cell r="G146" t="str">
            <v>M3</v>
          </cell>
          <cell r="H146">
            <v>0</v>
          </cell>
        </row>
        <row r="147">
          <cell r="A147" t="str">
            <v>E1</v>
          </cell>
          <cell r="B147">
            <v>0</v>
          </cell>
          <cell r="C147" t="str">
            <v>소계</v>
          </cell>
          <cell r="D147">
            <v>19733</v>
          </cell>
        </row>
        <row r="148">
          <cell r="A148" t="str">
            <v>D00327</v>
          </cell>
          <cell r="B148">
            <v>1053.2</v>
          </cell>
          <cell r="C148" t="str">
            <v>다</v>
          </cell>
          <cell r="D148">
            <v>19739</v>
          </cell>
          <cell r="E148" t="str">
            <v>철근가공조립</v>
          </cell>
          <cell r="F148" t="str">
            <v>(복잡)</v>
          </cell>
          <cell r="G148" t="str">
            <v>TON</v>
          </cell>
          <cell r="H148">
            <v>0</v>
          </cell>
        </row>
        <row r="149">
          <cell r="A149" t="str">
            <v>D01559</v>
          </cell>
          <cell r="B149">
            <v>180</v>
          </cell>
          <cell r="C149" t="str">
            <v>라</v>
          </cell>
          <cell r="D149">
            <v>19742</v>
          </cell>
          <cell r="E149" t="str">
            <v>P.V.C PIPE</v>
          </cell>
          <cell r="F149" t="str">
            <v>(D=100 m/m)</v>
          </cell>
          <cell r="G149" t="str">
            <v>M</v>
          </cell>
          <cell r="H149">
            <v>0</v>
          </cell>
        </row>
        <row r="150">
          <cell r="A150" t="str">
            <v>D00357</v>
          </cell>
          <cell r="B150">
            <v>8000</v>
          </cell>
          <cell r="C150" t="str">
            <v>마</v>
          </cell>
          <cell r="D150">
            <v>19744</v>
          </cell>
          <cell r="E150" t="str">
            <v>시공이음</v>
          </cell>
          <cell r="F150" t="str">
            <v>(지수판:200x5mm)</v>
          </cell>
          <cell r="G150" t="str">
            <v>M</v>
          </cell>
          <cell r="H150">
            <v>0</v>
          </cell>
        </row>
        <row r="151">
          <cell r="A151" t="str">
            <v>D01671</v>
          </cell>
          <cell r="B151">
            <v>900</v>
          </cell>
          <cell r="C151" t="str">
            <v>바</v>
          </cell>
          <cell r="D151">
            <v>19745</v>
          </cell>
          <cell r="E151" t="str">
            <v>기초 잡석깔기</v>
          </cell>
          <cell r="F151" t="str">
            <v>(현장암유용)</v>
          </cell>
          <cell r="G151" t="str">
            <v>M3</v>
          </cell>
          <cell r="H151">
            <v>0</v>
          </cell>
        </row>
        <row r="152">
          <cell r="A152" t="str">
            <v>D01673</v>
          </cell>
          <cell r="B152">
            <v>13300</v>
          </cell>
          <cell r="C152" t="str">
            <v>사</v>
          </cell>
          <cell r="D152">
            <v>19777</v>
          </cell>
          <cell r="E152" t="str">
            <v>뒷채움</v>
          </cell>
          <cell r="F152" t="str">
            <v>(선택층재 암거,교량)</v>
          </cell>
          <cell r="G152" t="str">
            <v>M3</v>
          </cell>
          <cell r="H152">
            <v>0</v>
          </cell>
        </row>
        <row r="153">
          <cell r="A153" t="str">
            <v>D00354</v>
          </cell>
          <cell r="B153">
            <v>4690</v>
          </cell>
          <cell r="C153" t="str">
            <v>아</v>
          </cell>
          <cell r="D153">
            <v>19809</v>
          </cell>
          <cell r="E153" t="str">
            <v>아스팔트 코팅</v>
          </cell>
          <cell r="F153" t="str">
            <v>(2회)</v>
          </cell>
          <cell r="G153" t="str">
            <v>M2</v>
          </cell>
          <cell r="H153">
            <v>0</v>
          </cell>
        </row>
        <row r="154">
          <cell r="A154" t="str">
            <v>D00519</v>
          </cell>
          <cell r="B154">
            <v>430</v>
          </cell>
          <cell r="C154" t="str">
            <v>자</v>
          </cell>
          <cell r="D154">
            <v>19841</v>
          </cell>
          <cell r="E154" t="str">
            <v>스치로폴</v>
          </cell>
          <cell r="F154" t="str">
            <v>(T=20m/m)</v>
          </cell>
          <cell r="G154" t="str">
            <v>M2</v>
          </cell>
          <cell r="H154">
            <v>0</v>
          </cell>
        </row>
        <row r="155">
          <cell r="A155" t="str">
            <v>D02345</v>
          </cell>
          <cell r="B155">
            <v>50</v>
          </cell>
          <cell r="C155" t="str">
            <v>차</v>
          </cell>
          <cell r="D155">
            <v>19849</v>
          </cell>
          <cell r="E155" t="str">
            <v>신구암거접합</v>
          </cell>
          <cell r="G155" t="str">
            <v>M</v>
          </cell>
          <cell r="H155">
            <v>0</v>
          </cell>
        </row>
        <row r="156">
          <cell r="A156" t="str">
            <v>D00358</v>
          </cell>
          <cell r="B156">
            <v>9600</v>
          </cell>
          <cell r="C156" t="str">
            <v>카</v>
          </cell>
          <cell r="D156">
            <v>19857</v>
          </cell>
          <cell r="E156" t="str">
            <v>간격재</v>
          </cell>
          <cell r="F156" t="str">
            <v>(T=50MM)</v>
          </cell>
          <cell r="G156" t="str">
            <v>m2</v>
          </cell>
          <cell r="H156">
            <v>0</v>
          </cell>
        </row>
        <row r="157">
          <cell r="A157" t="str">
            <v>D01601</v>
          </cell>
          <cell r="B157">
            <v>160</v>
          </cell>
          <cell r="C157" t="str">
            <v>타</v>
          </cell>
          <cell r="D157">
            <v>19865</v>
          </cell>
          <cell r="E157" t="str">
            <v>부직포설치</v>
          </cell>
          <cell r="F157" t="str">
            <v>(L형측구용)</v>
          </cell>
          <cell r="G157" t="str">
            <v>M2</v>
          </cell>
          <cell r="H157">
            <v>0</v>
          </cell>
        </row>
        <row r="158">
          <cell r="A158" t="str">
            <v>D01177</v>
          </cell>
          <cell r="B158">
            <v>7800</v>
          </cell>
          <cell r="C158" t="str">
            <v>파</v>
          </cell>
          <cell r="D158">
            <v>19879</v>
          </cell>
          <cell r="E158" t="str">
            <v>비계공(강관)</v>
          </cell>
          <cell r="F158" t="str">
            <v>(암거용:3개월)</v>
          </cell>
          <cell r="G158" t="str">
            <v>M2</v>
          </cell>
          <cell r="H158">
            <v>0</v>
          </cell>
        </row>
        <row r="159">
          <cell r="A159" t="str">
            <v>T1</v>
          </cell>
          <cell r="B159">
            <v>161</v>
          </cell>
          <cell r="C159" t="str">
            <v>하</v>
          </cell>
          <cell r="D159">
            <v>19911</v>
          </cell>
          <cell r="E159" t="str">
            <v>동바리공</v>
          </cell>
          <cell r="H159">
            <v>0</v>
          </cell>
        </row>
        <row r="160">
          <cell r="A160" t="str">
            <v>D01551</v>
          </cell>
          <cell r="B160">
            <v>5600</v>
          </cell>
          <cell r="C160" t="str">
            <v>a</v>
          </cell>
          <cell r="D160">
            <v>19942</v>
          </cell>
          <cell r="E160" t="str">
            <v>강관동바리</v>
          </cell>
          <cell r="F160" t="str">
            <v>(암거구조물:3개월)</v>
          </cell>
          <cell r="G160" t="str">
            <v>공M3</v>
          </cell>
          <cell r="H160">
            <v>0</v>
          </cell>
        </row>
        <row r="161">
          <cell r="A161" t="str">
            <v>D00122</v>
          </cell>
          <cell r="B161">
            <v>4990</v>
          </cell>
          <cell r="C161" t="str">
            <v>b</v>
          </cell>
          <cell r="D161">
            <v>20654</v>
          </cell>
          <cell r="E161" t="str">
            <v>목재동바리</v>
          </cell>
          <cell r="F161" t="str">
            <v>(4 회)</v>
          </cell>
          <cell r="G161" t="str">
            <v>공/M3</v>
          </cell>
          <cell r="H161">
            <v>0</v>
          </cell>
        </row>
        <row r="162">
          <cell r="A162" t="str">
            <v>E1</v>
          </cell>
          <cell r="B162">
            <v>0</v>
          </cell>
          <cell r="C162" t="str">
            <v>소계</v>
          </cell>
          <cell r="D162">
            <v>21010</v>
          </cell>
        </row>
        <row r="163">
          <cell r="A163" t="str">
            <v>E2</v>
          </cell>
          <cell r="B163">
            <v>0</v>
          </cell>
          <cell r="C163" t="str">
            <v>계</v>
          </cell>
          <cell r="D163">
            <v>21365</v>
          </cell>
        </row>
        <row r="164">
          <cell r="A164" t="str">
            <v>T2</v>
          </cell>
          <cell r="B164">
            <v>184</v>
          </cell>
          <cell r="C164" t="str">
            <v>15)</v>
          </cell>
          <cell r="D164">
            <v>21688</v>
          </cell>
          <cell r="E164" t="str">
            <v>기타공</v>
          </cell>
          <cell r="H164">
            <v>0</v>
          </cell>
        </row>
        <row r="165">
          <cell r="A165" t="str">
            <v>T1</v>
          </cell>
          <cell r="B165">
            <v>170</v>
          </cell>
          <cell r="C165" t="str">
            <v>가.</v>
          </cell>
          <cell r="D165">
            <v>22615</v>
          </cell>
          <cell r="E165" t="str">
            <v>성.절토부 도수로공</v>
          </cell>
          <cell r="H165">
            <v>0</v>
          </cell>
        </row>
        <row r="166">
          <cell r="A166" t="str">
            <v>D00072</v>
          </cell>
          <cell r="B166">
            <v>3400</v>
          </cell>
          <cell r="C166" t="str">
            <v>a</v>
          </cell>
          <cell r="D166">
            <v>22847</v>
          </cell>
          <cell r="E166" t="str">
            <v>합판거푸집</v>
          </cell>
          <cell r="F166" t="str">
            <v>(4회)</v>
          </cell>
          <cell r="G166" t="str">
            <v>M2</v>
          </cell>
          <cell r="H166">
            <v>0</v>
          </cell>
        </row>
        <row r="167">
          <cell r="A167" t="str">
            <v>D00071</v>
          </cell>
          <cell r="B167">
            <v>100</v>
          </cell>
          <cell r="C167" t="str">
            <v>b</v>
          </cell>
          <cell r="D167">
            <v>22905</v>
          </cell>
          <cell r="E167" t="str">
            <v>합판거푸집</v>
          </cell>
          <cell r="F167" t="str">
            <v>(3회)</v>
          </cell>
          <cell r="G167" t="str">
            <v>M2</v>
          </cell>
          <cell r="H167">
            <v>0</v>
          </cell>
        </row>
        <row r="168">
          <cell r="A168" t="str">
            <v>D00326</v>
          </cell>
          <cell r="B168">
            <v>21.327999999999999</v>
          </cell>
          <cell r="C168" t="str">
            <v>c</v>
          </cell>
          <cell r="D168">
            <v>22963</v>
          </cell>
          <cell r="E168" t="str">
            <v>철근가공조립</v>
          </cell>
          <cell r="F168" t="str">
            <v>(보통)</v>
          </cell>
          <cell r="G168" t="str">
            <v>TON</v>
          </cell>
          <cell r="H168">
            <v>0</v>
          </cell>
        </row>
        <row r="169">
          <cell r="A169" t="str">
            <v>D00314</v>
          </cell>
          <cell r="B169">
            <v>180</v>
          </cell>
          <cell r="C169" t="str">
            <v>d</v>
          </cell>
          <cell r="D169">
            <v>23311</v>
          </cell>
          <cell r="E169" t="str">
            <v>콘크리트타설</v>
          </cell>
          <cell r="F169" t="str">
            <v>(철근,진동기제외)</v>
          </cell>
          <cell r="G169" t="str">
            <v>M3</v>
          </cell>
          <cell r="H169">
            <v>0</v>
          </cell>
        </row>
        <row r="170">
          <cell r="A170" t="str">
            <v>D00319</v>
          </cell>
          <cell r="B170">
            <v>360</v>
          </cell>
          <cell r="C170" t="str">
            <v>e</v>
          </cell>
          <cell r="D170">
            <v>23420</v>
          </cell>
          <cell r="E170" t="str">
            <v>콘크리트타설</v>
          </cell>
          <cell r="F170" t="str">
            <v>(무근,진동기제외)</v>
          </cell>
          <cell r="G170" t="str">
            <v>M3</v>
          </cell>
          <cell r="H170">
            <v>0</v>
          </cell>
        </row>
        <row r="171">
          <cell r="A171" t="str">
            <v>E1</v>
          </cell>
          <cell r="B171">
            <v>0</v>
          </cell>
          <cell r="C171" t="str">
            <v>소계</v>
          </cell>
          <cell r="D171">
            <v>23528</v>
          </cell>
        </row>
        <row r="172">
          <cell r="A172" t="str">
            <v>T1</v>
          </cell>
          <cell r="B172">
            <v>174</v>
          </cell>
          <cell r="C172" t="str">
            <v>나</v>
          </cell>
          <cell r="D172">
            <v>23656</v>
          </cell>
          <cell r="E172" t="str">
            <v>수로보호공</v>
          </cell>
          <cell r="H172">
            <v>0</v>
          </cell>
        </row>
        <row r="173">
          <cell r="A173" t="str">
            <v>D00319</v>
          </cell>
          <cell r="B173">
            <v>110</v>
          </cell>
          <cell r="C173" t="str">
            <v>a.</v>
          </cell>
          <cell r="D173">
            <v>23672</v>
          </cell>
          <cell r="E173" t="str">
            <v>콘크리트타설</v>
          </cell>
          <cell r="F173" t="str">
            <v>(무근,진동기제외)</v>
          </cell>
          <cell r="G173" t="str">
            <v>M3</v>
          </cell>
          <cell r="H173">
            <v>0</v>
          </cell>
        </row>
        <row r="174">
          <cell r="A174" t="str">
            <v>D00072</v>
          </cell>
          <cell r="B174">
            <v>100</v>
          </cell>
          <cell r="C174" t="str">
            <v>b</v>
          </cell>
          <cell r="D174">
            <v>23676</v>
          </cell>
          <cell r="E174" t="str">
            <v>합판거푸집</v>
          </cell>
          <cell r="F174" t="str">
            <v>(4회)</v>
          </cell>
          <cell r="G174" t="str">
            <v>M2</v>
          </cell>
          <cell r="H174">
            <v>0</v>
          </cell>
        </row>
        <row r="175">
          <cell r="A175" t="str">
            <v>E1</v>
          </cell>
          <cell r="B175">
            <v>0</v>
          </cell>
          <cell r="C175" t="str">
            <v>소계</v>
          </cell>
          <cell r="D175">
            <v>23684</v>
          </cell>
        </row>
        <row r="176">
          <cell r="A176" t="str">
            <v>T1</v>
          </cell>
          <cell r="B176">
            <v>179</v>
          </cell>
          <cell r="C176" t="str">
            <v>다</v>
          </cell>
          <cell r="D176">
            <v>23691</v>
          </cell>
          <cell r="E176" t="str">
            <v>콘크리트 다이크</v>
          </cell>
          <cell r="H176">
            <v>0</v>
          </cell>
        </row>
        <row r="177">
          <cell r="A177" t="str">
            <v>D00580</v>
          </cell>
          <cell r="B177">
            <v>9230</v>
          </cell>
          <cell r="C177" t="str">
            <v>a.</v>
          </cell>
          <cell r="D177">
            <v>23695</v>
          </cell>
          <cell r="E177" t="str">
            <v>콘크리트다이크</v>
          </cell>
          <cell r="F177" t="str">
            <v>(TYPE-1)</v>
          </cell>
          <cell r="G177" t="str">
            <v>M</v>
          </cell>
          <cell r="H177">
            <v>0</v>
          </cell>
        </row>
        <row r="178">
          <cell r="A178" t="str">
            <v>D02215</v>
          </cell>
          <cell r="B178">
            <v>540</v>
          </cell>
          <cell r="C178" t="str">
            <v>b</v>
          </cell>
          <cell r="D178">
            <v>23729</v>
          </cell>
          <cell r="E178" t="str">
            <v>콘크리트 다이크</v>
          </cell>
          <cell r="F178" t="str">
            <v>(TYPE-2)</v>
          </cell>
          <cell r="G178" t="str">
            <v>M</v>
          </cell>
          <cell r="H178">
            <v>0</v>
          </cell>
        </row>
        <row r="179">
          <cell r="A179" t="str">
            <v>D02216</v>
          </cell>
          <cell r="B179">
            <v>740</v>
          </cell>
          <cell r="C179" t="str">
            <v>c</v>
          </cell>
          <cell r="D179">
            <v>23746</v>
          </cell>
          <cell r="E179" t="str">
            <v>콘크리트 다이크</v>
          </cell>
          <cell r="F179" t="str">
            <v>(TYPE-3)</v>
          </cell>
          <cell r="G179" t="str">
            <v>M</v>
          </cell>
          <cell r="H179">
            <v>0</v>
          </cell>
        </row>
        <row r="180">
          <cell r="A180" t="str">
            <v>E1</v>
          </cell>
          <cell r="B180">
            <v>0</v>
          </cell>
          <cell r="C180" t="str">
            <v>소계</v>
          </cell>
          <cell r="D180">
            <v>23762</v>
          </cell>
        </row>
        <row r="181">
          <cell r="A181" t="str">
            <v>T1</v>
          </cell>
          <cell r="B181">
            <v>183</v>
          </cell>
          <cell r="C181" t="str">
            <v>라</v>
          </cell>
          <cell r="D181">
            <v>23794</v>
          </cell>
          <cell r="E181" t="str">
            <v>길어깨다이크집수거</v>
          </cell>
          <cell r="H181">
            <v>0</v>
          </cell>
        </row>
        <row r="182">
          <cell r="A182" t="str">
            <v>D02337</v>
          </cell>
          <cell r="B182">
            <v>19</v>
          </cell>
          <cell r="C182" t="str">
            <v>a</v>
          </cell>
          <cell r="D182">
            <v>23810</v>
          </cell>
          <cell r="E182" t="str">
            <v>길어깨다이크집수거</v>
          </cell>
          <cell r="F182" t="str">
            <v>(L형)</v>
          </cell>
          <cell r="G182" t="str">
            <v>EA</v>
          </cell>
          <cell r="H182">
            <v>0</v>
          </cell>
        </row>
        <row r="183">
          <cell r="A183" t="str">
            <v>D02338</v>
          </cell>
          <cell r="B183">
            <v>2</v>
          </cell>
          <cell r="C183" t="str">
            <v>b</v>
          </cell>
          <cell r="D183">
            <v>23818</v>
          </cell>
          <cell r="E183" t="str">
            <v>길어깨다이크집수거</v>
          </cell>
          <cell r="F183" t="str">
            <v>(T형)</v>
          </cell>
          <cell r="G183" t="str">
            <v>EA</v>
          </cell>
          <cell r="H183">
            <v>0</v>
          </cell>
        </row>
        <row r="184">
          <cell r="A184" t="str">
            <v>E1</v>
          </cell>
          <cell r="B184">
            <v>0</v>
          </cell>
          <cell r="C184" t="str">
            <v>소계</v>
          </cell>
          <cell r="D184">
            <v>23822</v>
          </cell>
        </row>
        <row r="185">
          <cell r="A185" t="str">
            <v>E2</v>
          </cell>
          <cell r="B185">
            <v>0</v>
          </cell>
          <cell r="C185" t="str">
            <v>계</v>
          </cell>
          <cell r="D185">
            <v>23825</v>
          </cell>
        </row>
        <row r="186">
          <cell r="A186" t="str">
            <v>T2</v>
          </cell>
          <cell r="B186">
            <v>196</v>
          </cell>
          <cell r="C186" t="str">
            <v>16)</v>
          </cell>
          <cell r="D186">
            <v>23953</v>
          </cell>
          <cell r="E186" t="str">
            <v>노면배수공</v>
          </cell>
          <cell r="H186">
            <v>0</v>
          </cell>
        </row>
        <row r="187">
          <cell r="A187" t="str">
            <v>D00072</v>
          </cell>
          <cell r="B187">
            <v>1150</v>
          </cell>
          <cell r="C187" t="str">
            <v>가</v>
          </cell>
          <cell r="D187">
            <v>25112</v>
          </cell>
          <cell r="E187" t="str">
            <v>합판거푸집</v>
          </cell>
          <cell r="F187" t="str">
            <v>(4회)</v>
          </cell>
          <cell r="G187" t="str">
            <v>M2</v>
          </cell>
          <cell r="H187">
            <v>0</v>
          </cell>
        </row>
        <row r="188">
          <cell r="A188" t="str">
            <v>D00314</v>
          </cell>
          <cell r="B188">
            <v>60</v>
          </cell>
          <cell r="C188" t="str">
            <v>나</v>
          </cell>
          <cell r="D188">
            <v>25399</v>
          </cell>
          <cell r="E188" t="str">
            <v>콘크리트타설</v>
          </cell>
          <cell r="F188" t="str">
            <v>(철근,진동기제외)</v>
          </cell>
          <cell r="G188" t="str">
            <v>M3</v>
          </cell>
          <cell r="H188">
            <v>0</v>
          </cell>
        </row>
        <row r="189">
          <cell r="A189" t="str">
            <v>D00319</v>
          </cell>
          <cell r="B189">
            <v>150</v>
          </cell>
          <cell r="C189" t="str">
            <v>다</v>
          </cell>
          <cell r="D189">
            <v>25685</v>
          </cell>
          <cell r="E189" t="str">
            <v>콘크리트타설</v>
          </cell>
          <cell r="F189" t="str">
            <v>(무근,진동기제외)</v>
          </cell>
          <cell r="G189" t="str">
            <v>M3</v>
          </cell>
          <cell r="H189">
            <v>0</v>
          </cell>
        </row>
        <row r="190">
          <cell r="A190" t="str">
            <v>D00326</v>
          </cell>
          <cell r="B190">
            <v>22.858000000000001</v>
          </cell>
          <cell r="C190" t="str">
            <v>라</v>
          </cell>
          <cell r="D190">
            <v>25739</v>
          </cell>
          <cell r="E190" t="str">
            <v>철근가공조립</v>
          </cell>
          <cell r="F190" t="str">
            <v>(보통)</v>
          </cell>
          <cell r="G190" t="str">
            <v>TON</v>
          </cell>
          <cell r="H190">
            <v>0</v>
          </cell>
        </row>
        <row r="191">
          <cell r="A191" t="str">
            <v>D02217</v>
          </cell>
          <cell r="B191">
            <v>180</v>
          </cell>
          <cell r="C191" t="str">
            <v>마</v>
          </cell>
          <cell r="D191">
            <v>25766</v>
          </cell>
          <cell r="E191" t="str">
            <v>집수정뚜껑소형</v>
          </cell>
          <cell r="F191" t="str">
            <v>(1130x780)</v>
          </cell>
          <cell r="G191" t="str">
            <v>EA</v>
          </cell>
          <cell r="H191">
            <v>0</v>
          </cell>
        </row>
        <row r="192">
          <cell r="A192" t="str">
            <v>D01662</v>
          </cell>
          <cell r="B192">
            <v>8</v>
          </cell>
          <cell r="C192" t="str">
            <v>바</v>
          </cell>
          <cell r="D192">
            <v>25780</v>
          </cell>
          <cell r="E192" t="str">
            <v>몰탈</v>
          </cell>
          <cell r="F192" t="str">
            <v>(1:3)</v>
          </cell>
          <cell r="G192" t="str">
            <v>M3</v>
          </cell>
          <cell r="H192">
            <v>0</v>
          </cell>
        </row>
        <row r="193">
          <cell r="A193" t="str">
            <v>T1</v>
          </cell>
          <cell r="B193">
            <v>195</v>
          </cell>
          <cell r="C193" t="str">
            <v>사</v>
          </cell>
          <cell r="D193">
            <v>25908</v>
          </cell>
          <cell r="E193" t="str">
            <v>중분대 종배수관</v>
          </cell>
          <cell r="H193">
            <v>0</v>
          </cell>
        </row>
        <row r="194">
          <cell r="A194" t="str">
            <v>D02219</v>
          </cell>
          <cell r="B194">
            <v>3030</v>
          </cell>
          <cell r="C194" t="str">
            <v>a</v>
          </cell>
          <cell r="D194">
            <v>25916</v>
          </cell>
          <cell r="E194" t="str">
            <v>종배수관접합및부설</v>
          </cell>
          <cell r="F194" t="str">
            <v>(Φ 300m/m)</v>
          </cell>
          <cell r="G194" t="str">
            <v>M</v>
          </cell>
          <cell r="H194">
            <v>0</v>
          </cell>
        </row>
        <row r="195">
          <cell r="A195" t="str">
            <v>D00570</v>
          </cell>
          <cell r="B195">
            <v>960</v>
          </cell>
          <cell r="C195" t="str">
            <v>b</v>
          </cell>
          <cell r="D195">
            <v>25923</v>
          </cell>
          <cell r="E195" t="str">
            <v>종배수관접합및부설</v>
          </cell>
          <cell r="F195" t="str">
            <v>(Φ 600m/m)</v>
          </cell>
          <cell r="G195" t="str">
            <v>M</v>
          </cell>
          <cell r="H195">
            <v>0</v>
          </cell>
        </row>
        <row r="196">
          <cell r="A196" t="str">
            <v>E1</v>
          </cell>
          <cell r="B196">
            <v>0</v>
          </cell>
          <cell r="C196" t="str">
            <v>소계</v>
          </cell>
          <cell r="D196">
            <v>25930</v>
          </cell>
        </row>
        <row r="197">
          <cell r="A197" t="str">
            <v>E2</v>
          </cell>
          <cell r="B197">
            <v>0</v>
          </cell>
          <cell r="C197" t="str">
            <v>계</v>
          </cell>
          <cell r="D197">
            <v>25936</v>
          </cell>
        </row>
        <row r="198">
          <cell r="A198" t="str">
            <v>D00064</v>
          </cell>
          <cell r="B198">
            <v>78</v>
          </cell>
          <cell r="C198" t="str">
            <v>17)</v>
          </cell>
          <cell r="D198">
            <v>25937</v>
          </cell>
          <cell r="E198" t="str">
            <v>물푸기</v>
          </cell>
          <cell r="G198" t="str">
            <v>HR</v>
          </cell>
          <cell r="H198">
            <v>0</v>
          </cell>
        </row>
        <row r="199">
          <cell r="A199" t="str">
            <v>E4</v>
          </cell>
          <cell r="B199">
            <v>0</v>
          </cell>
          <cell r="C199" t="str">
            <v>총계</v>
          </cell>
          <cell r="D199">
            <v>26065</v>
          </cell>
        </row>
        <row r="200">
          <cell r="A200" t="str">
            <v>T4</v>
          </cell>
          <cell r="B200">
            <v>913</v>
          </cell>
          <cell r="C200" t="str">
            <v>3.</v>
          </cell>
          <cell r="D200">
            <v>782206</v>
          </cell>
          <cell r="E200" t="str">
            <v>교량공</v>
          </cell>
          <cell r="H200">
            <v>0</v>
          </cell>
        </row>
        <row r="201">
          <cell r="A201" t="str">
            <v>T3</v>
          </cell>
          <cell r="B201">
            <v>296</v>
          </cell>
          <cell r="C201" t="str">
            <v>3-1</v>
          </cell>
          <cell r="D201">
            <v>2856307</v>
          </cell>
          <cell r="E201" t="str">
            <v>수방2교</v>
          </cell>
          <cell r="H201">
            <v>0</v>
          </cell>
        </row>
        <row r="202">
          <cell r="A202" t="str">
            <v>T2</v>
          </cell>
          <cell r="B202">
            <v>210</v>
          </cell>
          <cell r="C202" t="str">
            <v>1)</v>
          </cell>
          <cell r="D202">
            <v>2856435</v>
          </cell>
          <cell r="E202" t="str">
            <v>구조물터파기</v>
          </cell>
          <cell r="H202">
            <v>0</v>
          </cell>
        </row>
        <row r="203">
          <cell r="A203" t="str">
            <v>T1</v>
          </cell>
          <cell r="B203">
            <v>206</v>
          </cell>
          <cell r="C203" t="str">
            <v>가.</v>
          </cell>
          <cell r="D203">
            <v>2856437</v>
          </cell>
          <cell r="E203" t="str">
            <v>육상터파기</v>
          </cell>
          <cell r="H203">
            <v>0</v>
          </cell>
        </row>
        <row r="204">
          <cell r="A204" t="str">
            <v>D01345</v>
          </cell>
          <cell r="B204">
            <v>12934</v>
          </cell>
          <cell r="C204" t="str">
            <v>a.</v>
          </cell>
          <cell r="D204">
            <v>2856439</v>
          </cell>
          <cell r="E204" t="str">
            <v>구조물터파기</v>
          </cell>
          <cell r="F204" t="str">
            <v>(토  사)</v>
          </cell>
          <cell r="G204" t="str">
            <v>M3</v>
          </cell>
          <cell r="H204">
            <v>0</v>
          </cell>
        </row>
        <row r="205">
          <cell r="A205" t="str">
            <v>D00582</v>
          </cell>
          <cell r="B205">
            <v>19</v>
          </cell>
          <cell r="C205" t="str">
            <v>b.</v>
          </cell>
          <cell r="D205">
            <v>2856471</v>
          </cell>
          <cell r="E205" t="str">
            <v>구조물터파기</v>
          </cell>
          <cell r="F205" t="str">
            <v>(풍화암)</v>
          </cell>
          <cell r="G205" t="str">
            <v>M3</v>
          </cell>
          <cell r="H205">
            <v>0</v>
          </cell>
        </row>
        <row r="206">
          <cell r="A206" t="str">
            <v>D01448</v>
          </cell>
          <cell r="B206">
            <v>126</v>
          </cell>
          <cell r="C206" t="str">
            <v>c.</v>
          </cell>
          <cell r="D206">
            <v>2856487</v>
          </cell>
          <cell r="E206" t="str">
            <v>구조물터파기</v>
          </cell>
          <cell r="F206" t="str">
            <v>(발파암)</v>
          </cell>
          <cell r="G206" t="str">
            <v>M3</v>
          </cell>
          <cell r="H206">
            <v>0</v>
          </cell>
        </row>
        <row r="207">
          <cell r="A207" t="str">
            <v>E1</v>
          </cell>
          <cell r="B207">
            <v>0</v>
          </cell>
          <cell r="C207" t="str">
            <v>소계</v>
          </cell>
          <cell r="D207">
            <v>2856495</v>
          </cell>
        </row>
        <row r="208">
          <cell r="A208" t="str">
            <v>T1</v>
          </cell>
          <cell r="B208">
            <v>209</v>
          </cell>
          <cell r="C208" t="str">
            <v>나.</v>
          </cell>
          <cell r="D208">
            <v>2856499</v>
          </cell>
          <cell r="E208" t="str">
            <v>수중터파기</v>
          </cell>
          <cell r="H208">
            <v>0</v>
          </cell>
        </row>
        <row r="209">
          <cell r="A209" t="str">
            <v>D01368</v>
          </cell>
          <cell r="B209">
            <v>1134</v>
          </cell>
          <cell r="C209" t="str">
            <v>a.</v>
          </cell>
          <cell r="D209">
            <v>2856627</v>
          </cell>
          <cell r="E209" t="str">
            <v>구조물터파기</v>
          </cell>
          <cell r="F209" t="str">
            <v>(토  사)</v>
          </cell>
          <cell r="G209" t="str">
            <v>M3</v>
          </cell>
          <cell r="H209">
            <v>0</v>
          </cell>
        </row>
        <row r="210">
          <cell r="A210" t="str">
            <v>E1</v>
          </cell>
          <cell r="B210">
            <v>0</v>
          </cell>
          <cell r="C210" t="str">
            <v>소계</v>
          </cell>
          <cell r="D210">
            <v>2856629</v>
          </cell>
        </row>
        <row r="211">
          <cell r="A211" t="str">
            <v>E2</v>
          </cell>
          <cell r="B211">
            <v>0</v>
          </cell>
          <cell r="C211" t="str">
            <v>계</v>
          </cell>
          <cell r="D211">
            <v>2856631</v>
          </cell>
        </row>
        <row r="212">
          <cell r="A212" t="str">
            <v>T2</v>
          </cell>
          <cell r="B212">
            <v>214</v>
          </cell>
          <cell r="C212" t="str">
            <v>2)</v>
          </cell>
          <cell r="D212">
            <v>3045666</v>
          </cell>
          <cell r="E212" t="str">
            <v>콘크리트타설공</v>
          </cell>
          <cell r="H212">
            <v>0</v>
          </cell>
        </row>
        <row r="213">
          <cell r="A213" t="str">
            <v>D02072</v>
          </cell>
          <cell r="B213">
            <v>4369</v>
          </cell>
          <cell r="C213" t="str">
            <v>가</v>
          </cell>
          <cell r="D213">
            <v>3234701</v>
          </cell>
          <cell r="E213" t="str">
            <v>콘크리트타설</v>
          </cell>
          <cell r="F213" t="str">
            <v>(철근,진동기포함)</v>
          </cell>
          <cell r="G213" t="str">
            <v>M3</v>
          </cell>
          <cell r="H213">
            <v>0</v>
          </cell>
        </row>
        <row r="214">
          <cell r="A214" t="str">
            <v>D02073</v>
          </cell>
          <cell r="B214">
            <v>79</v>
          </cell>
          <cell r="C214" t="str">
            <v>나</v>
          </cell>
          <cell r="D214">
            <v>3329219</v>
          </cell>
          <cell r="E214" t="str">
            <v>콘크리트타설</v>
          </cell>
          <cell r="F214" t="str">
            <v>(무근,진동기포함)</v>
          </cell>
          <cell r="G214" t="str">
            <v>M3</v>
          </cell>
          <cell r="H214">
            <v>0</v>
          </cell>
        </row>
        <row r="215">
          <cell r="A215" t="str">
            <v>E2</v>
          </cell>
          <cell r="B215">
            <v>0</v>
          </cell>
          <cell r="C215" t="str">
            <v>계</v>
          </cell>
          <cell r="D215">
            <v>3352849</v>
          </cell>
        </row>
        <row r="216">
          <cell r="A216" t="str">
            <v>T2</v>
          </cell>
          <cell r="B216">
            <v>222</v>
          </cell>
          <cell r="C216" t="str">
            <v>3)</v>
          </cell>
          <cell r="D216">
            <v>3364664</v>
          </cell>
          <cell r="E216" t="str">
            <v>거푸집</v>
          </cell>
          <cell r="H216">
            <v>0</v>
          </cell>
        </row>
        <row r="217">
          <cell r="A217" t="str">
            <v>D00627</v>
          </cell>
          <cell r="B217">
            <v>3236</v>
          </cell>
          <cell r="C217" t="str">
            <v>가</v>
          </cell>
          <cell r="D217">
            <v>3376478</v>
          </cell>
          <cell r="E217" t="str">
            <v>합판거푸집</v>
          </cell>
          <cell r="F217" t="str">
            <v>(3회) 0-7M</v>
          </cell>
          <cell r="G217" t="str">
            <v>M2</v>
          </cell>
          <cell r="H217">
            <v>0</v>
          </cell>
        </row>
        <row r="218">
          <cell r="A218" t="str">
            <v>D00628</v>
          </cell>
          <cell r="B218">
            <v>162</v>
          </cell>
          <cell r="C218" t="str">
            <v>나</v>
          </cell>
          <cell r="D218">
            <v>3400107</v>
          </cell>
          <cell r="E218" t="str">
            <v>합판거푸집</v>
          </cell>
          <cell r="F218" t="str">
            <v>(3회) 7-10M</v>
          </cell>
          <cell r="G218" t="str">
            <v>M2</v>
          </cell>
          <cell r="H218">
            <v>0</v>
          </cell>
        </row>
        <row r="219">
          <cell r="A219" t="str">
            <v>D00010</v>
          </cell>
          <cell r="B219">
            <v>209</v>
          </cell>
          <cell r="C219" t="str">
            <v>다</v>
          </cell>
          <cell r="D219">
            <v>3406015</v>
          </cell>
          <cell r="E219" t="str">
            <v>합판거푸집</v>
          </cell>
          <cell r="F219" t="str">
            <v>(3회) 13-16M</v>
          </cell>
          <cell r="G219" t="str">
            <v>M2</v>
          </cell>
          <cell r="H219">
            <v>0</v>
          </cell>
        </row>
        <row r="220">
          <cell r="A220" t="str">
            <v>D00072</v>
          </cell>
          <cell r="B220">
            <v>569</v>
          </cell>
          <cell r="C220" t="str">
            <v>라</v>
          </cell>
          <cell r="D220">
            <v>3411922</v>
          </cell>
          <cell r="E220" t="str">
            <v>합판거푸집</v>
          </cell>
          <cell r="F220" t="str">
            <v>(4회)</v>
          </cell>
          <cell r="G220" t="str">
            <v>M2</v>
          </cell>
          <cell r="H220">
            <v>0</v>
          </cell>
        </row>
        <row r="221">
          <cell r="A221" t="str">
            <v>D00074</v>
          </cell>
          <cell r="B221">
            <v>17</v>
          </cell>
          <cell r="C221" t="str">
            <v>마</v>
          </cell>
          <cell r="D221">
            <v>3417829</v>
          </cell>
          <cell r="E221" t="str">
            <v>합판거푸집</v>
          </cell>
          <cell r="F221" t="str">
            <v>(6회)</v>
          </cell>
          <cell r="G221" t="str">
            <v>M2</v>
          </cell>
          <cell r="H221">
            <v>0</v>
          </cell>
        </row>
        <row r="222">
          <cell r="A222" t="str">
            <v>D02329</v>
          </cell>
          <cell r="B222">
            <v>1153</v>
          </cell>
          <cell r="C222" t="str">
            <v>바</v>
          </cell>
          <cell r="D222">
            <v>3419491</v>
          </cell>
          <cell r="E222" t="str">
            <v>강재거푸집</v>
          </cell>
          <cell r="F222" t="str">
            <v>(원형교각용)</v>
          </cell>
          <cell r="G222" t="str">
            <v>M2</v>
          </cell>
          <cell r="H222">
            <v>0</v>
          </cell>
        </row>
        <row r="223">
          <cell r="A223" t="str">
            <v>E2</v>
          </cell>
          <cell r="B223">
            <v>0</v>
          </cell>
          <cell r="C223" t="str">
            <v>계</v>
          </cell>
          <cell r="D223">
            <v>3419768</v>
          </cell>
        </row>
        <row r="224">
          <cell r="A224" t="str">
            <v>T2</v>
          </cell>
          <cell r="B224">
            <v>227</v>
          </cell>
          <cell r="C224" t="str">
            <v>4)</v>
          </cell>
          <cell r="D224">
            <v>3419838</v>
          </cell>
          <cell r="E224" t="str">
            <v>동바리공</v>
          </cell>
          <cell r="H224">
            <v>0</v>
          </cell>
        </row>
        <row r="225">
          <cell r="A225" t="str">
            <v>D02258</v>
          </cell>
          <cell r="B225">
            <v>1</v>
          </cell>
          <cell r="C225" t="str">
            <v>가</v>
          </cell>
          <cell r="D225">
            <v>3419907</v>
          </cell>
          <cell r="E225" t="str">
            <v>동바리공</v>
          </cell>
          <cell r="F225" t="str">
            <v>(수방2교)</v>
          </cell>
          <cell r="G225" t="str">
            <v>식</v>
          </cell>
          <cell r="H225">
            <v>0</v>
          </cell>
        </row>
        <row r="226">
          <cell r="A226" t="str">
            <v>D02223</v>
          </cell>
          <cell r="B226">
            <v>211</v>
          </cell>
          <cell r="C226" t="str">
            <v>나</v>
          </cell>
          <cell r="D226">
            <v>3420599</v>
          </cell>
          <cell r="E226" t="str">
            <v>DECK FINISHER용 동바</v>
          </cell>
          <cell r="F226" t="str">
            <v>리</v>
          </cell>
          <cell r="G226" t="str">
            <v>공/m3</v>
          </cell>
          <cell r="H226">
            <v>0</v>
          </cell>
        </row>
        <row r="227">
          <cell r="A227" t="str">
            <v>D02328</v>
          </cell>
          <cell r="B227">
            <v>581</v>
          </cell>
          <cell r="C227" t="str">
            <v>다</v>
          </cell>
          <cell r="D227">
            <v>3420622</v>
          </cell>
          <cell r="E227" t="str">
            <v>강관동바리</v>
          </cell>
          <cell r="F227" t="str">
            <v>(수평연결재)</v>
          </cell>
          <cell r="G227" t="str">
            <v>M2</v>
          </cell>
          <cell r="H227">
            <v>0</v>
          </cell>
        </row>
        <row r="228">
          <cell r="A228" t="str">
            <v>E2</v>
          </cell>
          <cell r="B228">
            <v>0</v>
          </cell>
          <cell r="C228" t="str">
            <v>계</v>
          </cell>
          <cell r="D228">
            <v>3420645</v>
          </cell>
        </row>
        <row r="229">
          <cell r="A229" t="str">
            <v>D01150</v>
          </cell>
          <cell r="B229">
            <v>4134</v>
          </cell>
          <cell r="C229" t="str">
            <v>5)</v>
          </cell>
          <cell r="D229">
            <v>3420691</v>
          </cell>
          <cell r="E229" t="str">
            <v>비계공(강관)</v>
          </cell>
          <cell r="G229" t="str">
            <v>M2</v>
          </cell>
          <cell r="H229">
            <v>0</v>
          </cell>
        </row>
        <row r="230">
          <cell r="A230" t="str">
            <v>D01284</v>
          </cell>
          <cell r="B230">
            <v>108</v>
          </cell>
          <cell r="C230" t="str">
            <v>6)</v>
          </cell>
          <cell r="D230">
            <v>3420737</v>
          </cell>
          <cell r="E230" t="str">
            <v>다웰바설치</v>
          </cell>
          <cell r="F230" t="str">
            <v>(φ 25x600)</v>
          </cell>
          <cell r="G230" t="str">
            <v>EA</v>
          </cell>
          <cell r="H230">
            <v>0</v>
          </cell>
        </row>
        <row r="231">
          <cell r="A231" t="str">
            <v>T2</v>
          </cell>
          <cell r="B231">
            <v>234</v>
          </cell>
          <cell r="C231" t="str">
            <v>7)</v>
          </cell>
          <cell r="D231">
            <v>3420749</v>
          </cell>
          <cell r="E231" t="str">
            <v>강관파일</v>
          </cell>
          <cell r="H231">
            <v>0</v>
          </cell>
        </row>
        <row r="232">
          <cell r="A232" t="str">
            <v>D02226</v>
          </cell>
          <cell r="B232">
            <v>1855</v>
          </cell>
          <cell r="C232" t="str">
            <v>가</v>
          </cell>
          <cell r="D232">
            <v>3420877</v>
          </cell>
          <cell r="E232" t="str">
            <v>파일자재비</v>
          </cell>
          <cell r="F232" t="str">
            <v>(φ508,t=9mm)</v>
          </cell>
          <cell r="G232" t="str">
            <v>M</v>
          </cell>
          <cell r="H232">
            <v>0</v>
          </cell>
        </row>
        <row r="233">
          <cell r="A233" t="str">
            <v>D02324</v>
          </cell>
          <cell r="B233">
            <v>1819</v>
          </cell>
          <cell r="C233" t="str">
            <v>나</v>
          </cell>
          <cell r="D233">
            <v>3420878</v>
          </cell>
          <cell r="E233" t="str">
            <v>천공항타비(수직항)</v>
          </cell>
          <cell r="F233" t="str">
            <v>508m/m-9t:천공</v>
          </cell>
          <cell r="G233" t="str">
            <v>M</v>
          </cell>
          <cell r="H233">
            <v>0</v>
          </cell>
        </row>
        <row r="234">
          <cell r="A234" t="str">
            <v>D01639</v>
          </cell>
          <cell r="B234">
            <v>179</v>
          </cell>
          <cell r="C234" t="str">
            <v>다</v>
          </cell>
          <cell r="D234">
            <v>3420942</v>
          </cell>
          <cell r="E234" t="str">
            <v>두부 및 선단보강</v>
          </cell>
          <cell r="F234" t="str">
            <v>(강관말뚝 : 508mm)</v>
          </cell>
          <cell r="G234" t="str">
            <v>EA</v>
          </cell>
          <cell r="H234">
            <v>0</v>
          </cell>
        </row>
        <row r="235">
          <cell r="A235" t="str">
            <v>E2</v>
          </cell>
          <cell r="B235">
            <v>0</v>
          </cell>
          <cell r="C235" t="str">
            <v>계</v>
          </cell>
          <cell r="D235">
            <v>3420951</v>
          </cell>
        </row>
        <row r="236">
          <cell r="A236" t="str">
            <v>D01384</v>
          </cell>
          <cell r="B236">
            <v>15</v>
          </cell>
          <cell r="C236" t="str">
            <v>8)</v>
          </cell>
          <cell r="D236">
            <v>3420952</v>
          </cell>
          <cell r="E236" t="str">
            <v>타르지</v>
          </cell>
          <cell r="G236" t="str">
            <v>M2</v>
          </cell>
          <cell r="H236">
            <v>0</v>
          </cell>
        </row>
        <row r="237">
          <cell r="A237" t="str">
            <v>D00494</v>
          </cell>
          <cell r="B237">
            <v>2202</v>
          </cell>
          <cell r="C237" t="str">
            <v>9)</v>
          </cell>
          <cell r="D237">
            <v>3420953</v>
          </cell>
          <cell r="E237" t="str">
            <v>데크휘니샤 면고르기</v>
          </cell>
          <cell r="G237" t="str">
            <v>M2</v>
          </cell>
          <cell r="H237">
            <v>0</v>
          </cell>
        </row>
        <row r="238">
          <cell r="A238" t="str">
            <v>D01245</v>
          </cell>
          <cell r="B238">
            <v>2202</v>
          </cell>
          <cell r="C238" t="str">
            <v>10)</v>
          </cell>
          <cell r="D238">
            <v>3421017</v>
          </cell>
          <cell r="E238" t="str">
            <v>슬래브양생</v>
          </cell>
          <cell r="G238" t="str">
            <v>M2</v>
          </cell>
          <cell r="H238">
            <v>0</v>
          </cell>
        </row>
        <row r="239">
          <cell r="A239" t="str">
            <v>T2</v>
          </cell>
          <cell r="B239">
            <v>241</v>
          </cell>
          <cell r="C239" t="str">
            <v>11)</v>
          </cell>
          <cell r="D239">
            <v>3421049</v>
          </cell>
          <cell r="E239" t="str">
            <v>방수공</v>
          </cell>
          <cell r="H239">
            <v>0</v>
          </cell>
        </row>
        <row r="240">
          <cell r="A240" t="str">
            <v>D00495</v>
          </cell>
          <cell r="B240">
            <v>1760</v>
          </cell>
          <cell r="C240" t="str">
            <v>가</v>
          </cell>
          <cell r="D240">
            <v>3421065</v>
          </cell>
          <cell r="E240" t="str">
            <v>교면방수</v>
          </cell>
          <cell r="F240" t="str">
            <v>(도막방수)</v>
          </cell>
          <cell r="G240" t="str">
            <v>M2</v>
          </cell>
          <cell r="H240">
            <v>0</v>
          </cell>
        </row>
        <row r="241">
          <cell r="A241" t="str">
            <v>D00354</v>
          </cell>
          <cell r="B241">
            <v>346</v>
          </cell>
          <cell r="C241" t="str">
            <v>나</v>
          </cell>
          <cell r="D241">
            <v>3421073</v>
          </cell>
          <cell r="E241" t="str">
            <v>배면방수</v>
          </cell>
          <cell r="G241" t="str">
            <v>M2</v>
          </cell>
          <cell r="H241">
            <v>0</v>
          </cell>
        </row>
        <row r="242">
          <cell r="A242" t="str">
            <v>E2</v>
          </cell>
          <cell r="B242">
            <v>0</v>
          </cell>
          <cell r="C242" t="str">
            <v>계</v>
          </cell>
          <cell r="D242">
            <v>3421077</v>
          </cell>
        </row>
        <row r="243">
          <cell r="A243" t="str">
            <v>T2</v>
          </cell>
          <cell r="B243">
            <v>245</v>
          </cell>
          <cell r="C243" t="str">
            <v>12)</v>
          </cell>
          <cell r="D243">
            <v>3421079</v>
          </cell>
          <cell r="E243" t="str">
            <v>스페이서</v>
          </cell>
          <cell r="H243">
            <v>0</v>
          </cell>
        </row>
        <row r="244">
          <cell r="A244" t="str">
            <v>D01640</v>
          </cell>
          <cell r="B244">
            <v>4178</v>
          </cell>
          <cell r="C244" t="str">
            <v>가</v>
          </cell>
          <cell r="D244">
            <v>3421080</v>
          </cell>
          <cell r="E244" t="str">
            <v>슬배브 및 기초</v>
          </cell>
          <cell r="G244" t="str">
            <v>M2</v>
          </cell>
          <cell r="H244">
            <v>0</v>
          </cell>
        </row>
        <row r="245">
          <cell r="A245" t="str">
            <v>D01640</v>
          </cell>
          <cell r="B245">
            <v>1115</v>
          </cell>
          <cell r="C245" t="str">
            <v>나</v>
          </cell>
          <cell r="D245">
            <v>3421081</v>
          </cell>
          <cell r="E245" t="str">
            <v>벽  체</v>
          </cell>
          <cell r="G245" t="str">
            <v>M2</v>
          </cell>
          <cell r="H245">
            <v>0</v>
          </cell>
        </row>
        <row r="246">
          <cell r="A246" t="str">
            <v>E2</v>
          </cell>
          <cell r="B246">
            <v>0</v>
          </cell>
          <cell r="C246" t="str">
            <v>계</v>
          </cell>
          <cell r="D246">
            <v>3421145</v>
          </cell>
        </row>
        <row r="247">
          <cell r="A247" t="str">
            <v>T2</v>
          </cell>
          <cell r="B247">
            <v>249</v>
          </cell>
          <cell r="C247" t="str">
            <v>13)</v>
          </cell>
          <cell r="D247">
            <v>3421177</v>
          </cell>
          <cell r="E247" t="str">
            <v>신축이음장치</v>
          </cell>
          <cell r="H247">
            <v>0</v>
          </cell>
        </row>
        <row r="248">
          <cell r="A248" t="str">
            <v>D00699</v>
          </cell>
          <cell r="B248">
            <v>25.46</v>
          </cell>
          <cell r="C248" t="str">
            <v>나</v>
          </cell>
          <cell r="D248">
            <v>3421193</v>
          </cell>
          <cell r="E248" t="str">
            <v>신축이음장치</v>
          </cell>
          <cell r="F248" t="str">
            <v>(NO. 70)</v>
          </cell>
          <cell r="G248" t="str">
            <v>M</v>
          </cell>
          <cell r="H248">
            <v>0</v>
          </cell>
        </row>
        <row r="249">
          <cell r="A249" t="str">
            <v>D00698</v>
          </cell>
          <cell r="B249">
            <v>25.46</v>
          </cell>
          <cell r="C249" t="str">
            <v>다</v>
          </cell>
          <cell r="D249">
            <v>3421201</v>
          </cell>
          <cell r="E249" t="str">
            <v>신축이음장치</v>
          </cell>
          <cell r="F249" t="str">
            <v>(NO.100)</v>
          </cell>
          <cell r="G249" t="str">
            <v>M</v>
          </cell>
          <cell r="H249">
            <v>0</v>
          </cell>
        </row>
        <row r="250">
          <cell r="A250" t="str">
            <v>E2</v>
          </cell>
          <cell r="B250">
            <v>0</v>
          </cell>
          <cell r="C250" t="str">
            <v>계</v>
          </cell>
          <cell r="D250">
            <v>3421205</v>
          </cell>
        </row>
        <row r="251">
          <cell r="A251" t="str">
            <v>D00501</v>
          </cell>
          <cell r="B251">
            <v>1</v>
          </cell>
          <cell r="C251" t="str">
            <v>14)</v>
          </cell>
          <cell r="D251">
            <v>3421333</v>
          </cell>
          <cell r="E251" t="str">
            <v>교명판</v>
          </cell>
          <cell r="F251" t="str">
            <v>(450x200x10)</v>
          </cell>
          <cell r="G251" t="str">
            <v>EA</v>
          </cell>
          <cell r="H251">
            <v>0</v>
          </cell>
        </row>
        <row r="252">
          <cell r="A252" t="str">
            <v>D00502</v>
          </cell>
          <cell r="B252">
            <v>1</v>
          </cell>
          <cell r="C252" t="str">
            <v>15)</v>
          </cell>
          <cell r="D252">
            <v>3421365</v>
          </cell>
          <cell r="E252" t="str">
            <v>설명판</v>
          </cell>
          <cell r="F252" t="str">
            <v>(510x410x10)</v>
          </cell>
          <cell r="G252" t="str">
            <v>EA</v>
          </cell>
          <cell r="H252">
            <v>0</v>
          </cell>
        </row>
        <row r="253">
          <cell r="A253" t="str">
            <v>D00510</v>
          </cell>
          <cell r="B253">
            <v>1</v>
          </cell>
          <cell r="C253" t="str">
            <v>16)</v>
          </cell>
          <cell r="D253">
            <v>3421381</v>
          </cell>
          <cell r="E253" t="str">
            <v>T.B.M 설치</v>
          </cell>
          <cell r="G253" t="str">
            <v>EA</v>
          </cell>
          <cell r="H253">
            <v>0</v>
          </cell>
        </row>
        <row r="254">
          <cell r="A254" t="str">
            <v>D00776</v>
          </cell>
          <cell r="B254">
            <v>421</v>
          </cell>
          <cell r="C254" t="str">
            <v>17)</v>
          </cell>
          <cell r="D254">
            <v>3421403</v>
          </cell>
          <cell r="E254" t="str">
            <v>전선관</v>
          </cell>
          <cell r="F254" t="str">
            <v>(ø=100 ㎜)</v>
          </cell>
          <cell r="G254" t="str">
            <v>M</v>
          </cell>
          <cell r="H254">
            <v>0</v>
          </cell>
        </row>
        <row r="255">
          <cell r="A255" t="str">
            <v>T2</v>
          </cell>
          <cell r="B255">
            <v>256</v>
          </cell>
          <cell r="C255" t="str">
            <v>18)</v>
          </cell>
          <cell r="D255">
            <v>3421405</v>
          </cell>
          <cell r="E255" t="str">
            <v>방호벽</v>
          </cell>
          <cell r="H255">
            <v>0</v>
          </cell>
        </row>
        <row r="256">
          <cell r="A256" t="str">
            <v>D02237</v>
          </cell>
          <cell r="B256">
            <v>210</v>
          </cell>
          <cell r="C256" t="str">
            <v>가</v>
          </cell>
          <cell r="D256">
            <v>3421406</v>
          </cell>
          <cell r="E256" t="str">
            <v>방호벽</v>
          </cell>
          <cell r="F256" t="str">
            <v>(교량용:일반구간)</v>
          </cell>
          <cell r="G256" t="str">
            <v>M</v>
          </cell>
          <cell r="H256">
            <v>0</v>
          </cell>
        </row>
        <row r="257">
          <cell r="A257" t="str">
            <v>E2</v>
          </cell>
          <cell r="B257">
            <v>0</v>
          </cell>
          <cell r="C257" t="str">
            <v>계</v>
          </cell>
          <cell r="D257">
            <v>3421471</v>
          </cell>
        </row>
        <row r="258">
          <cell r="A258" t="str">
            <v>D01680</v>
          </cell>
          <cell r="B258">
            <v>13.29</v>
          </cell>
          <cell r="C258" t="str">
            <v>19)</v>
          </cell>
          <cell r="D258">
            <v>3421663</v>
          </cell>
          <cell r="E258" t="str">
            <v>무수축 콘크리트</v>
          </cell>
          <cell r="G258" t="str">
            <v>M3</v>
          </cell>
          <cell r="H258">
            <v>0</v>
          </cell>
        </row>
        <row r="259">
          <cell r="A259" t="str">
            <v>D00662</v>
          </cell>
          <cell r="B259">
            <v>2.68</v>
          </cell>
          <cell r="C259" t="str">
            <v>20)</v>
          </cell>
          <cell r="D259">
            <v>3421667</v>
          </cell>
          <cell r="E259" t="str">
            <v>무수축 몰탈</v>
          </cell>
          <cell r="F259" t="str">
            <v>(1:1)</v>
          </cell>
          <cell r="G259" t="str">
            <v>M3</v>
          </cell>
          <cell r="H259">
            <v>0</v>
          </cell>
        </row>
        <row r="260">
          <cell r="A260" t="str">
            <v>T2</v>
          </cell>
          <cell r="B260">
            <v>264</v>
          </cell>
          <cell r="C260" t="str">
            <v>21)</v>
          </cell>
          <cell r="D260">
            <v>3421788</v>
          </cell>
          <cell r="E260" t="str">
            <v>철근가공조립</v>
          </cell>
          <cell r="H260">
            <v>0</v>
          </cell>
        </row>
        <row r="261">
          <cell r="A261" t="str">
            <v>D00328</v>
          </cell>
          <cell r="B261">
            <v>399.66800000000001</v>
          </cell>
          <cell r="C261" t="str">
            <v>가</v>
          </cell>
          <cell r="D261">
            <v>3421908</v>
          </cell>
          <cell r="E261" t="str">
            <v>철근가공조립</v>
          </cell>
          <cell r="F261" t="str">
            <v>(매우복잡)</v>
          </cell>
          <cell r="G261" t="str">
            <v>TON</v>
          </cell>
          <cell r="H261">
            <v>0</v>
          </cell>
        </row>
        <row r="262">
          <cell r="A262" t="str">
            <v>D00327</v>
          </cell>
          <cell r="B262">
            <v>305.08300000000003</v>
          </cell>
          <cell r="C262" t="str">
            <v>나</v>
          </cell>
          <cell r="D262">
            <v>3421916</v>
          </cell>
          <cell r="E262" t="str">
            <v>철근가공조립</v>
          </cell>
          <cell r="F262" t="str">
            <v>(복잡)</v>
          </cell>
          <cell r="G262" t="str">
            <v>TON</v>
          </cell>
          <cell r="H262">
            <v>0</v>
          </cell>
        </row>
        <row r="263">
          <cell r="A263" t="str">
            <v>D00326</v>
          </cell>
          <cell r="B263">
            <v>188.16399999999999</v>
          </cell>
          <cell r="C263" t="str">
            <v>다</v>
          </cell>
          <cell r="D263">
            <v>3421920</v>
          </cell>
          <cell r="E263" t="str">
            <v>철근가공조립</v>
          </cell>
          <cell r="F263" t="str">
            <v>(보통)</v>
          </cell>
          <cell r="G263" t="str">
            <v>TON</v>
          </cell>
          <cell r="H263">
            <v>0</v>
          </cell>
        </row>
        <row r="264">
          <cell r="A264" t="str">
            <v>D00325</v>
          </cell>
          <cell r="B264">
            <v>15.23</v>
          </cell>
          <cell r="C264" t="str">
            <v>라</v>
          </cell>
          <cell r="D264">
            <v>3421922</v>
          </cell>
          <cell r="E264" t="str">
            <v>철근가공조립</v>
          </cell>
          <cell r="F264" t="str">
            <v>(간단)</v>
          </cell>
          <cell r="G264" t="str">
            <v>TON</v>
          </cell>
          <cell r="H264">
            <v>0</v>
          </cell>
        </row>
        <row r="265">
          <cell r="A265" t="str">
            <v>E2</v>
          </cell>
          <cell r="B265">
            <v>0</v>
          </cell>
          <cell r="C265" t="str">
            <v>계</v>
          </cell>
          <cell r="D265">
            <v>3421923</v>
          </cell>
        </row>
        <row r="266">
          <cell r="A266" t="str">
            <v>T2</v>
          </cell>
          <cell r="B266">
            <v>271</v>
          </cell>
          <cell r="C266" t="str">
            <v>22)</v>
          </cell>
          <cell r="D266">
            <v>3421987</v>
          </cell>
          <cell r="E266" t="str">
            <v>배수시설</v>
          </cell>
          <cell r="H266">
            <v>0</v>
          </cell>
        </row>
        <row r="267">
          <cell r="A267" t="str">
            <v>D00663</v>
          </cell>
          <cell r="B267">
            <v>12</v>
          </cell>
          <cell r="D267">
            <v>3422051</v>
          </cell>
          <cell r="E267" t="str">
            <v>육교용 집수구</v>
          </cell>
          <cell r="F267" t="str">
            <v>(주철)</v>
          </cell>
          <cell r="G267" t="str">
            <v>EA</v>
          </cell>
          <cell r="H267">
            <v>0</v>
          </cell>
        </row>
        <row r="268">
          <cell r="A268" t="str">
            <v>D00664</v>
          </cell>
          <cell r="B268">
            <v>6</v>
          </cell>
          <cell r="D268">
            <v>3422052</v>
          </cell>
          <cell r="E268" t="str">
            <v>육교용연결집수거</v>
          </cell>
          <cell r="F268" t="str">
            <v>(스텐레스)</v>
          </cell>
          <cell r="G268" t="str">
            <v>EA</v>
          </cell>
          <cell r="H268">
            <v>0</v>
          </cell>
        </row>
        <row r="269">
          <cell r="A269" t="str">
            <v>D00666</v>
          </cell>
          <cell r="B269">
            <v>24</v>
          </cell>
          <cell r="D269">
            <v>3422053</v>
          </cell>
          <cell r="E269" t="str">
            <v>육교용 곡관</v>
          </cell>
          <cell r="G269" t="str">
            <v>EA</v>
          </cell>
          <cell r="H269">
            <v>0</v>
          </cell>
        </row>
        <row r="270">
          <cell r="A270" t="str">
            <v>D00665</v>
          </cell>
          <cell r="B270">
            <v>98</v>
          </cell>
          <cell r="D270">
            <v>3422117</v>
          </cell>
          <cell r="E270" t="str">
            <v>육교용 직관</v>
          </cell>
          <cell r="F270" t="str">
            <v>(□150)</v>
          </cell>
          <cell r="G270" t="str">
            <v>M</v>
          </cell>
          <cell r="H270">
            <v>0</v>
          </cell>
        </row>
        <row r="271">
          <cell r="A271" t="str">
            <v>D00667</v>
          </cell>
          <cell r="B271">
            <v>90</v>
          </cell>
          <cell r="D271">
            <v>3422149</v>
          </cell>
          <cell r="E271" t="str">
            <v>육교용 연결부</v>
          </cell>
          <cell r="F271" t="str">
            <v>(스텐레스)</v>
          </cell>
          <cell r="G271" t="str">
            <v>EA</v>
          </cell>
          <cell r="H271">
            <v>0</v>
          </cell>
        </row>
        <row r="272">
          <cell r="A272" t="str">
            <v>E2</v>
          </cell>
          <cell r="B272">
            <v>0</v>
          </cell>
          <cell r="C272" t="str">
            <v>계</v>
          </cell>
          <cell r="D272">
            <v>3422213</v>
          </cell>
        </row>
        <row r="273">
          <cell r="A273" t="str">
            <v>T2</v>
          </cell>
          <cell r="B273">
            <v>275</v>
          </cell>
          <cell r="C273" t="str">
            <v>23)</v>
          </cell>
          <cell r="D273">
            <v>3422245</v>
          </cell>
          <cell r="E273" t="str">
            <v>스치로폴</v>
          </cell>
          <cell r="H273">
            <v>0</v>
          </cell>
        </row>
        <row r="274">
          <cell r="A274" t="str">
            <v>D00519</v>
          </cell>
          <cell r="B274">
            <v>105</v>
          </cell>
          <cell r="C274" t="str">
            <v>가</v>
          </cell>
          <cell r="D274">
            <v>3422261</v>
          </cell>
          <cell r="E274" t="str">
            <v>스치로폴</v>
          </cell>
          <cell r="F274" t="str">
            <v>(T=20m/m)</v>
          </cell>
          <cell r="G274" t="str">
            <v>M2</v>
          </cell>
          <cell r="H274">
            <v>0</v>
          </cell>
        </row>
        <row r="275">
          <cell r="A275" t="str">
            <v>D00518</v>
          </cell>
          <cell r="B275">
            <v>102</v>
          </cell>
          <cell r="C275" t="str">
            <v>나</v>
          </cell>
          <cell r="D275">
            <v>3422269</v>
          </cell>
          <cell r="E275" t="str">
            <v>스치로폴</v>
          </cell>
          <cell r="F275" t="str">
            <v>(T=10m/m)</v>
          </cell>
          <cell r="G275" t="str">
            <v>M2</v>
          </cell>
          <cell r="H275">
            <v>0</v>
          </cell>
        </row>
        <row r="276">
          <cell r="A276" t="str">
            <v>E2</v>
          </cell>
          <cell r="B276">
            <v>0</v>
          </cell>
          <cell r="C276" t="str">
            <v>계</v>
          </cell>
          <cell r="D276">
            <v>3422273</v>
          </cell>
        </row>
        <row r="277">
          <cell r="A277" t="str">
            <v>T2</v>
          </cell>
          <cell r="B277">
            <v>278</v>
          </cell>
          <cell r="C277" t="str">
            <v>24)</v>
          </cell>
          <cell r="D277">
            <v>3422275</v>
          </cell>
          <cell r="E277" t="str">
            <v>안전점검통로</v>
          </cell>
          <cell r="H277">
            <v>0</v>
          </cell>
        </row>
        <row r="278">
          <cell r="A278" t="str">
            <v>D02286</v>
          </cell>
          <cell r="B278">
            <v>4</v>
          </cell>
          <cell r="C278" t="str">
            <v>나</v>
          </cell>
          <cell r="D278">
            <v>3422277</v>
          </cell>
          <cell r="E278" t="str">
            <v>교량점검시설</v>
          </cell>
          <cell r="F278" t="str">
            <v>(수방2교)</v>
          </cell>
          <cell r="G278" t="str">
            <v>개소</v>
          </cell>
          <cell r="H278">
            <v>0</v>
          </cell>
        </row>
        <row r="279">
          <cell r="A279" t="str">
            <v>E2</v>
          </cell>
          <cell r="B279">
            <v>0</v>
          </cell>
          <cell r="C279" t="str">
            <v>계</v>
          </cell>
          <cell r="D279">
            <v>3422405</v>
          </cell>
        </row>
        <row r="280">
          <cell r="A280" t="str">
            <v>T2</v>
          </cell>
          <cell r="B280">
            <v>283</v>
          </cell>
          <cell r="C280" t="str">
            <v>25)</v>
          </cell>
          <cell r="D280">
            <v>3422437</v>
          </cell>
          <cell r="E280" t="str">
            <v>P.C BEAM</v>
          </cell>
          <cell r="H280">
            <v>0</v>
          </cell>
        </row>
        <row r="281">
          <cell r="A281" t="str">
            <v>D00472</v>
          </cell>
          <cell r="B281">
            <v>30</v>
          </cell>
          <cell r="C281" t="str">
            <v>가</v>
          </cell>
          <cell r="D281">
            <v>3422501</v>
          </cell>
          <cell r="E281" t="str">
            <v>P.C빔 제작</v>
          </cell>
          <cell r="F281" t="str">
            <v>(L=30.00M)</v>
          </cell>
          <cell r="G281" t="str">
            <v>본</v>
          </cell>
          <cell r="H281">
            <v>0</v>
          </cell>
        </row>
        <row r="282">
          <cell r="A282" t="str">
            <v>D00478</v>
          </cell>
          <cell r="B282">
            <v>30</v>
          </cell>
          <cell r="C282" t="str">
            <v>나</v>
          </cell>
          <cell r="D282">
            <v>3422509</v>
          </cell>
          <cell r="E282" t="str">
            <v>P.C빔 설치</v>
          </cell>
          <cell r="F282" t="str">
            <v>(L=30.00M)</v>
          </cell>
          <cell r="G282" t="str">
            <v>본</v>
          </cell>
          <cell r="H282">
            <v>0</v>
          </cell>
        </row>
        <row r="283">
          <cell r="A283" t="str">
            <v>D02314</v>
          </cell>
          <cell r="B283">
            <v>30</v>
          </cell>
          <cell r="C283" t="str">
            <v>다</v>
          </cell>
          <cell r="D283">
            <v>3422517</v>
          </cell>
          <cell r="E283" t="str">
            <v>P.C BEAM 전도방지공</v>
          </cell>
          <cell r="G283" t="str">
            <v>본</v>
          </cell>
          <cell r="H283">
            <v>0</v>
          </cell>
        </row>
        <row r="284">
          <cell r="A284" t="str">
            <v>E2</v>
          </cell>
          <cell r="B284">
            <v>0</v>
          </cell>
          <cell r="C284" t="str">
            <v>계</v>
          </cell>
          <cell r="D284">
            <v>3422525</v>
          </cell>
        </row>
        <row r="285">
          <cell r="A285" t="str">
            <v>D00509</v>
          </cell>
          <cell r="B285">
            <v>694</v>
          </cell>
          <cell r="C285" t="str">
            <v>26)</v>
          </cell>
          <cell r="D285">
            <v>3422529</v>
          </cell>
          <cell r="E285" t="str">
            <v>낙하물 방지공</v>
          </cell>
          <cell r="G285" t="str">
            <v>M2</v>
          </cell>
          <cell r="H285">
            <v>0</v>
          </cell>
        </row>
        <row r="286">
          <cell r="A286" t="str">
            <v>D02221</v>
          </cell>
          <cell r="B286">
            <v>181</v>
          </cell>
          <cell r="C286" t="str">
            <v>27)</v>
          </cell>
          <cell r="D286">
            <v>3422531</v>
          </cell>
          <cell r="E286" t="str">
            <v>NOTCH</v>
          </cell>
          <cell r="G286" t="str">
            <v>M</v>
          </cell>
          <cell r="H286">
            <v>0</v>
          </cell>
        </row>
        <row r="287">
          <cell r="A287" t="str">
            <v>D01662</v>
          </cell>
          <cell r="B287">
            <v>6.54</v>
          </cell>
          <cell r="C287" t="str">
            <v>28)</v>
          </cell>
          <cell r="D287">
            <v>3422532</v>
          </cell>
          <cell r="E287" t="str">
            <v>몰탈</v>
          </cell>
          <cell r="F287" t="str">
            <v>(1:3)</v>
          </cell>
          <cell r="G287" t="str">
            <v>M3</v>
          </cell>
          <cell r="H287">
            <v>0</v>
          </cell>
        </row>
        <row r="288">
          <cell r="A288" t="str">
            <v>D01385</v>
          </cell>
          <cell r="B288">
            <v>7.95</v>
          </cell>
          <cell r="C288" t="str">
            <v>29)</v>
          </cell>
          <cell r="D288">
            <v>3422533</v>
          </cell>
          <cell r="E288" t="str">
            <v>그라우팅밀크</v>
          </cell>
          <cell r="F288" t="str">
            <v>(P.C BEAM제작)</v>
          </cell>
          <cell r="G288" t="str">
            <v>M3</v>
          </cell>
          <cell r="H288">
            <v>0</v>
          </cell>
        </row>
        <row r="289">
          <cell r="A289" t="str">
            <v>T2</v>
          </cell>
          <cell r="B289">
            <v>292</v>
          </cell>
          <cell r="C289" t="str">
            <v>30)</v>
          </cell>
          <cell r="D289">
            <v>3422597</v>
          </cell>
          <cell r="E289" t="str">
            <v>SHOE 설치공</v>
          </cell>
          <cell r="H289">
            <v>0</v>
          </cell>
        </row>
        <row r="290">
          <cell r="A290" t="str">
            <v>D00713</v>
          </cell>
          <cell r="B290">
            <v>2</v>
          </cell>
          <cell r="C290" t="str">
            <v>가</v>
          </cell>
          <cell r="D290">
            <v>3422661</v>
          </cell>
          <cell r="E290" t="str">
            <v>교좌장치</v>
          </cell>
          <cell r="F290" t="str">
            <v>(고정단)135TON</v>
          </cell>
          <cell r="G290" t="str">
            <v>EA</v>
          </cell>
          <cell r="H290">
            <v>0</v>
          </cell>
        </row>
        <row r="291">
          <cell r="A291" t="str">
            <v>D00714</v>
          </cell>
          <cell r="B291">
            <v>18</v>
          </cell>
          <cell r="C291" t="str">
            <v>나</v>
          </cell>
          <cell r="D291">
            <v>3422662</v>
          </cell>
          <cell r="E291" t="str">
            <v>교좌장치</v>
          </cell>
          <cell r="F291" t="str">
            <v>(일방향)135TON</v>
          </cell>
          <cell r="G291" t="str">
            <v>EA</v>
          </cell>
          <cell r="H291">
            <v>0</v>
          </cell>
        </row>
        <row r="292">
          <cell r="A292" t="str">
            <v>D01461</v>
          </cell>
          <cell r="B292">
            <v>40</v>
          </cell>
          <cell r="C292" t="str">
            <v>다</v>
          </cell>
          <cell r="D292">
            <v>3422726</v>
          </cell>
          <cell r="E292" t="str">
            <v>교좌장치</v>
          </cell>
          <cell r="F292" t="str">
            <v>(양방향)135TON</v>
          </cell>
          <cell r="G292" t="str">
            <v>EA</v>
          </cell>
          <cell r="H292">
            <v>0</v>
          </cell>
        </row>
        <row r="293">
          <cell r="A293" t="str">
            <v>E2</v>
          </cell>
          <cell r="B293">
            <v>0</v>
          </cell>
          <cell r="C293" t="str">
            <v>계</v>
          </cell>
          <cell r="D293">
            <v>3422902</v>
          </cell>
        </row>
        <row r="294">
          <cell r="A294" t="str">
            <v>D01017</v>
          </cell>
          <cell r="B294">
            <v>4</v>
          </cell>
          <cell r="C294" t="str">
            <v>31)</v>
          </cell>
          <cell r="D294">
            <v>3423202</v>
          </cell>
          <cell r="E294" t="str">
            <v>콘크리트타설</v>
          </cell>
          <cell r="F294" t="str">
            <v>(BLOCK 설치용)</v>
          </cell>
          <cell r="G294" t="str">
            <v>M3</v>
          </cell>
          <cell r="H294">
            <v>0</v>
          </cell>
        </row>
        <row r="295">
          <cell r="A295" t="str">
            <v>D01693</v>
          </cell>
          <cell r="B295">
            <v>759</v>
          </cell>
          <cell r="C295" t="str">
            <v>32)</v>
          </cell>
          <cell r="D295">
            <v>3423252</v>
          </cell>
          <cell r="E295" t="str">
            <v>쇄굴방지용사석채움</v>
          </cell>
          <cell r="F295" t="str">
            <v>(60KG)</v>
          </cell>
          <cell r="G295" t="str">
            <v>M3</v>
          </cell>
          <cell r="H295">
            <v>0</v>
          </cell>
        </row>
        <row r="296">
          <cell r="A296" t="str">
            <v>D01673</v>
          </cell>
          <cell r="B296">
            <v>1</v>
          </cell>
          <cell r="C296" t="str">
            <v>33)</v>
          </cell>
          <cell r="D296">
            <v>3423277</v>
          </cell>
          <cell r="E296" t="str">
            <v>뒷채움</v>
          </cell>
          <cell r="F296" t="str">
            <v>(선택층재 암거,교량)</v>
          </cell>
          <cell r="G296" t="str">
            <v>M3</v>
          </cell>
          <cell r="H296">
            <v>0</v>
          </cell>
        </row>
        <row r="297">
          <cell r="A297" t="str">
            <v>E3</v>
          </cell>
          <cell r="B297">
            <v>0</v>
          </cell>
          <cell r="C297" t="str">
            <v>합계</v>
          </cell>
          <cell r="D297">
            <v>3423302</v>
          </cell>
        </row>
        <row r="298">
          <cell r="A298" t="str">
            <v>T3</v>
          </cell>
          <cell r="B298">
            <v>390</v>
          </cell>
          <cell r="C298" t="str">
            <v>3-2</v>
          </cell>
          <cell r="D298">
            <v>3423430</v>
          </cell>
          <cell r="E298" t="str">
            <v>소비교</v>
          </cell>
          <cell r="H298">
            <v>0</v>
          </cell>
        </row>
        <row r="299">
          <cell r="A299" t="str">
            <v>T2</v>
          </cell>
          <cell r="B299">
            <v>307</v>
          </cell>
          <cell r="C299" t="str">
            <v>1)</v>
          </cell>
          <cell r="D299">
            <v>3423558</v>
          </cell>
          <cell r="E299" t="str">
            <v>구조물터파기</v>
          </cell>
          <cell r="H299">
            <v>0</v>
          </cell>
        </row>
        <row r="300">
          <cell r="A300" t="str">
            <v>T1</v>
          </cell>
          <cell r="B300">
            <v>303</v>
          </cell>
          <cell r="C300" t="str">
            <v>가.</v>
          </cell>
          <cell r="D300">
            <v>3423560</v>
          </cell>
          <cell r="E300" t="str">
            <v>육상터파기</v>
          </cell>
          <cell r="H300">
            <v>0</v>
          </cell>
        </row>
        <row r="301">
          <cell r="A301" t="str">
            <v>D01345</v>
          </cell>
          <cell r="B301">
            <v>12934</v>
          </cell>
          <cell r="C301" t="str">
            <v>a.</v>
          </cell>
          <cell r="D301">
            <v>3423562</v>
          </cell>
          <cell r="E301" t="str">
            <v>구조물터파기</v>
          </cell>
          <cell r="F301" t="str">
            <v>(토  사)</v>
          </cell>
          <cell r="G301" t="str">
            <v>M3</v>
          </cell>
          <cell r="H301">
            <v>0</v>
          </cell>
        </row>
        <row r="302">
          <cell r="A302" t="str">
            <v>D00582</v>
          </cell>
          <cell r="B302">
            <v>19</v>
          </cell>
          <cell r="C302" t="str">
            <v>b.</v>
          </cell>
          <cell r="D302">
            <v>3423594</v>
          </cell>
          <cell r="E302" t="str">
            <v>구조물터파기</v>
          </cell>
          <cell r="F302" t="str">
            <v>(풍화암)</v>
          </cell>
          <cell r="G302" t="str">
            <v>M3</v>
          </cell>
          <cell r="H302">
            <v>0</v>
          </cell>
        </row>
        <row r="303">
          <cell r="A303" t="str">
            <v>D01448</v>
          </cell>
          <cell r="B303">
            <v>126</v>
          </cell>
          <cell r="C303" t="str">
            <v>c.</v>
          </cell>
          <cell r="D303">
            <v>3423610</v>
          </cell>
          <cell r="E303" t="str">
            <v>구조물터파기</v>
          </cell>
          <cell r="F303" t="str">
            <v>(발파암)</v>
          </cell>
          <cell r="G303" t="str">
            <v>M3</v>
          </cell>
          <cell r="H303">
            <v>0</v>
          </cell>
        </row>
        <row r="304">
          <cell r="A304" t="str">
            <v>E1</v>
          </cell>
          <cell r="B304">
            <v>0</v>
          </cell>
          <cell r="C304" t="str">
            <v>소계</v>
          </cell>
          <cell r="D304">
            <v>3423618</v>
          </cell>
        </row>
        <row r="305">
          <cell r="A305" t="str">
            <v>T1</v>
          </cell>
          <cell r="B305">
            <v>306</v>
          </cell>
          <cell r="C305" t="str">
            <v>나.</v>
          </cell>
          <cell r="D305">
            <v>3423622</v>
          </cell>
          <cell r="E305" t="str">
            <v>수중터파기</v>
          </cell>
          <cell r="H305">
            <v>0</v>
          </cell>
        </row>
        <row r="306">
          <cell r="A306" t="str">
            <v>D01368</v>
          </cell>
          <cell r="B306">
            <v>1134</v>
          </cell>
          <cell r="C306" t="str">
            <v>a.</v>
          </cell>
          <cell r="D306">
            <v>3423750</v>
          </cell>
          <cell r="E306" t="str">
            <v>구조물터파기</v>
          </cell>
          <cell r="F306" t="str">
            <v>(토  사)</v>
          </cell>
          <cell r="G306" t="str">
            <v>M3</v>
          </cell>
          <cell r="H306">
            <v>0</v>
          </cell>
        </row>
        <row r="307">
          <cell r="A307" t="str">
            <v>E1</v>
          </cell>
          <cell r="B307">
            <v>0</v>
          </cell>
          <cell r="C307" t="str">
            <v>소계</v>
          </cell>
          <cell r="D307">
            <v>3423752</v>
          </cell>
        </row>
        <row r="308">
          <cell r="A308" t="str">
            <v>E2</v>
          </cell>
          <cell r="B308">
            <v>0</v>
          </cell>
          <cell r="C308" t="str">
            <v>계</v>
          </cell>
          <cell r="D308">
            <v>3423754</v>
          </cell>
        </row>
        <row r="309">
          <cell r="A309" t="str">
            <v>T2</v>
          </cell>
          <cell r="B309">
            <v>311</v>
          </cell>
          <cell r="C309" t="str">
            <v>2)</v>
          </cell>
          <cell r="D309">
            <v>3612789</v>
          </cell>
          <cell r="E309" t="str">
            <v>콘크리트타설공</v>
          </cell>
          <cell r="H309">
            <v>0</v>
          </cell>
        </row>
        <row r="310">
          <cell r="A310" t="str">
            <v>D02072</v>
          </cell>
          <cell r="B310">
            <v>2629</v>
          </cell>
          <cell r="C310" t="str">
            <v>가</v>
          </cell>
          <cell r="D310">
            <v>3801824</v>
          </cell>
          <cell r="E310" t="str">
            <v>콘크리트타설</v>
          </cell>
          <cell r="F310" t="str">
            <v>(철근,진동기포함)</v>
          </cell>
          <cell r="G310" t="str">
            <v>M3</v>
          </cell>
          <cell r="H310">
            <v>0</v>
          </cell>
        </row>
        <row r="311">
          <cell r="A311" t="str">
            <v>D02073</v>
          </cell>
          <cell r="B311">
            <v>540</v>
          </cell>
          <cell r="C311" t="str">
            <v>나</v>
          </cell>
          <cell r="D311">
            <v>3896342</v>
          </cell>
          <cell r="E311" t="str">
            <v>콘크리트타설</v>
          </cell>
          <cell r="F311" t="str">
            <v>(무근,진동기포함)</v>
          </cell>
          <cell r="G311" t="str">
            <v>M3</v>
          </cell>
          <cell r="H311">
            <v>0</v>
          </cell>
        </row>
        <row r="312">
          <cell r="A312" t="str">
            <v>E2</v>
          </cell>
          <cell r="B312">
            <v>0</v>
          </cell>
          <cell r="C312" t="str">
            <v>계</v>
          </cell>
          <cell r="D312">
            <v>3919972</v>
          </cell>
        </row>
        <row r="313">
          <cell r="A313" t="str">
            <v>T2</v>
          </cell>
          <cell r="B313">
            <v>319</v>
          </cell>
          <cell r="C313" t="str">
            <v>3)</v>
          </cell>
          <cell r="D313">
            <v>3931787</v>
          </cell>
          <cell r="E313" t="str">
            <v>거푸집</v>
          </cell>
          <cell r="H313">
            <v>0</v>
          </cell>
        </row>
        <row r="314">
          <cell r="A314" t="str">
            <v>D00627</v>
          </cell>
          <cell r="B314">
            <v>2165</v>
          </cell>
          <cell r="C314" t="str">
            <v>가</v>
          </cell>
          <cell r="D314">
            <v>3943601</v>
          </cell>
          <cell r="E314" t="str">
            <v>합판거푸집</v>
          </cell>
          <cell r="F314" t="str">
            <v>(3회) 0-7M</v>
          </cell>
          <cell r="G314" t="str">
            <v>M2</v>
          </cell>
          <cell r="H314">
            <v>0</v>
          </cell>
        </row>
        <row r="315">
          <cell r="A315" t="str">
            <v>D00628</v>
          </cell>
          <cell r="B315">
            <v>138</v>
          </cell>
          <cell r="C315" t="str">
            <v>나</v>
          </cell>
          <cell r="D315">
            <v>3967230</v>
          </cell>
          <cell r="E315" t="str">
            <v>합판거푸집</v>
          </cell>
          <cell r="F315" t="str">
            <v>(3회) 7-10M</v>
          </cell>
          <cell r="G315" t="str">
            <v>M2</v>
          </cell>
          <cell r="H315">
            <v>0</v>
          </cell>
        </row>
        <row r="316">
          <cell r="A316" t="str">
            <v>D00010</v>
          </cell>
          <cell r="B316">
            <v>85</v>
          </cell>
          <cell r="C316" t="str">
            <v>다</v>
          </cell>
          <cell r="D316">
            <v>3973138</v>
          </cell>
          <cell r="E316" t="str">
            <v>합판거푸집</v>
          </cell>
          <cell r="F316" t="str">
            <v>(3회) 13-16M</v>
          </cell>
          <cell r="G316" t="str">
            <v>M2</v>
          </cell>
          <cell r="H316">
            <v>0</v>
          </cell>
        </row>
        <row r="317">
          <cell r="A317" t="str">
            <v>D00072</v>
          </cell>
          <cell r="B317">
            <v>377</v>
          </cell>
          <cell r="C317" t="str">
            <v>라</v>
          </cell>
          <cell r="D317">
            <v>3979045</v>
          </cell>
          <cell r="E317" t="str">
            <v>합판거푸집</v>
          </cell>
          <cell r="F317" t="str">
            <v>(4회)</v>
          </cell>
          <cell r="G317" t="str">
            <v>M2</v>
          </cell>
          <cell r="H317">
            <v>0</v>
          </cell>
        </row>
        <row r="318">
          <cell r="A318" t="str">
            <v>D00074</v>
          </cell>
          <cell r="B318">
            <v>178</v>
          </cell>
          <cell r="C318" t="str">
            <v>마</v>
          </cell>
          <cell r="D318">
            <v>3984952</v>
          </cell>
          <cell r="E318" t="str">
            <v>합판거푸집</v>
          </cell>
          <cell r="F318" t="str">
            <v>(6회)</v>
          </cell>
          <cell r="G318" t="str">
            <v>M2</v>
          </cell>
          <cell r="H318">
            <v>0</v>
          </cell>
        </row>
        <row r="319">
          <cell r="A319" t="str">
            <v>D02329</v>
          </cell>
          <cell r="B319">
            <v>387</v>
          </cell>
          <cell r="C319" t="str">
            <v>바</v>
          </cell>
          <cell r="D319">
            <v>3986614</v>
          </cell>
          <cell r="E319" t="str">
            <v>강재거푸집</v>
          </cell>
          <cell r="F319" t="str">
            <v>(원형교각용)</v>
          </cell>
          <cell r="G319" t="str">
            <v>M2</v>
          </cell>
          <cell r="H319">
            <v>0</v>
          </cell>
        </row>
        <row r="320">
          <cell r="A320" t="str">
            <v>E2</v>
          </cell>
          <cell r="B320">
            <v>0</v>
          </cell>
          <cell r="C320" t="str">
            <v>계</v>
          </cell>
          <cell r="D320">
            <v>3986891</v>
          </cell>
        </row>
        <row r="321">
          <cell r="A321" t="str">
            <v>T2</v>
          </cell>
          <cell r="B321">
            <v>324</v>
          </cell>
          <cell r="C321" t="str">
            <v>4)</v>
          </cell>
          <cell r="D321">
            <v>3986961</v>
          </cell>
          <cell r="E321" t="str">
            <v>동바리공</v>
          </cell>
          <cell r="H321">
            <v>0</v>
          </cell>
        </row>
        <row r="322">
          <cell r="A322" t="str">
            <v>D02259</v>
          </cell>
          <cell r="B322">
            <v>1</v>
          </cell>
          <cell r="C322" t="str">
            <v>가</v>
          </cell>
          <cell r="D322">
            <v>3987376</v>
          </cell>
          <cell r="E322" t="str">
            <v>동바리공</v>
          </cell>
          <cell r="F322" t="str">
            <v>(소비교)</v>
          </cell>
          <cell r="G322" t="str">
            <v>식</v>
          </cell>
          <cell r="H322">
            <v>0</v>
          </cell>
        </row>
        <row r="323">
          <cell r="A323" t="str">
            <v>D02223</v>
          </cell>
          <cell r="B323">
            <v>140</v>
          </cell>
          <cell r="C323" t="str">
            <v>나</v>
          </cell>
          <cell r="D323">
            <v>3987722</v>
          </cell>
          <cell r="E323" t="str">
            <v>DECK FINISHER용 동바</v>
          </cell>
          <cell r="F323" t="str">
            <v>리</v>
          </cell>
          <cell r="G323" t="str">
            <v>공/m3</v>
          </cell>
          <cell r="H323">
            <v>0</v>
          </cell>
        </row>
        <row r="324">
          <cell r="A324" t="str">
            <v>D02328</v>
          </cell>
          <cell r="B324">
            <v>219</v>
          </cell>
          <cell r="C324" t="str">
            <v>다</v>
          </cell>
          <cell r="D324">
            <v>3987745</v>
          </cell>
          <cell r="E324" t="str">
            <v>강관동바리</v>
          </cell>
          <cell r="F324" t="str">
            <v>(수평연결재)</v>
          </cell>
          <cell r="G324" t="str">
            <v>M2</v>
          </cell>
          <cell r="H324">
            <v>0</v>
          </cell>
        </row>
        <row r="325">
          <cell r="A325" t="str">
            <v>E2</v>
          </cell>
          <cell r="B325">
            <v>0</v>
          </cell>
          <cell r="C325" t="str">
            <v>계</v>
          </cell>
          <cell r="D325">
            <v>3987768</v>
          </cell>
        </row>
        <row r="326">
          <cell r="A326" t="str">
            <v>D01150</v>
          </cell>
          <cell r="B326">
            <v>1787</v>
          </cell>
          <cell r="C326" t="str">
            <v>5)</v>
          </cell>
          <cell r="D326">
            <v>3987814</v>
          </cell>
          <cell r="E326" t="str">
            <v>비계공(강관)</v>
          </cell>
          <cell r="G326" t="str">
            <v>M2</v>
          </cell>
          <cell r="H326">
            <v>0</v>
          </cell>
        </row>
        <row r="327">
          <cell r="A327" t="str">
            <v>D01284</v>
          </cell>
          <cell r="B327">
            <v>108</v>
          </cell>
          <cell r="C327" t="str">
            <v>6)</v>
          </cell>
          <cell r="D327">
            <v>3987860</v>
          </cell>
          <cell r="E327" t="str">
            <v>다웰바설치</v>
          </cell>
          <cell r="F327" t="str">
            <v>(φ 25x600)</v>
          </cell>
          <cell r="G327" t="str">
            <v>EA</v>
          </cell>
          <cell r="H327">
            <v>0</v>
          </cell>
        </row>
        <row r="328">
          <cell r="A328" t="str">
            <v>T2</v>
          </cell>
          <cell r="B328">
            <v>331</v>
          </cell>
          <cell r="C328" t="str">
            <v>7)</v>
          </cell>
          <cell r="D328">
            <v>3987872</v>
          </cell>
          <cell r="E328" t="str">
            <v>강관파일</v>
          </cell>
          <cell r="H328">
            <v>0</v>
          </cell>
        </row>
        <row r="329">
          <cell r="A329" t="str">
            <v>D02226</v>
          </cell>
          <cell r="B329">
            <v>1453</v>
          </cell>
          <cell r="C329" t="str">
            <v>가</v>
          </cell>
          <cell r="D329">
            <v>3988000</v>
          </cell>
          <cell r="E329" t="str">
            <v>파일자재비</v>
          </cell>
          <cell r="F329" t="str">
            <v>(φ508,t=9mm)</v>
          </cell>
          <cell r="G329" t="str">
            <v>M</v>
          </cell>
          <cell r="H329">
            <v>0</v>
          </cell>
        </row>
        <row r="330">
          <cell r="A330" t="str">
            <v>D02324</v>
          </cell>
          <cell r="B330">
            <v>1425</v>
          </cell>
          <cell r="C330" t="str">
            <v>나</v>
          </cell>
          <cell r="D330">
            <v>3988001</v>
          </cell>
          <cell r="E330" t="str">
            <v>천공항타비(수직항)</v>
          </cell>
          <cell r="F330" t="str">
            <v>508m/m-9t:천공</v>
          </cell>
          <cell r="G330" t="str">
            <v>M</v>
          </cell>
          <cell r="H330">
            <v>0</v>
          </cell>
        </row>
        <row r="331">
          <cell r="A331" t="str">
            <v>D01639</v>
          </cell>
          <cell r="B331">
            <v>136</v>
          </cell>
          <cell r="C331" t="str">
            <v>다</v>
          </cell>
          <cell r="D331">
            <v>3988065</v>
          </cell>
          <cell r="E331" t="str">
            <v>두부 및 선단보강</v>
          </cell>
          <cell r="F331" t="str">
            <v>(강관말뚝 : 508mm)</v>
          </cell>
          <cell r="G331" t="str">
            <v>EA</v>
          </cell>
          <cell r="H331">
            <v>0</v>
          </cell>
        </row>
        <row r="332">
          <cell r="A332" t="str">
            <v>E2</v>
          </cell>
          <cell r="B332">
            <v>0</v>
          </cell>
          <cell r="C332" t="str">
            <v>계</v>
          </cell>
          <cell r="D332">
            <v>3988074</v>
          </cell>
        </row>
        <row r="333">
          <cell r="A333" t="str">
            <v>D01384</v>
          </cell>
          <cell r="B333">
            <v>11</v>
          </cell>
          <cell r="C333" t="str">
            <v>8)</v>
          </cell>
          <cell r="D333">
            <v>3988075</v>
          </cell>
          <cell r="E333" t="str">
            <v>타르지</v>
          </cell>
          <cell r="G333" t="str">
            <v>M2</v>
          </cell>
          <cell r="H333">
            <v>0</v>
          </cell>
        </row>
        <row r="334">
          <cell r="A334" t="str">
            <v>D00494</v>
          </cell>
          <cell r="B334">
            <v>1611</v>
          </cell>
          <cell r="C334" t="str">
            <v>9)</v>
          </cell>
          <cell r="D334">
            <v>3988076</v>
          </cell>
          <cell r="E334" t="str">
            <v>데크휘니샤 면고르기</v>
          </cell>
          <cell r="G334" t="str">
            <v>M2</v>
          </cell>
          <cell r="H334">
            <v>0</v>
          </cell>
        </row>
        <row r="335">
          <cell r="A335" t="str">
            <v>D01245</v>
          </cell>
          <cell r="B335">
            <v>1611</v>
          </cell>
          <cell r="C335" t="str">
            <v>10)</v>
          </cell>
          <cell r="D335">
            <v>3988140</v>
          </cell>
          <cell r="E335" t="str">
            <v>슬래브양생</v>
          </cell>
          <cell r="G335" t="str">
            <v>M2</v>
          </cell>
          <cell r="H335">
            <v>0</v>
          </cell>
        </row>
        <row r="336">
          <cell r="A336" t="str">
            <v>T2</v>
          </cell>
          <cell r="B336">
            <v>338</v>
          </cell>
          <cell r="C336" t="str">
            <v>11)</v>
          </cell>
          <cell r="D336">
            <v>3988172</v>
          </cell>
          <cell r="E336" t="str">
            <v>방수공</v>
          </cell>
          <cell r="H336">
            <v>0</v>
          </cell>
        </row>
        <row r="337">
          <cell r="A337" t="str">
            <v>D00495</v>
          </cell>
          <cell r="B337">
            <v>1169</v>
          </cell>
          <cell r="C337" t="str">
            <v>가</v>
          </cell>
          <cell r="D337">
            <v>3988188</v>
          </cell>
          <cell r="E337" t="str">
            <v>교면방수</v>
          </cell>
          <cell r="F337" t="str">
            <v>(도막방수)</v>
          </cell>
          <cell r="G337" t="str">
            <v>M2</v>
          </cell>
          <cell r="H337">
            <v>0</v>
          </cell>
        </row>
        <row r="338">
          <cell r="A338" t="str">
            <v>D00354</v>
          </cell>
          <cell r="B338">
            <v>278</v>
          </cell>
          <cell r="C338" t="str">
            <v>나</v>
          </cell>
          <cell r="D338">
            <v>3988196</v>
          </cell>
          <cell r="E338" t="str">
            <v>배면방수</v>
          </cell>
          <cell r="G338" t="str">
            <v>M2</v>
          </cell>
          <cell r="H338">
            <v>0</v>
          </cell>
        </row>
        <row r="339">
          <cell r="A339" t="str">
            <v>E2</v>
          </cell>
          <cell r="B339">
            <v>0</v>
          </cell>
          <cell r="C339" t="str">
            <v>계</v>
          </cell>
          <cell r="D339">
            <v>3988200</v>
          </cell>
        </row>
        <row r="340">
          <cell r="A340" t="str">
            <v>T2</v>
          </cell>
          <cell r="B340">
            <v>342</v>
          </cell>
          <cell r="C340" t="str">
            <v>12)</v>
          </cell>
          <cell r="D340">
            <v>3988202</v>
          </cell>
          <cell r="E340" t="str">
            <v>스페이서</v>
          </cell>
          <cell r="H340">
            <v>0</v>
          </cell>
        </row>
        <row r="341">
          <cell r="A341" t="str">
            <v>D01640</v>
          </cell>
          <cell r="B341">
            <v>2985</v>
          </cell>
          <cell r="C341" t="str">
            <v>가</v>
          </cell>
          <cell r="D341">
            <v>3988203</v>
          </cell>
          <cell r="E341" t="str">
            <v>슬배브 및 기초</v>
          </cell>
          <cell r="G341" t="str">
            <v>M2</v>
          </cell>
          <cell r="H341">
            <v>0</v>
          </cell>
        </row>
        <row r="342">
          <cell r="A342" t="str">
            <v>D01640</v>
          </cell>
          <cell r="B342">
            <v>929</v>
          </cell>
          <cell r="C342" t="str">
            <v>나</v>
          </cell>
          <cell r="D342">
            <v>3988236</v>
          </cell>
          <cell r="E342" t="str">
            <v>벽 체</v>
          </cell>
          <cell r="G342" t="str">
            <v>M2</v>
          </cell>
          <cell r="H342">
            <v>0</v>
          </cell>
        </row>
        <row r="343">
          <cell r="A343" t="str">
            <v>E2</v>
          </cell>
          <cell r="B343">
            <v>0</v>
          </cell>
          <cell r="C343" t="str">
            <v>계</v>
          </cell>
          <cell r="D343">
            <v>3988268</v>
          </cell>
        </row>
        <row r="344">
          <cell r="A344" t="str">
            <v>T2</v>
          </cell>
          <cell r="B344">
            <v>345</v>
          </cell>
          <cell r="C344" t="str">
            <v>13)</v>
          </cell>
          <cell r="D344">
            <v>3988300</v>
          </cell>
          <cell r="E344" t="str">
            <v>신축이음장치</v>
          </cell>
          <cell r="H344">
            <v>0</v>
          </cell>
        </row>
        <row r="345">
          <cell r="A345" t="str">
            <v>D00699</v>
          </cell>
          <cell r="B345">
            <v>40.44</v>
          </cell>
          <cell r="C345" t="str">
            <v>나</v>
          </cell>
          <cell r="D345">
            <v>3988316</v>
          </cell>
          <cell r="E345" t="str">
            <v>신축이음장치</v>
          </cell>
          <cell r="F345" t="str">
            <v>(NO. 70)</v>
          </cell>
          <cell r="G345" t="str">
            <v>M</v>
          </cell>
          <cell r="H345">
            <v>0</v>
          </cell>
        </row>
        <row r="346">
          <cell r="A346" t="str">
            <v>E2</v>
          </cell>
          <cell r="B346">
            <v>0</v>
          </cell>
          <cell r="C346" t="str">
            <v>계</v>
          </cell>
          <cell r="D346">
            <v>3988328</v>
          </cell>
        </row>
        <row r="347">
          <cell r="A347" t="str">
            <v>D00501</v>
          </cell>
          <cell r="B347">
            <v>1</v>
          </cell>
          <cell r="C347" t="str">
            <v>14)</v>
          </cell>
          <cell r="D347">
            <v>3988456</v>
          </cell>
          <cell r="E347" t="str">
            <v>교명판</v>
          </cell>
          <cell r="F347" t="str">
            <v>(450x200x10)</v>
          </cell>
          <cell r="G347" t="str">
            <v>EA</v>
          </cell>
          <cell r="H347">
            <v>0</v>
          </cell>
        </row>
        <row r="348">
          <cell r="A348" t="str">
            <v>D00502</v>
          </cell>
          <cell r="B348">
            <v>1</v>
          </cell>
          <cell r="C348" t="str">
            <v>15)</v>
          </cell>
          <cell r="D348">
            <v>3988488</v>
          </cell>
          <cell r="E348" t="str">
            <v>설명판</v>
          </cell>
          <cell r="F348" t="str">
            <v>(510x410x10)</v>
          </cell>
          <cell r="G348" t="str">
            <v>EA</v>
          </cell>
          <cell r="H348">
            <v>0</v>
          </cell>
        </row>
        <row r="349">
          <cell r="A349" t="str">
            <v>D00510</v>
          </cell>
          <cell r="B349">
            <v>1</v>
          </cell>
          <cell r="C349" t="str">
            <v>16)</v>
          </cell>
          <cell r="D349">
            <v>3988504</v>
          </cell>
          <cell r="E349" t="str">
            <v>T.B.M 설치</v>
          </cell>
          <cell r="G349" t="str">
            <v>EA</v>
          </cell>
          <cell r="H349">
            <v>0</v>
          </cell>
        </row>
        <row r="350">
          <cell r="A350" t="str">
            <v>D00776</v>
          </cell>
          <cell r="B350">
            <v>299</v>
          </cell>
          <cell r="C350" t="str">
            <v>17)</v>
          </cell>
          <cell r="D350">
            <v>3988526</v>
          </cell>
          <cell r="E350" t="str">
            <v>전선관</v>
          </cell>
          <cell r="F350" t="str">
            <v>(ø=100 ㎜)</v>
          </cell>
          <cell r="G350" t="str">
            <v>M</v>
          </cell>
          <cell r="H350">
            <v>0</v>
          </cell>
        </row>
        <row r="351">
          <cell r="A351" t="str">
            <v>T2</v>
          </cell>
          <cell r="B351">
            <v>353</v>
          </cell>
          <cell r="C351" t="str">
            <v>18)</v>
          </cell>
          <cell r="D351">
            <v>3988528</v>
          </cell>
          <cell r="E351" t="str">
            <v>방호벽</v>
          </cell>
          <cell r="H351">
            <v>0</v>
          </cell>
        </row>
        <row r="352">
          <cell r="A352" t="str">
            <v>D02237</v>
          </cell>
          <cell r="B352">
            <v>75</v>
          </cell>
          <cell r="C352" t="str">
            <v>가</v>
          </cell>
          <cell r="D352">
            <v>3988529</v>
          </cell>
          <cell r="E352" t="str">
            <v>방호벽</v>
          </cell>
          <cell r="F352" t="str">
            <v>(교량용:일반구간)</v>
          </cell>
          <cell r="G352" t="str">
            <v>M</v>
          </cell>
          <cell r="H352">
            <v>0</v>
          </cell>
        </row>
        <row r="353">
          <cell r="A353" t="str">
            <v>D02326</v>
          </cell>
          <cell r="B353">
            <v>75</v>
          </cell>
          <cell r="C353" t="str">
            <v>나</v>
          </cell>
          <cell r="D353">
            <v>3988530</v>
          </cell>
          <cell r="E353" t="str">
            <v>방음벽기초</v>
          </cell>
          <cell r="F353" t="str">
            <v>(교량용)</v>
          </cell>
          <cell r="G353" t="str">
            <v>M</v>
          </cell>
          <cell r="H353">
            <v>0</v>
          </cell>
        </row>
        <row r="354">
          <cell r="A354" t="str">
            <v>E2</v>
          </cell>
          <cell r="B354">
            <v>0</v>
          </cell>
          <cell r="C354" t="str">
            <v>계</v>
          </cell>
          <cell r="D354">
            <v>3988594</v>
          </cell>
        </row>
        <row r="355">
          <cell r="A355" t="str">
            <v>D01680</v>
          </cell>
          <cell r="B355">
            <v>9.26</v>
          </cell>
          <cell r="C355" t="str">
            <v>19)</v>
          </cell>
          <cell r="D355">
            <v>3988786</v>
          </cell>
          <cell r="E355" t="str">
            <v>무수축 콘크리트</v>
          </cell>
          <cell r="G355" t="str">
            <v>M3</v>
          </cell>
          <cell r="H355">
            <v>0</v>
          </cell>
        </row>
        <row r="356">
          <cell r="A356" t="str">
            <v>D00662</v>
          </cell>
          <cell r="B356">
            <v>1.78</v>
          </cell>
          <cell r="C356" t="str">
            <v>20)</v>
          </cell>
          <cell r="D356">
            <v>3988790</v>
          </cell>
          <cell r="E356" t="str">
            <v>무수축 몰탈</v>
          </cell>
          <cell r="F356" t="str">
            <v>(1:1)</v>
          </cell>
          <cell r="G356" t="str">
            <v>M3</v>
          </cell>
          <cell r="H356">
            <v>0</v>
          </cell>
        </row>
        <row r="357">
          <cell r="A357" t="str">
            <v>T2</v>
          </cell>
          <cell r="B357">
            <v>361</v>
          </cell>
          <cell r="C357" t="str">
            <v>21)</v>
          </cell>
          <cell r="D357">
            <v>3988911</v>
          </cell>
          <cell r="E357" t="str">
            <v>철근가공조립</v>
          </cell>
          <cell r="H357">
            <v>0</v>
          </cell>
        </row>
        <row r="358">
          <cell r="A358" t="str">
            <v>D00328</v>
          </cell>
          <cell r="B358">
            <v>138.93600000000001</v>
          </cell>
          <cell r="C358" t="str">
            <v>가</v>
          </cell>
          <cell r="D358">
            <v>3989031</v>
          </cell>
          <cell r="E358" t="str">
            <v>철근가공조립</v>
          </cell>
          <cell r="F358" t="str">
            <v>(매우복잡)</v>
          </cell>
          <cell r="G358" t="str">
            <v>TON</v>
          </cell>
          <cell r="H358">
            <v>0</v>
          </cell>
        </row>
        <row r="359">
          <cell r="A359" t="str">
            <v>D00327</v>
          </cell>
          <cell r="B359">
            <v>213.25299999999999</v>
          </cell>
          <cell r="C359" t="str">
            <v>나</v>
          </cell>
          <cell r="D359">
            <v>3989039</v>
          </cell>
          <cell r="E359" t="str">
            <v>철근가공조립</v>
          </cell>
          <cell r="F359" t="str">
            <v>(복잡)</v>
          </cell>
          <cell r="G359" t="str">
            <v>TON</v>
          </cell>
          <cell r="H359">
            <v>0</v>
          </cell>
        </row>
        <row r="360">
          <cell r="A360" t="str">
            <v>D00326</v>
          </cell>
          <cell r="B360">
            <v>136.89400000000001</v>
          </cell>
          <cell r="C360" t="str">
            <v>다</v>
          </cell>
          <cell r="D360">
            <v>3989043</v>
          </cell>
          <cell r="E360" t="str">
            <v>철근가공조립</v>
          </cell>
          <cell r="F360" t="str">
            <v>(보통)</v>
          </cell>
          <cell r="G360" t="str">
            <v>TON</v>
          </cell>
          <cell r="H360">
            <v>0</v>
          </cell>
        </row>
        <row r="361">
          <cell r="A361" t="str">
            <v>D00325</v>
          </cell>
          <cell r="B361">
            <v>10.19</v>
          </cell>
          <cell r="C361" t="str">
            <v>라</v>
          </cell>
          <cell r="D361">
            <v>3989045</v>
          </cell>
          <cell r="E361" t="str">
            <v>철근가공조립</v>
          </cell>
          <cell r="F361" t="str">
            <v>(간단)</v>
          </cell>
          <cell r="G361" t="str">
            <v>TON</v>
          </cell>
          <cell r="H361">
            <v>0</v>
          </cell>
        </row>
        <row r="362">
          <cell r="A362" t="str">
            <v>E2</v>
          </cell>
          <cell r="B362">
            <v>0</v>
          </cell>
          <cell r="C362" t="str">
            <v>계</v>
          </cell>
          <cell r="D362">
            <v>3989046</v>
          </cell>
        </row>
        <row r="363">
          <cell r="A363" t="str">
            <v>T2</v>
          </cell>
          <cell r="B363">
            <v>368</v>
          </cell>
          <cell r="C363" t="str">
            <v>22)</v>
          </cell>
          <cell r="D363">
            <v>3989110</v>
          </cell>
          <cell r="E363" t="str">
            <v>배수시설</v>
          </cell>
          <cell r="H363">
            <v>0</v>
          </cell>
        </row>
        <row r="364">
          <cell r="A364" t="str">
            <v>D00663</v>
          </cell>
          <cell r="B364">
            <v>8</v>
          </cell>
          <cell r="D364">
            <v>3989174</v>
          </cell>
          <cell r="E364" t="str">
            <v>육교용 집수구</v>
          </cell>
          <cell r="F364" t="str">
            <v>(주철)</v>
          </cell>
          <cell r="G364" t="str">
            <v>EA</v>
          </cell>
          <cell r="H364">
            <v>0</v>
          </cell>
        </row>
        <row r="365">
          <cell r="A365" t="str">
            <v>D00664</v>
          </cell>
          <cell r="B365">
            <v>8</v>
          </cell>
          <cell r="D365">
            <v>3989175</v>
          </cell>
          <cell r="E365" t="str">
            <v>육교용연결집수거</v>
          </cell>
          <cell r="F365" t="str">
            <v>(스텐레스)</v>
          </cell>
          <cell r="G365" t="str">
            <v>EA</v>
          </cell>
          <cell r="H365">
            <v>0</v>
          </cell>
        </row>
        <row r="366">
          <cell r="A366" t="str">
            <v>D00666</v>
          </cell>
          <cell r="B366">
            <v>24</v>
          </cell>
          <cell r="D366">
            <v>3989176</v>
          </cell>
          <cell r="E366" t="str">
            <v>육교용 곡관</v>
          </cell>
          <cell r="G366" t="str">
            <v>EA</v>
          </cell>
          <cell r="H366">
            <v>0</v>
          </cell>
        </row>
        <row r="367">
          <cell r="A367" t="str">
            <v>D00665</v>
          </cell>
          <cell r="B367">
            <v>56</v>
          </cell>
          <cell r="D367">
            <v>3989240</v>
          </cell>
          <cell r="E367" t="str">
            <v>육교용 직관</v>
          </cell>
          <cell r="F367" t="str">
            <v>(□150)</v>
          </cell>
          <cell r="G367" t="str">
            <v>M</v>
          </cell>
          <cell r="H367">
            <v>0</v>
          </cell>
        </row>
        <row r="368">
          <cell r="A368" t="str">
            <v>D00667</v>
          </cell>
          <cell r="B368">
            <v>58</v>
          </cell>
          <cell r="D368">
            <v>3989272</v>
          </cell>
          <cell r="E368" t="str">
            <v>육교용 연결부</v>
          </cell>
          <cell r="F368" t="str">
            <v>(스텐레스)</v>
          </cell>
          <cell r="G368" t="str">
            <v>EA</v>
          </cell>
          <cell r="H368">
            <v>0</v>
          </cell>
        </row>
        <row r="369">
          <cell r="A369" t="str">
            <v>E2</v>
          </cell>
          <cell r="B369">
            <v>0</v>
          </cell>
          <cell r="C369" t="str">
            <v>계</v>
          </cell>
          <cell r="D369">
            <v>3989336</v>
          </cell>
        </row>
        <row r="370">
          <cell r="A370" t="str">
            <v>T2</v>
          </cell>
          <cell r="B370">
            <v>372</v>
          </cell>
          <cell r="C370" t="str">
            <v>23)</v>
          </cell>
          <cell r="D370">
            <v>3989368</v>
          </cell>
          <cell r="E370" t="str">
            <v>스치로폴</v>
          </cell>
          <cell r="H370">
            <v>0</v>
          </cell>
        </row>
        <row r="371">
          <cell r="A371" t="str">
            <v>D00519</v>
          </cell>
          <cell r="B371">
            <v>67</v>
          </cell>
          <cell r="C371" t="str">
            <v>가</v>
          </cell>
          <cell r="D371">
            <v>3989384</v>
          </cell>
          <cell r="E371" t="str">
            <v>스치로폴</v>
          </cell>
          <cell r="F371" t="str">
            <v>(T=20m/m)</v>
          </cell>
          <cell r="G371" t="str">
            <v>M2</v>
          </cell>
          <cell r="H371">
            <v>0</v>
          </cell>
        </row>
        <row r="372">
          <cell r="A372" t="str">
            <v>D00518</v>
          </cell>
          <cell r="B372">
            <v>85</v>
          </cell>
          <cell r="C372" t="str">
            <v>나</v>
          </cell>
          <cell r="D372">
            <v>3989392</v>
          </cell>
          <cell r="E372" t="str">
            <v>스치로폴</v>
          </cell>
          <cell r="F372" t="str">
            <v>(T=10m/m)</v>
          </cell>
          <cell r="G372" t="str">
            <v>M2</v>
          </cell>
          <cell r="H372">
            <v>0</v>
          </cell>
        </row>
        <row r="373">
          <cell r="A373" t="str">
            <v>E2</v>
          </cell>
          <cell r="B373">
            <v>0</v>
          </cell>
          <cell r="C373" t="str">
            <v>계</v>
          </cell>
          <cell r="D373">
            <v>3989396</v>
          </cell>
        </row>
        <row r="374">
          <cell r="A374" t="str">
            <v>T2</v>
          </cell>
          <cell r="B374">
            <v>377</v>
          </cell>
          <cell r="C374" t="str">
            <v>25)</v>
          </cell>
          <cell r="D374">
            <v>3989560</v>
          </cell>
          <cell r="E374" t="str">
            <v>P.C BEAM</v>
          </cell>
          <cell r="H374">
            <v>0</v>
          </cell>
        </row>
        <row r="375">
          <cell r="A375" t="str">
            <v>D00472</v>
          </cell>
          <cell r="B375">
            <v>20</v>
          </cell>
          <cell r="C375" t="str">
            <v>가</v>
          </cell>
          <cell r="D375">
            <v>3989624</v>
          </cell>
          <cell r="E375" t="str">
            <v>P.C빔 제작</v>
          </cell>
          <cell r="F375" t="str">
            <v>(L=30.00M)</v>
          </cell>
          <cell r="G375" t="str">
            <v>본</v>
          </cell>
          <cell r="H375">
            <v>0</v>
          </cell>
        </row>
        <row r="376">
          <cell r="A376" t="str">
            <v>D00478</v>
          </cell>
          <cell r="B376">
            <v>20</v>
          </cell>
          <cell r="C376" t="str">
            <v>나</v>
          </cell>
          <cell r="D376">
            <v>3989632</v>
          </cell>
          <cell r="E376" t="str">
            <v>P.C빔 설치</v>
          </cell>
          <cell r="F376" t="str">
            <v>(L=30.00M)</v>
          </cell>
          <cell r="G376" t="str">
            <v>본</v>
          </cell>
          <cell r="H376">
            <v>0</v>
          </cell>
        </row>
        <row r="377">
          <cell r="A377" t="str">
            <v>D02314</v>
          </cell>
          <cell r="B377">
            <v>20</v>
          </cell>
          <cell r="C377" t="str">
            <v>다</v>
          </cell>
          <cell r="D377">
            <v>3989640</v>
          </cell>
          <cell r="E377" t="str">
            <v>P.C BEAM 전도방지공</v>
          </cell>
          <cell r="G377" t="str">
            <v>본</v>
          </cell>
          <cell r="H377">
            <v>0</v>
          </cell>
        </row>
        <row r="378">
          <cell r="A378" t="str">
            <v>E2</v>
          </cell>
          <cell r="B378">
            <v>0</v>
          </cell>
          <cell r="C378" t="str">
            <v>계</v>
          </cell>
          <cell r="D378">
            <v>3989648</v>
          </cell>
        </row>
        <row r="379">
          <cell r="A379" t="str">
            <v>D00509</v>
          </cell>
          <cell r="B379">
            <v>691</v>
          </cell>
          <cell r="C379" t="str">
            <v>26)</v>
          </cell>
          <cell r="D379">
            <v>3989652</v>
          </cell>
          <cell r="E379" t="str">
            <v>낙하물 방지공</v>
          </cell>
          <cell r="G379" t="str">
            <v>M2</v>
          </cell>
          <cell r="H379">
            <v>0</v>
          </cell>
        </row>
        <row r="380">
          <cell r="A380" t="str">
            <v>D02221</v>
          </cell>
          <cell r="B380">
            <v>120</v>
          </cell>
          <cell r="C380" t="str">
            <v>27)</v>
          </cell>
          <cell r="D380">
            <v>3989654</v>
          </cell>
          <cell r="E380" t="str">
            <v>NOTCH</v>
          </cell>
          <cell r="G380" t="str">
            <v>M</v>
          </cell>
          <cell r="H380">
            <v>0</v>
          </cell>
        </row>
        <row r="381">
          <cell r="A381" t="str">
            <v>D01662</v>
          </cell>
          <cell r="B381">
            <v>4.3600000000000003</v>
          </cell>
          <cell r="C381" t="str">
            <v>28)</v>
          </cell>
          <cell r="D381">
            <v>3989655</v>
          </cell>
          <cell r="E381" t="str">
            <v>몰탈</v>
          </cell>
          <cell r="F381" t="str">
            <v>(1:3)</v>
          </cell>
          <cell r="G381" t="str">
            <v>M3</v>
          </cell>
          <cell r="H381">
            <v>0</v>
          </cell>
        </row>
        <row r="382">
          <cell r="A382" t="str">
            <v>D01385</v>
          </cell>
          <cell r="B382">
            <v>5.3</v>
          </cell>
          <cell r="C382" t="str">
            <v>29)</v>
          </cell>
          <cell r="D382">
            <v>3989656</v>
          </cell>
          <cell r="E382" t="str">
            <v>그라우팅밀크</v>
          </cell>
          <cell r="F382" t="str">
            <v>(P.C BEAM제작)</v>
          </cell>
          <cell r="G382" t="str">
            <v>M3</v>
          </cell>
          <cell r="H382">
            <v>0</v>
          </cell>
        </row>
        <row r="383">
          <cell r="A383" t="str">
            <v>T2</v>
          </cell>
          <cell r="B383">
            <v>386</v>
          </cell>
          <cell r="C383" t="str">
            <v>30)</v>
          </cell>
          <cell r="D383">
            <v>3989720</v>
          </cell>
          <cell r="E383" t="str">
            <v>SHOE 설치공</v>
          </cell>
          <cell r="H383">
            <v>0</v>
          </cell>
        </row>
        <row r="384">
          <cell r="A384" t="str">
            <v>D00713</v>
          </cell>
          <cell r="B384">
            <v>2</v>
          </cell>
          <cell r="C384" t="str">
            <v>가</v>
          </cell>
          <cell r="D384">
            <v>3989784</v>
          </cell>
          <cell r="E384" t="str">
            <v>교좌장치</v>
          </cell>
          <cell r="F384" t="str">
            <v>(고정단)135TON</v>
          </cell>
          <cell r="G384" t="str">
            <v>EA</v>
          </cell>
          <cell r="H384">
            <v>0</v>
          </cell>
        </row>
        <row r="385">
          <cell r="A385" t="str">
            <v>D00714</v>
          </cell>
          <cell r="B385">
            <v>14</v>
          </cell>
          <cell r="C385" t="str">
            <v>나</v>
          </cell>
          <cell r="D385">
            <v>3989785</v>
          </cell>
          <cell r="E385" t="str">
            <v>교좌장치</v>
          </cell>
          <cell r="F385" t="str">
            <v>(일방향)135TON</v>
          </cell>
          <cell r="G385" t="str">
            <v>EA</v>
          </cell>
          <cell r="H385">
            <v>0</v>
          </cell>
        </row>
        <row r="386">
          <cell r="A386" t="str">
            <v>D01461</v>
          </cell>
          <cell r="B386">
            <v>24</v>
          </cell>
          <cell r="C386" t="str">
            <v>다</v>
          </cell>
          <cell r="D386">
            <v>3989849</v>
          </cell>
          <cell r="E386" t="str">
            <v>교좌장치</v>
          </cell>
          <cell r="F386" t="str">
            <v>(양방향)135TON</v>
          </cell>
          <cell r="G386" t="str">
            <v>EA</v>
          </cell>
          <cell r="H386">
            <v>0</v>
          </cell>
        </row>
        <row r="387">
          <cell r="A387" t="str">
            <v>E2</v>
          </cell>
          <cell r="B387">
            <v>0</v>
          </cell>
          <cell r="C387" t="str">
            <v>계</v>
          </cell>
          <cell r="D387">
            <v>3990025</v>
          </cell>
        </row>
        <row r="388">
          <cell r="A388" t="str">
            <v>D01017</v>
          </cell>
          <cell r="B388">
            <v>3</v>
          </cell>
          <cell r="C388" t="str">
            <v>31)</v>
          </cell>
          <cell r="D388">
            <v>3990325</v>
          </cell>
          <cell r="E388" t="str">
            <v>콘크리트타설</v>
          </cell>
          <cell r="F388" t="str">
            <v>(BLOCK 설치용)</v>
          </cell>
          <cell r="G388" t="str">
            <v>M3</v>
          </cell>
          <cell r="H388">
            <v>0</v>
          </cell>
        </row>
        <row r="389">
          <cell r="A389" t="str">
            <v>D01693</v>
          </cell>
          <cell r="B389">
            <v>3389</v>
          </cell>
          <cell r="C389" t="str">
            <v>32)</v>
          </cell>
          <cell r="D389">
            <v>3990375</v>
          </cell>
          <cell r="E389" t="str">
            <v>쇄굴방지용사석채움</v>
          </cell>
          <cell r="F389" t="str">
            <v>(60KG)</v>
          </cell>
          <cell r="G389" t="str">
            <v>M3</v>
          </cell>
          <cell r="H389">
            <v>0</v>
          </cell>
        </row>
        <row r="390">
          <cell r="A390" t="str">
            <v>D01673</v>
          </cell>
          <cell r="B390">
            <v>100</v>
          </cell>
          <cell r="C390" t="str">
            <v>33)</v>
          </cell>
          <cell r="D390">
            <v>3990400</v>
          </cell>
          <cell r="E390" t="str">
            <v>뒷채움</v>
          </cell>
          <cell r="F390" t="str">
            <v>(선택층재 암거,교량)</v>
          </cell>
          <cell r="G390" t="str">
            <v>M3</v>
          </cell>
          <cell r="H390">
            <v>0</v>
          </cell>
        </row>
        <row r="391">
          <cell r="A391" t="str">
            <v>E3</v>
          </cell>
          <cell r="B391">
            <v>0</v>
          </cell>
          <cell r="C391" t="str">
            <v>합계</v>
          </cell>
          <cell r="D391">
            <v>3990425</v>
          </cell>
        </row>
        <row r="392">
          <cell r="A392" t="str">
            <v>T3</v>
          </cell>
          <cell r="B392">
            <v>473</v>
          </cell>
          <cell r="C392" t="str">
            <v>3-3</v>
          </cell>
          <cell r="D392">
            <v>3990553</v>
          </cell>
          <cell r="E392" t="str">
            <v>동막교</v>
          </cell>
          <cell r="H392">
            <v>0</v>
          </cell>
        </row>
        <row r="393">
          <cell r="A393" t="str">
            <v>T2</v>
          </cell>
          <cell r="B393">
            <v>401</v>
          </cell>
          <cell r="C393" t="str">
            <v>1)</v>
          </cell>
          <cell r="D393">
            <v>3990681</v>
          </cell>
          <cell r="E393" t="str">
            <v>구조물터파기</v>
          </cell>
          <cell r="H393">
            <v>0</v>
          </cell>
        </row>
        <row r="394">
          <cell r="A394" t="str">
            <v>T1</v>
          </cell>
          <cell r="B394">
            <v>397</v>
          </cell>
          <cell r="C394" t="str">
            <v>가.</v>
          </cell>
          <cell r="D394">
            <v>3990683</v>
          </cell>
          <cell r="E394" t="str">
            <v>육상터파기</v>
          </cell>
          <cell r="H394">
            <v>0</v>
          </cell>
        </row>
        <row r="395">
          <cell r="A395" t="str">
            <v>D01345</v>
          </cell>
          <cell r="B395">
            <v>12934</v>
          </cell>
          <cell r="C395" t="str">
            <v>a.</v>
          </cell>
          <cell r="D395">
            <v>3990685</v>
          </cell>
          <cell r="E395" t="str">
            <v>구조물터파기</v>
          </cell>
          <cell r="F395" t="str">
            <v>(토  사)</v>
          </cell>
          <cell r="G395" t="str">
            <v>M3</v>
          </cell>
          <cell r="H395">
            <v>0</v>
          </cell>
        </row>
        <row r="396">
          <cell r="A396" t="str">
            <v>D00582</v>
          </cell>
          <cell r="B396">
            <v>19</v>
          </cell>
          <cell r="C396" t="str">
            <v>b.</v>
          </cell>
          <cell r="D396">
            <v>3990717</v>
          </cell>
          <cell r="E396" t="str">
            <v>구조물터파기</v>
          </cell>
          <cell r="F396" t="str">
            <v>(풍화암)</v>
          </cell>
          <cell r="G396" t="str">
            <v>M3</v>
          </cell>
          <cell r="H396">
            <v>0</v>
          </cell>
        </row>
        <row r="397">
          <cell r="A397" t="str">
            <v>D01448</v>
          </cell>
          <cell r="B397">
            <v>126</v>
          </cell>
          <cell r="C397" t="str">
            <v>c.</v>
          </cell>
          <cell r="D397">
            <v>3990733</v>
          </cell>
          <cell r="E397" t="str">
            <v>구조물터파기</v>
          </cell>
          <cell r="F397" t="str">
            <v>(발파암)</v>
          </cell>
          <cell r="G397" t="str">
            <v>M3</v>
          </cell>
          <cell r="H397">
            <v>0</v>
          </cell>
        </row>
        <row r="398">
          <cell r="A398" t="str">
            <v>E1</v>
          </cell>
          <cell r="B398">
            <v>0</v>
          </cell>
          <cell r="C398" t="str">
            <v>소계</v>
          </cell>
          <cell r="D398">
            <v>3990741</v>
          </cell>
        </row>
        <row r="399">
          <cell r="A399" t="str">
            <v>T1</v>
          </cell>
          <cell r="B399">
            <v>400</v>
          </cell>
          <cell r="C399" t="str">
            <v>나.</v>
          </cell>
          <cell r="D399">
            <v>3990745</v>
          </cell>
          <cell r="E399" t="str">
            <v>수중터파기</v>
          </cell>
          <cell r="H399">
            <v>0</v>
          </cell>
        </row>
        <row r="400">
          <cell r="A400" t="str">
            <v>D01368</v>
          </cell>
          <cell r="B400">
            <v>1134</v>
          </cell>
          <cell r="C400" t="str">
            <v>a.</v>
          </cell>
          <cell r="D400">
            <v>3990873</v>
          </cell>
          <cell r="E400" t="str">
            <v>구조물터파기</v>
          </cell>
          <cell r="F400" t="str">
            <v>(토  사)</v>
          </cell>
          <cell r="G400" t="str">
            <v>M3</v>
          </cell>
          <cell r="H400">
            <v>0</v>
          </cell>
        </row>
        <row r="401">
          <cell r="A401" t="str">
            <v>E1</v>
          </cell>
          <cell r="B401">
            <v>0</v>
          </cell>
          <cell r="C401" t="str">
            <v>소계</v>
          </cell>
          <cell r="D401">
            <v>3990875</v>
          </cell>
        </row>
        <row r="402">
          <cell r="A402" t="str">
            <v>E2</v>
          </cell>
          <cell r="B402">
            <v>0</v>
          </cell>
          <cell r="C402" t="str">
            <v>계</v>
          </cell>
          <cell r="D402">
            <v>3990877</v>
          </cell>
        </row>
        <row r="403">
          <cell r="A403" t="str">
            <v>T2</v>
          </cell>
          <cell r="B403">
            <v>404</v>
          </cell>
          <cell r="C403" t="str">
            <v>2)</v>
          </cell>
          <cell r="D403">
            <v>4179912</v>
          </cell>
          <cell r="E403" t="str">
            <v>콘크리트타설공</v>
          </cell>
          <cell r="H403">
            <v>0</v>
          </cell>
        </row>
        <row r="404">
          <cell r="A404" t="str">
            <v>D02072</v>
          </cell>
          <cell r="B404">
            <v>2195</v>
          </cell>
          <cell r="C404" t="str">
            <v>가</v>
          </cell>
          <cell r="D404">
            <v>4368947</v>
          </cell>
          <cell r="E404" t="str">
            <v>콘크리트타설</v>
          </cell>
          <cell r="F404" t="str">
            <v>(철근,진동기포함)</v>
          </cell>
          <cell r="G404" t="str">
            <v>M3</v>
          </cell>
          <cell r="H404">
            <v>0</v>
          </cell>
        </row>
        <row r="405">
          <cell r="A405" t="str">
            <v>E2</v>
          </cell>
          <cell r="B405">
            <v>0</v>
          </cell>
          <cell r="C405" t="str">
            <v>계</v>
          </cell>
          <cell r="D405">
            <v>4487095</v>
          </cell>
        </row>
        <row r="406">
          <cell r="A406" t="str">
            <v>T2</v>
          </cell>
          <cell r="B406">
            <v>410</v>
          </cell>
          <cell r="C406" t="str">
            <v>3)</v>
          </cell>
          <cell r="D406">
            <v>4498910</v>
          </cell>
          <cell r="E406" t="str">
            <v>거푸집</v>
          </cell>
          <cell r="H406">
            <v>0</v>
          </cell>
        </row>
        <row r="407">
          <cell r="A407" t="str">
            <v>D00627</v>
          </cell>
          <cell r="B407">
            <v>1366</v>
          </cell>
          <cell r="C407" t="str">
            <v>가</v>
          </cell>
          <cell r="D407">
            <v>4510724</v>
          </cell>
          <cell r="E407" t="str">
            <v>합판거푸집</v>
          </cell>
          <cell r="F407" t="str">
            <v>(3회) 0-7M</v>
          </cell>
          <cell r="G407" t="str">
            <v>M2</v>
          </cell>
          <cell r="H407">
            <v>0</v>
          </cell>
        </row>
        <row r="408">
          <cell r="A408" t="str">
            <v>D00628</v>
          </cell>
          <cell r="B408">
            <v>152</v>
          </cell>
          <cell r="C408" t="str">
            <v>나</v>
          </cell>
          <cell r="D408">
            <v>4534353</v>
          </cell>
          <cell r="E408" t="str">
            <v>합판거푸집</v>
          </cell>
          <cell r="F408" t="str">
            <v>(3회) 7-10M</v>
          </cell>
          <cell r="G408" t="str">
            <v>M2</v>
          </cell>
          <cell r="H408">
            <v>0</v>
          </cell>
        </row>
        <row r="409">
          <cell r="A409" t="str">
            <v>D00072</v>
          </cell>
          <cell r="B409">
            <v>178</v>
          </cell>
          <cell r="C409" t="str">
            <v>라</v>
          </cell>
          <cell r="D409">
            <v>4546168</v>
          </cell>
          <cell r="E409" t="str">
            <v>합판거푸집</v>
          </cell>
          <cell r="F409" t="str">
            <v>(4회)</v>
          </cell>
          <cell r="G409" t="str">
            <v>M2</v>
          </cell>
          <cell r="H409">
            <v>0</v>
          </cell>
        </row>
        <row r="410">
          <cell r="A410" t="str">
            <v>D00074</v>
          </cell>
          <cell r="B410">
            <v>300</v>
          </cell>
          <cell r="C410" t="str">
            <v>마</v>
          </cell>
          <cell r="D410">
            <v>4552075</v>
          </cell>
          <cell r="E410" t="str">
            <v>합판거푸집</v>
          </cell>
          <cell r="F410" t="str">
            <v>(6회)</v>
          </cell>
          <cell r="G410" t="str">
            <v>M2</v>
          </cell>
          <cell r="H410">
            <v>0</v>
          </cell>
        </row>
        <row r="411">
          <cell r="A411" t="str">
            <v>E2</v>
          </cell>
          <cell r="B411">
            <v>0</v>
          </cell>
          <cell r="C411" t="str">
            <v>계</v>
          </cell>
          <cell r="D411">
            <v>4554014</v>
          </cell>
        </row>
        <row r="412">
          <cell r="A412" t="str">
            <v>T2</v>
          </cell>
          <cell r="B412">
            <v>415</v>
          </cell>
          <cell r="C412" t="str">
            <v>4)</v>
          </cell>
          <cell r="D412">
            <v>4554084</v>
          </cell>
          <cell r="E412" t="str">
            <v>동바리공</v>
          </cell>
          <cell r="H412">
            <v>0</v>
          </cell>
        </row>
        <row r="413">
          <cell r="A413" t="str">
            <v>D02260</v>
          </cell>
          <cell r="B413">
            <v>1</v>
          </cell>
          <cell r="C413" t="str">
            <v>가</v>
          </cell>
          <cell r="D413">
            <v>4554672</v>
          </cell>
          <cell r="E413" t="str">
            <v>동바리공</v>
          </cell>
          <cell r="F413" t="str">
            <v>(동막교)</v>
          </cell>
          <cell r="G413" t="str">
            <v>식</v>
          </cell>
          <cell r="H413">
            <v>0</v>
          </cell>
        </row>
        <row r="414">
          <cell r="A414" t="str">
            <v>D02223</v>
          </cell>
          <cell r="B414">
            <v>69</v>
          </cell>
          <cell r="C414" t="str">
            <v>나</v>
          </cell>
          <cell r="D414">
            <v>4554845</v>
          </cell>
          <cell r="E414" t="str">
            <v>DECK FINISHER용 동바</v>
          </cell>
          <cell r="F414" t="str">
            <v>리</v>
          </cell>
          <cell r="G414" t="str">
            <v>공/m3</v>
          </cell>
          <cell r="H414">
            <v>0</v>
          </cell>
        </row>
        <row r="415">
          <cell r="A415" t="str">
            <v>D02328</v>
          </cell>
          <cell r="B415">
            <v>16</v>
          </cell>
          <cell r="C415" t="str">
            <v>다</v>
          </cell>
          <cell r="D415">
            <v>4554868</v>
          </cell>
          <cell r="E415" t="str">
            <v>강관동바리</v>
          </cell>
          <cell r="F415" t="str">
            <v>(수평연결재)</v>
          </cell>
          <cell r="G415" t="str">
            <v>M2</v>
          </cell>
          <cell r="H415">
            <v>0</v>
          </cell>
        </row>
        <row r="416">
          <cell r="A416" t="str">
            <v>E2</v>
          </cell>
          <cell r="B416">
            <v>0</v>
          </cell>
          <cell r="C416" t="str">
            <v>계</v>
          </cell>
          <cell r="D416">
            <v>4554891</v>
          </cell>
        </row>
        <row r="417">
          <cell r="A417" t="str">
            <v>D01150</v>
          </cell>
          <cell r="B417">
            <v>908</v>
          </cell>
          <cell r="C417" t="str">
            <v>5)</v>
          </cell>
          <cell r="D417">
            <v>4554937</v>
          </cell>
          <cell r="E417" t="str">
            <v>비계공(강관)</v>
          </cell>
          <cell r="G417" t="str">
            <v>M2</v>
          </cell>
          <cell r="H417">
            <v>0</v>
          </cell>
        </row>
        <row r="418">
          <cell r="A418" t="str">
            <v>D01284</v>
          </cell>
          <cell r="B418">
            <v>96</v>
          </cell>
          <cell r="C418" t="str">
            <v>7)</v>
          </cell>
          <cell r="D418">
            <v>4554983</v>
          </cell>
          <cell r="E418" t="str">
            <v>다웰바설치</v>
          </cell>
          <cell r="F418" t="str">
            <v>(φ 25x600)</v>
          </cell>
          <cell r="G418" t="str">
            <v>EA</v>
          </cell>
          <cell r="H418">
            <v>0</v>
          </cell>
        </row>
        <row r="419">
          <cell r="A419" t="str">
            <v>D01384</v>
          </cell>
          <cell r="B419">
            <v>11</v>
          </cell>
          <cell r="C419" t="str">
            <v>8)</v>
          </cell>
          <cell r="D419">
            <v>4555198</v>
          </cell>
          <cell r="E419" t="str">
            <v>타르지</v>
          </cell>
          <cell r="G419" t="str">
            <v>M2</v>
          </cell>
          <cell r="H419">
            <v>0</v>
          </cell>
        </row>
        <row r="420">
          <cell r="A420" t="str">
            <v>D00494</v>
          </cell>
          <cell r="B420">
            <v>1002</v>
          </cell>
          <cell r="C420" t="str">
            <v>9)</v>
          </cell>
          <cell r="D420">
            <v>4555199</v>
          </cell>
          <cell r="E420" t="str">
            <v>데크휘니샤 면고르기</v>
          </cell>
          <cell r="G420" t="str">
            <v>M2</v>
          </cell>
          <cell r="H420">
            <v>0</v>
          </cell>
        </row>
        <row r="421">
          <cell r="A421" t="str">
            <v>D01245</v>
          </cell>
          <cell r="B421">
            <v>1002</v>
          </cell>
          <cell r="C421" t="str">
            <v>10)</v>
          </cell>
          <cell r="D421">
            <v>4555263</v>
          </cell>
          <cell r="E421" t="str">
            <v>슬래브양생</v>
          </cell>
          <cell r="G421" t="str">
            <v>M2</v>
          </cell>
          <cell r="H421">
            <v>0</v>
          </cell>
        </row>
        <row r="422">
          <cell r="A422" t="str">
            <v>T2</v>
          </cell>
          <cell r="B422">
            <v>424</v>
          </cell>
          <cell r="C422" t="str">
            <v>11)</v>
          </cell>
          <cell r="D422">
            <v>4555295</v>
          </cell>
          <cell r="E422" t="str">
            <v>방수공</v>
          </cell>
          <cell r="H422">
            <v>0</v>
          </cell>
        </row>
        <row r="423">
          <cell r="A423" t="str">
            <v>D00495</v>
          </cell>
          <cell r="B423">
            <v>583</v>
          </cell>
          <cell r="C423" t="str">
            <v>가</v>
          </cell>
          <cell r="D423">
            <v>4555311</v>
          </cell>
          <cell r="E423" t="str">
            <v>교면방수</v>
          </cell>
          <cell r="F423" t="str">
            <v>(도막방수)</v>
          </cell>
          <cell r="G423" t="str">
            <v>M2</v>
          </cell>
          <cell r="H423">
            <v>0</v>
          </cell>
        </row>
        <row r="424">
          <cell r="A424" t="str">
            <v>D00354</v>
          </cell>
          <cell r="B424">
            <v>815</v>
          </cell>
          <cell r="C424" t="str">
            <v>나</v>
          </cell>
          <cell r="D424">
            <v>4555319</v>
          </cell>
          <cell r="E424" t="str">
            <v>배면방수</v>
          </cell>
          <cell r="G424" t="str">
            <v>M2</v>
          </cell>
          <cell r="H424">
            <v>0</v>
          </cell>
        </row>
        <row r="425">
          <cell r="A425" t="str">
            <v>E2</v>
          </cell>
          <cell r="B425">
            <v>0</v>
          </cell>
          <cell r="C425" t="str">
            <v>계</v>
          </cell>
          <cell r="D425">
            <v>4555323</v>
          </cell>
        </row>
        <row r="426">
          <cell r="A426" t="str">
            <v>T2</v>
          </cell>
          <cell r="B426">
            <v>428</v>
          </cell>
          <cell r="C426" t="str">
            <v>12)</v>
          </cell>
          <cell r="D426">
            <v>4555325</v>
          </cell>
          <cell r="E426" t="str">
            <v>스페이서</v>
          </cell>
          <cell r="H426">
            <v>0</v>
          </cell>
        </row>
        <row r="427">
          <cell r="A427" t="str">
            <v>D01640</v>
          </cell>
          <cell r="B427">
            <v>2089.69</v>
          </cell>
          <cell r="C427" t="str">
            <v>가</v>
          </cell>
          <cell r="D427">
            <v>4555326</v>
          </cell>
          <cell r="E427" t="str">
            <v>슬배브 및 기초</v>
          </cell>
          <cell r="G427" t="str">
            <v>M2</v>
          </cell>
          <cell r="H427">
            <v>0</v>
          </cell>
        </row>
        <row r="428">
          <cell r="A428" t="str">
            <v>D01640</v>
          </cell>
          <cell r="B428">
            <v>856</v>
          </cell>
          <cell r="C428" t="str">
            <v>나</v>
          </cell>
          <cell r="D428">
            <v>4555359</v>
          </cell>
          <cell r="E428" t="str">
            <v>벽 체</v>
          </cell>
          <cell r="G428" t="str">
            <v>M2</v>
          </cell>
          <cell r="H428">
            <v>0</v>
          </cell>
        </row>
        <row r="429">
          <cell r="A429" t="str">
            <v>E2</v>
          </cell>
          <cell r="B429">
            <v>0</v>
          </cell>
          <cell r="C429" t="str">
            <v>계</v>
          </cell>
          <cell r="D429">
            <v>4555391</v>
          </cell>
        </row>
        <row r="430">
          <cell r="A430" t="str">
            <v>T2</v>
          </cell>
          <cell r="B430">
            <v>431</v>
          </cell>
          <cell r="C430" t="str">
            <v>13)</v>
          </cell>
          <cell r="D430">
            <v>4555423</v>
          </cell>
          <cell r="E430" t="str">
            <v>신축이음장치</v>
          </cell>
          <cell r="H430">
            <v>0</v>
          </cell>
        </row>
        <row r="431">
          <cell r="A431" t="str">
            <v>D00699</v>
          </cell>
          <cell r="B431">
            <v>19.54</v>
          </cell>
          <cell r="C431" t="str">
            <v>나</v>
          </cell>
          <cell r="D431">
            <v>4555439</v>
          </cell>
          <cell r="E431" t="str">
            <v>신축이음장치</v>
          </cell>
          <cell r="F431" t="str">
            <v>(NO. 70)</v>
          </cell>
          <cell r="G431" t="str">
            <v>M</v>
          </cell>
          <cell r="H431">
            <v>0</v>
          </cell>
        </row>
        <row r="432">
          <cell r="A432" t="str">
            <v>E2</v>
          </cell>
          <cell r="B432">
            <v>0</v>
          </cell>
          <cell r="C432" t="str">
            <v>계</v>
          </cell>
          <cell r="D432">
            <v>4555451</v>
          </cell>
        </row>
        <row r="433">
          <cell r="A433" t="str">
            <v>D00501</v>
          </cell>
          <cell r="B433">
            <v>1</v>
          </cell>
          <cell r="C433" t="str">
            <v>14)</v>
          </cell>
          <cell r="D433">
            <v>4555579</v>
          </cell>
          <cell r="E433" t="str">
            <v>교명판</v>
          </cell>
          <cell r="F433" t="str">
            <v>(450x200x10)</v>
          </cell>
          <cell r="G433" t="str">
            <v>EA</v>
          </cell>
          <cell r="H433">
            <v>0</v>
          </cell>
        </row>
        <row r="434">
          <cell r="A434" t="str">
            <v>D00502</v>
          </cell>
          <cell r="B434">
            <v>1</v>
          </cell>
          <cell r="C434" t="str">
            <v>15)</v>
          </cell>
          <cell r="D434">
            <v>4555611</v>
          </cell>
          <cell r="E434" t="str">
            <v>설명판</v>
          </cell>
          <cell r="F434" t="str">
            <v>(510x410x10)</v>
          </cell>
          <cell r="G434" t="str">
            <v>EA</v>
          </cell>
          <cell r="H434">
            <v>0</v>
          </cell>
        </row>
        <row r="435">
          <cell r="A435" t="str">
            <v>D00510</v>
          </cell>
          <cell r="B435">
            <v>1</v>
          </cell>
          <cell r="C435" t="str">
            <v>16)</v>
          </cell>
          <cell r="D435">
            <v>4555627</v>
          </cell>
          <cell r="E435" t="str">
            <v>T.B.M 설치</v>
          </cell>
          <cell r="G435" t="str">
            <v>EA</v>
          </cell>
          <cell r="H435">
            <v>0</v>
          </cell>
        </row>
        <row r="436">
          <cell r="A436" t="str">
            <v>D00776</v>
          </cell>
          <cell r="B436">
            <v>184</v>
          </cell>
          <cell r="C436" t="str">
            <v>17)</v>
          </cell>
          <cell r="D436">
            <v>4555649</v>
          </cell>
          <cell r="E436" t="str">
            <v>전선관</v>
          </cell>
          <cell r="F436" t="str">
            <v>(ø=100 ㎜)</v>
          </cell>
          <cell r="G436" t="str">
            <v>M</v>
          </cell>
          <cell r="H436">
            <v>0</v>
          </cell>
        </row>
        <row r="437">
          <cell r="A437" t="str">
            <v>T2</v>
          </cell>
          <cell r="B437">
            <v>439</v>
          </cell>
          <cell r="C437" t="str">
            <v>18)</v>
          </cell>
          <cell r="D437">
            <v>4555651</v>
          </cell>
          <cell r="E437" t="str">
            <v>방호벽</v>
          </cell>
          <cell r="H437">
            <v>0</v>
          </cell>
        </row>
        <row r="438">
          <cell r="A438" t="str">
            <v>D02237</v>
          </cell>
          <cell r="B438">
            <v>46</v>
          </cell>
          <cell r="C438" t="str">
            <v>가</v>
          </cell>
          <cell r="D438">
            <v>4555652</v>
          </cell>
          <cell r="E438" t="str">
            <v>방호벽</v>
          </cell>
          <cell r="F438" t="str">
            <v>(교량용:일반구간)</v>
          </cell>
          <cell r="G438" t="str">
            <v>M</v>
          </cell>
          <cell r="H438">
            <v>0</v>
          </cell>
        </row>
        <row r="439">
          <cell r="A439" t="str">
            <v>D02326</v>
          </cell>
          <cell r="B439">
            <v>46</v>
          </cell>
          <cell r="C439" t="str">
            <v>나</v>
          </cell>
          <cell r="D439">
            <v>4555653</v>
          </cell>
          <cell r="E439" t="str">
            <v>방음벽기초</v>
          </cell>
          <cell r="F439" t="str">
            <v>(교량용)</v>
          </cell>
          <cell r="G439" t="str">
            <v>M</v>
          </cell>
          <cell r="H439">
            <v>0</v>
          </cell>
        </row>
        <row r="440">
          <cell r="A440" t="str">
            <v>E2</v>
          </cell>
          <cell r="B440">
            <v>0</v>
          </cell>
          <cell r="C440" t="str">
            <v>계</v>
          </cell>
          <cell r="D440">
            <v>4555717</v>
          </cell>
        </row>
        <row r="441">
          <cell r="A441" t="str">
            <v>D01680</v>
          </cell>
          <cell r="B441">
            <v>5.14</v>
          </cell>
          <cell r="C441" t="str">
            <v>19)</v>
          </cell>
          <cell r="D441">
            <v>4555909</v>
          </cell>
          <cell r="E441" t="str">
            <v>무수축 콘크리트</v>
          </cell>
          <cell r="G441" t="str">
            <v>M3</v>
          </cell>
          <cell r="H441">
            <v>0</v>
          </cell>
        </row>
        <row r="442">
          <cell r="A442" t="str">
            <v>D00662</v>
          </cell>
          <cell r="B442">
            <v>0.94</v>
          </cell>
          <cell r="C442" t="str">
            <v>20)</v>
          </cell>
          <cell r="D442">
            <v>4555913</v>
          </cell>
          <cell r="E442" t="str">
            <v>무수축 몰탈</v>
          </cell>
          <cell r="F442" t="str">
            <v>(1:1)</v>
          </cell>
          <cell r="G442" t="str">
            <v>M3</v>
          </cell>
          <cell r="H442">
            <v>0</v>
          </cell>
        </row>
        <row r="443">
          <cell r="A443" t="str">
            <v>T2</v>
          </cell>
          <cell r="B443">
            <v>446</v>
          </cell>
          <cell r="C443" t="str">
            <v>21)</v>
          </cell>
          <cell r="D443">
            <v>4556034</v>
          </cell>
          <cell r="E443" t="str">
            <v>철근가공조립</v>
          </cell>
          <cell r="H443">
            <v>0</v>
          </cell>
        </row>
        <row r="444">
          <cell r="A444" t="str">
            <v>D00327</v>
          </cell>
          <cell r="B444">
            <v>103.13500000000001</v>
          </cell>
          <cell r="C444" t="str">
            <v>나</v>
          </cell>
          <cell r="D444">
            <v>4556162</v>
          </cell>
          <cell r="E444" t="str">
            <v>철근가공조립</v>
          </cell>
          <cell r="F444" t="str">
            <v>(복잡)</v>
          </cell>
          <cell r="G444" t="str">
            <v>TON</v>
          </cell>
          <cell r="H444">
            <v>0</v>
          </cell>
        </row>
        <row r="445">
          <cell r="A445" t="str">
            <v>D00326</v>
          </cell>
          <cell r="B445">
            <v>151.678</v>
          </cell>
          <cell r="C445" t="str">
            <v>다</v>
          </cell>
          <cell r="D445">
            <v>4556166</v>
          </cell>
          <cell r="E445" t="str">
            <v>철근가공조립</v>
          </cell>
          <cell r="F445" t="str">
            <v>(보통)</v>
          </cell>
          <cell r="G445" t="str">
            <v>TON</v>
          </cell>
          <cell r="H445">
            <v>0</v>
          </cell>
        </row>
        <row r="446">
          <cell r="A446" t="str">
            <v>D00325</v>
          </cell>
          <cell r="B446">
            <v>6.25</v>
          </cell>
          <cell r="C446" t="str">
            <v>라</v>
          </cell>
          <cell r="D446">
            <v>4556168</v>
          </cell>
          <cell r="E446" t="str">
            <v>철근가공조립</v>
          </cell>
          <cell r="F446" t="str">
            <v>(간단)</v>
          </cell>
          <cell r="G446" t="str">
            <v>TON</v>
          </cell>
          <cell r="H446">
            <v>0</v>
          </cell>
        </row>
        <row r="447">
          <cell r="A447" t="str">
            <v>E2</v>
          </cell>
          <cell r="B447">
            <v>0</v>
          </cell>
          <cell r="C447" t="str">
            <v>계</v>
          </cell>
          <cell r="D447">
            <v>4556169</v>
          </cell>
        </row>
        <row r="448">
          <cell r="A448" t="str">
            <v>T2</v>
          </cell>
          <cell r="B448">
            <v>453</v>
          </cell>
          <cell r="C448" t="str">
            <v>22)</v>
          </cell>
          <cell r="D448">
            <v>4556233</v>
          </cell>
          <cell r="E448" t="str">
            <v>배수시설</v>
          </cell>
          <cell r="H448">
            <v>0</v>
          </cell>
        </row>
        <row r="449">
          <cell r="A449" t="str">
            <v>D00663</v>
          </cell>
          <cell r="B449">
            <v>4</v>
          </cell>
          <cell r="D449">
            <v>4556297</v>
          </cell>
          <cell r="E449" t="str">
            <v>육교용 집수구</v>
          </cell>
          <cell r="F449" t="str">
            <v>(주철)</v>
          </cell>
          <cell r="G449" t="str">
            <v>EA</v>
          </cell>
          <cell r="H449">
            <v>0</v>
          </cell>
        </row>
        <row r="450">
          <cell r="A450" t="str">
            <v>D00664</v>
          </cell>
          <cell r="B450">
            <v>4</v>
          </cell>
          <cell r="D450">
            <v>4556298</v>
          </cell>
          <cell r="E450" t="str">
            <v>육교용연결집수거</v>
          </cell>
          <cell r="F450" t="str">
            <v>(스텐레스)</v>
          </cell>
          <cell r="G450" t="str">
            <v>EA</v>
          </cell>
          <cell r="H450">
            <v>0</v>
          </cell>
        </row>
        <row r="451">
          <cell r="A451" t="str">
            <v>D00666</v>
          </cell>
          <cell r="B451">
            <v>12</v>
          </cell>
          <cell r="D451">
            <v>4556299</v>
          </cell>
          <cell r="E451" t="str">
            <v>육교용 곡관</v>
          </cell>
          <cell r="G451" t="str">
            <v>EA</v>
          </cell>
          <cell r="H451">
            <v>0</v>
          </cell>
        </row>
        <row r="452">
          <cell r="A452" t="str">
            <v>D00665</v>
          </cell>
          <cell r="B452">
            <v>40</v>
          </cell>
          <cell r="D452">
            <v>4556363</v>
          </cell>
          <cell r="E452" t="str">
            <v>육교용 직관</v>
          </cell>
          <cell r="F452" t="str">
            <v>(□150)</v>
          </cell>
          <cell r="G452" t="str">
            <v>M</v>
          </cell>
          <cell r="H452">
            <v>0</v>
          </cell>
        </row>
        <row r="453">
          <cell r="A453" t="str">
            <v>D00667</v>
          </cell>
          <cell r="B453">
            <v>40</v>
          </cell>
          <cell r="D453">
            <v>4556395</v>
          </cell>
          <cell r="E453" t="str">
            <v>육교용 연결부</v>
          </cell>
          <cell r="F453" t="str">
            <v>(스텐레스)</v>
          </cell>
          <cell r="G453" t="str">
            <v>EA</v>
          </cell>
          <cell r="H453">
            <v>0</v>
          </cell>
        </row>
        <row r="454">
          <cell r="A454" t="str">
            <v>E2</v>
          </cell>
          <cell r="B454">
            <v>0</v>
          </cell>
          <cell r="C454" t="str">
            <v>계</v>
          </cell>
          <cell r="D454">
            <v>4556459</v>
          </cell>
        </row>
        <row r="455">
          <cell r="A455" t="str">
            <v>T2</v>
          </cell>
          <cell r="B455">
            <v>457</v>
          </cell>
          <cell r="C455" t="str">
            <v>23)</v>
          </cell>
          <cell r="D455">
            <v>4556491</v>
          </cell>
          <cell r="E455" t="str">
            <v>스치로폴</v>
          </cell>
          <cell r="H455">
            <v>0</v>
          </cell>
        </row>
        <row r="456">
          <cell r="A456" t="str">
            <v>D00519</v>
          </cell>
          <cell r="B456">
            <v>39</v>
          </cell>
          <cell r="C456" t="str">
            <v>가</v>
          </cell>
          <cell r="D456">
            <v>4556507</v>
          </cell>
          <cell r="E456" t="str">
            <v>스치로폴</v>
          </cell>
          <cell r="F456" t="str">
            <v>(T=20m/m)</v>
          </cell>
          <cell r="G456" t="str">
            <v>M2</v>
          </cell>
          <cell r="H456">
            <v>0</v>
          </cell>
        </row>
        <row r="457">
          <cell r="A457" t="str">
            <v>D00518</v>
          </cell>
          <cell r="B457">
            <v>50</v>
          </cell>
          <cell r="C457" t="str">
            <v>나</v>
          </cell>
          <cell r="D457">
            <v>4556515</v>
          </cell>
          <cell r="E457" t="str">
            <v>스치로폴</v>
          </cell>
          <cell r="F457" t="str">
            <v>(T=10m/m)</v>
          </cell>
          <cell r="G457" t="str">
            <v>M2</v>
          </cell>
          <cell r="H457">
            <v>0</v>
          </cell>
        </row>
        <row r="458">
          <cell r="A458" t="str">
            <v>E2</v>
          </cell>
          <cell r="B458">
            <v>0</v>
          </cell>
          <cell r="C458" t="str">
            <v>계</v>
          </cell>
          <cell r="D458">
            <v>4556519</v>
          </cell>
        </row>
        <row r="459">
          <cell r="A459" t="str">
            <v>T2</v>
          </cell>
          <cell r="B459">
            <v>462</v>
          </cell>
          <cell r="C459" t="str">
            <v>25)</v>
          </cell>
          <cell r="D459">
            <v>4556683</v>
          </cell>
          <cell r="E459" t="str">
            <v>P.C BEAM</v>
          </cell>
          <cell r="H459">
            <v>0</v>
          </cell>
        </row>
        <row r="460">
          <cell r="A460" t="str">
            <v>D00472</v>
          </cell>
          <cell r="B460">
            <v>10</v>
          </cell>
          <cell r="C460" t="str">
            <v>가</v>
          </cell>
          <cell r="D460">
            <v>4556747</v>
          </cell>
          <cell r="E460" t="str">
            <v>P.C빔 제작</v>
          </cell>
          <cell r="F460" t="str">
            <v>(L=30.00M)</v>
          </cell>
          <cell r="G460" t="str">
            <v>본</v>
          </cell>
          <cell r="H460">
            <v>0</v>
          </cell>
        </row>
        <row r="461">
          <cell r="A461" t="str">
            <v>D00478</v>
          </cell>
          <cell r="B461">
            <v>10</v>
          </cell>
          <cell r="C461" t="str">
            <v>나</v>
          </cell>
          <cell r="D461">
            <v>4556755</v>
          </cell>
          <cell r="E461" t="str">
            <v>P.C빔 설치</v>
          </cell>
          <cell r="F461" t="str">
            <v>(L=30.00M)</v>
          </cell>
          <cell r="G461" t="str">
            <v>본</v>
          </cell>
          <cell r="H461">
            <v>0</v>
          </cell>
        </row>
        <row r="462">
          <cell r="A462" t="str">
            <v>D02314</v>
          </cell>
          <cell r="B462">
            <v>10</v>
          </cell>
          <cell r="C462" t="str">
            <v>다</v>
          </cell>
          <cell r="D462">
            <v>4556763</v>
          </cell>
          <cell r="E462" t="str">
            <v>P.C BEAM 전도방지공</v>
          </cell>
          <cell r="G462" t="str">
            <v>본</v>
          </cell>
          <cell r="H462">
            <v>0</v>
          </cell>
        </row>
        <row r="463">
          <cell r="A463" t="str">
            <v>E2</v>
          </cell>
          <cell r="B463">
            <v>0</v>
          </cell>
          <cell r="C463" t="str">
            <v>계</v>
          </cell>
          <cell r="D463">
            <v>4556771</v>
          </cell>
        </row>
        <row r="464">
          <cell r="A464" t="str">
            <v>D02221</v>
          </cell>
          <cell r="B464">
            <v>60</v>
          </cell>
          <cell r="C464" t="str">
            <v>27)</v>
          </cell>
          <cell r="D464">
            <v>4556777</v>
          </cell>
          <cell r="E464" t="str">
            <v>NOTCH</v>
          </cell>
          <cell r="G464" t="str">
            <v>M</v>
          </cell>
          <cell r="H464">
            <v>0</v>
          </cell>
        </row>
        <row r="465">
          <cell r="A465" t="str">
            <v>D01662</v>
          </cell>
          <cell r="B465">
            <v>2.1800000000000002</v>
          </cell>
          <cell r="C465" t="str">
            <v>28)</v>
          </cell>
          <cell r="D465">
            <v>4556778</v>
          </cell>
          <cell r="E465" t="str">
            <v>몰탈</v>
          </cell>
          <cell r="F465" t="str">
            <v>(1:3)</v>
          </cell>
          <cell r="G465" t="str">
            <v>M3</v>
          </cell>
          <cell r="H465">
            <v>0</v>
          </cell>
        </row>
        <row r="466">
          <cell r="A466" t="str">
            <v>D01385</v>
          </cell>
          <cell r="B466">
            <v>2.65</v>
          </cell>
          <cell r="C466" t="str">
            <v>29)</v>
          </cell>
          <cell r="D466">
            <v>4556779</v>
          </cell>
          <cell r="E466" t="str">
            <v>그라우팅밀크</v>
          </cell>
          <cell r="F466" t="str">
            <v>(P.C BEAM제작)</v>
          </cell>
          <cell r="G466" t="str">
            <v>M3</v>
          </cell>
          <cell r="H466">
            <v>0</v>
          </cell>
        </row>
        <row r="467">
          <cell r="A467" t="str">
            <v>T2</v>
          </cell>
          <cell r="B467">
            <v>470</v>
          </cell>
          <cell r="C467" t="str">
            <v>30)</v>
          </cell>
          <cell r="D467">
            <v>4556843</v>
          </cell>
          <cell r="E467" t="str">
            <v>SHOE 설치공</v>
          </cell>
          <cell r="H467">
            <v>0</v>
          </cell>
        </row>
        <row r="468">
          <cell r="A468" t="str">
            <v>D00713</v>
          </cell>
          <cell r="B468">
            <v>2</v>
          </cell>
          <cell r="C468" t="str">
            <v>가</v>
          </cell>
          <cell r="D468">
            <v>4556907</v>
          </cell>
          <cell r="E468" t="str">
            <v>교좌장치</v>
          </cell>
          <cell r="F468" t="str">
            <v>(고정단)135TON</v>
          </cell>
          <cell r="G468" t="str">
            <v>EA</v>
          </cell>
          <cell r="H468">
            <v>0</v>
          </cell>
        </row>
        <row r="469">
          <cell r="A469" t="str">
            <v>D00714</v>
          </cell>
          <cell r="B469">
            <v>10</v>
          </cell>
          <cell r="C469" t="str">
            <v>나</v>
          </cell>
          <cell r="D469">
            <v>4556908</v>
          </cell>
          <cell r="E469" t="str">
            <v>교좌장치</v>
          </cell>
          <cell r="F469" t="str">
            <v>(일방향)135TON</v>
          </cell>
          <cell r="G469" t="str">
            <v>EA</v>
          </cell>
          <cell r="H469">
            <v>0</v>
          </cell>
        </row>
        <row r="470">
          <cell r="A470" t="str">
            <v>D01461</v>
          </cell>
          <cell r="B470">
            <v>8</v>
          </cell>
          <cell r="C470" t="str">
            <v>다</v>
          </cell>
          <cell r="D470">
            <v>4556972</v>
          </cell>
          <cell r="E470" t="str">
            <v>교좌장치</v>
          </cell>
          <cell r="F470" t="str">
            <v>(양방향)135TON</v>
          </cell>
          <cell r="G470" t="str">
            <v>EA</v>
          </cell>
          <cell r="H470">
            <v>0</v>
          </cell>
        </row>
        <row r="471">
          <cell r="A471" t="str">
            <v>E2</v>
          </cell>
          <cell r="B471">
            <v>0</v>
          </cell>
          <cell r="C471" t="str">
            <v>계</v>
          </cell>
          <cell r="D471">
            <v>4557148</v>
          </cell>
        </row>
        <row r="472">
          <cell r="A472" t="str">
            <v>D01017</v>
          </cell>
          <cell r="B472">
            <v>4</v>
          </cell>
          <cell r="C472" t="str">
            <v>31)</v>
          </cell>
          <cell r="D472">
            <v>4557448</v>
          </cell>
          <cell r="E472" t="str">
            <v>콘크리트타설</v>
          </cell>
          <cell r="F472" t="str">
            <v>(BLOCK 설치용)</v>
          </cell>
          <cell r="G472" t="str">
            <v>M3</v>
          </cell>
          <cell r="H472">
            <v>0</v>
          </cell>
        </row>
        <row r="473">
          <cell r="A473" t="str">
            <v>D01673</v>
          </cell>
          <cell r="B473">
            <v>100</v>
          </cell>
          <cell r="C473" t="str">
            <v>33)</v>
          </cell>
          <cell r="D473">
            <v>4557498</v>
          </cell>
          <cell r="E473" t="str">
            <v>뒷채움</v>
          </cell>
          <cell r="F473" t="str">
            <v>(선택층재 암거,교량)</v>
          </cell>
          <cell r="G473" t="str">
            <v>M3</v>
          </cell>
          <cell r="H473">
            <v>0</v>
          </cell>
        </row>
        <row r="474">
          <cell r="A474" t="str">
            <v>E3</v>
          </cell>
          <cell r="B474">
            <v>0</v>
          </cell>
          <cell r="C474" t="str">
            <v>합계</v>
          </cell>
          <cell r="D474">
            <v>4557548</v>
          </cell>
        </row>
        <row r="475">
          <cell r="A475" t="str">
            <v>T3</v>
          </cell>
          <cell r="B475">
            <v>552</v>
          </cell>
          <cell r="C475" t="str">
            <v>3-4)</v>
          </cell>
          <cell r="D475">
            <v>6063392</v>
          </cell>
          <cell r="E475" t="str">
            <v>도내교</v>
          </cell>
          <cell r="H475">
            <v>0</v>
          </cell>
        </row>
        <row r="476">
          <cell r="A476" t="str">
            <v>T2</v>
          </cell>
          <cell r="B476">
            <v>480</v>
          </cell>
          <cell r="C476" t="str">
            <v>1)</v>
          </cell>
          <cell r="D476">
            <v>6063520</v>
          </cell>
          <cell r="E476" t="str">
            <v>구조물터파기</v>
          </cell>
          <cell r="H476">
            <v>0</v>
          </cell>
        </row>
        <row r="477">
          <cell r="A477" t="str">
            <v>T1</v>
          </cell>
          <cell r="B477">
            <v>479</v>
          </cell>
          <cell r="C477" t="str">
            <v>가.</v>
          </cell>
          <cell r="D477">
            <v>6063522</v>
          </cell>
          <cell r="E477" t="str">
            <v>육상터파기</v>
          </cell>
          <cell r="H477">
            <v>0</v>
          </cell>
        </row>
        <row r="478">
          <cell r="A478" t="str">
            <v>D01345</v>
          </cell>
          <cell r="B478">
            <v>8106</v>
          </cell>
          <cell r="C478" t="str">
            <v>a.</v>
          </cell>
          <cell r="D478">
            <v>6063524</v>
          </cell>
          <cell r="E478" t="str">
            <v>구조물터파기</v>
          </cell>
          <cell r="F478" t="str">
            <v>(토  사)</v>
          </cell>
          <cell r="G478" t="str">
            <v>M3</v>
          </cell>
          <cell r="H478">
            <v>0</v>
          </cell>
        </row>
        <row r="479">
          <cell r="A479" t="str">
            <v>D01448</v>
          </cell>
          <cell r="B479">
            <v>317</v>
          </cell>
          <cell r="C479" t="str">
            <v>c.</v>
          </cell>
          <cell r="D479">
            <v>6063572</v>
          </cell>
          <cell r="E479" t="str">
            <v>구조물터파기</v>
          </cell>
          <cell r="F479" t="str">
            <v>(발파암)</v>
          </cell>
          <cell r="G479" t="str">
            <v>M3</v>
          </cell>
          <cell r="H479">
            <v>0</v>
          </cell>
        </row>
        <row r="480">
          <cell r="A480" t="str">
            <v>E1</v>
          </cell>
          <cell r="B480">
            <v>0</v>
          </cell>
          <cell r="C480" t="str">
            <v>소계</v>
          </cell>
          <cell r="D480">
            <v>6063580</v>
          </cell>
        </row>
        <row r="481">
          <cell r="A481" t="str">
            <v>E2</v>
          </cell>
          <cell r="B481">
            <v>0</v>
          </cell>
          <cell r="C481" t="str">
            <v>계</v>
          </cell>
          <cell r="D481">
            <v>6063716</v>
          </cell>
        </row>
        <row r="482">
          <cell r="A482" t="str">
            <v>T2</v>
          </cell>
          <cell r="B482">
            <v>484</v>
          </cell>
          <cell r="C482" t="str">
            <v>2)</v>
          </cell>
          <cell r="D482">
            <v>6158234</v>
          </cell>
          <cell r="E482" t="str">
            <v>콘크리트타설공</v>
          </cell>
          <cell r="H482">
            <v>0</v>
          </cell>
        </row>
        <row r="483">
          <cell r="A483" t="str">
            <v>D02072</v>
          </cell>
          <cell r="B483">
            <v>3721</v>
          </cell>
          <cell r="C483" t="str">
            <v>가</v>
          </cell>
          <cell r="D483">
            <v>6252751</v>
          </cell>
          <cell r="E483" t="str">
            <v>콘크리트타설</v>
          </cell>
          <cell r="F483" t="str">
            <v>(철근,진동기포함)</v>
          </cell>
          <cell r="G483" t="str">
            <v>M3</v>
          </cell>
          <cell r="H483">
            <v>0</v>
          </cell>
        </row>
        <row r="484">
          <cell r="A484" t="str">
            <v>D02073</v>
          </cell>
          <cell r="B484">
            <v>52</v>
          </cell>
          <cell r="C484" t="str">
            <v>나</v>
          </cell>
          <cell r="D484">
            <v>6347269</v>
          </cell>
          <cell r="E484" t="str">
            <v>콘크리트타설</v>
          </cell>
          <cell r="F484" t="str">
            <v>(무근,진동기포함)</v>
          </cell>
          <cell r="G484" t="str">
            <v>M3</v>
          </cell>
          <cell r="H484">
            <v>0</v>
          </cell>
        </row>
        <row r="485">
          <cell r="A485" t="str">
            <v>E2</v>
          </cell>
          <cell r="B485">
            <v>0</v>
          </cell>
          <cell r="C485" t="str">
            <v>계</v>
          </cell>
          <cell r="D485">
            <v>6370899</v>
          </cell>
        </row>
        <row r="486">
          <cell r="A486" t="str">
            <v>T2</v>
          </cell>
          <cell r="B486">
            <v>492</v>
          </cell>
          <cell r="C486" t="str">
            <v>3)</v>
          </cell>
          <cell r="D486">
            <v>6382714</v>
          </cell>
          <cell r="E486" t="str">
            <v>거푸집</v>
          </cell>
          <cell r="H486">
            <v>0</v>
          </cell>
        </row>
        <row r="487">
          <cell r="A487" t="str">
            <v>D00627</v>
          </cell>
          <cell r="B487">
            <v>3029</v>
          </cell>
          <cell r="C487" t="str">
            <v>가</v>
          </cell>
          <cell r="D487">
            <v>6394528</v>
          </cell>
          <cell r="E487" t="str">
            <v>합판거푸집</v>
          </cell>
          <cell r="F487" t="str">
            <v>(3회) 0-7M</v>
          </cell>
          <cell r="G487" t="str">
            <v>M2</v>
          </cell>
          <cell r="H487">
            <v>0</v>
          </cell>
        </row>
        <row r="488">
          <cell r="A488" t="str">
            <v>D00628</v>
          </cell>
          <cell r="B488">
            <v>414</v>
          </cell>
          <cell r="C488" t="str">
            <v>나</v>
          </cell>
          <cell r="D488">
            <v>6418157</v>
          </cell>
          <cell r="E488" t="str">
            <v>합판거푸집</v>
          </cell>
          <cell r="F488" t="str">
            <v>(3회) 7-10M</v>
          </cell>
          <cell r="G488" t="str">
            <v>M2</v>
          </cell>
          <cell r="H488">
            <v>0</v>
          </cell>
        </row>
        <row r="489">
          <cell r="A489" t="str">
            <v>D00072</v>
          </cell>
          <cell r="B489">
            <v>395</v>
          </cell>
          <cell r="C489" t="str">
            <v>다</v>
          </cell>
          <cell r="D489">
            <v>6429972</v>
          </cell>
          <cell r="E489" t="str">
            <v>합판거푸집</v>
          </cell>
          <cell r="F489" t="str">
            <v>(4회)</v>
          </cell>
          <cell r="G489" t="str">
            <v>M2</v>
          </cell>
          <cell r="H489">
            <v>0</v>
          </cell>
        </row>
        <row r="490">
          <cell r="A490" t="str">
            <v>D00074</v>
          </cell>
          <cell r="B490">
            <v>12</v>
          </cell>
          <cell r="C490" t="str">
            <v>라</v>
          </cell>
          <cell r="D490">
            <v>6435879</v>
          </cell>
          <cell r="E490" t="str">
            <v>합판거푸집</v>
          </cell>
          <cell r="F490" t="str">
            <v>(6회)</v>
          </cell>
          <cell r="G490" t="str">
            <v>M2</v>
          </cell>
          <cell r="H490">
            <v>0</v>
          </cell>
        </row>
        <row r="491">
          <cell r="A491" t="str">
            <v>D00346</v>
          </cell>
          <cell r="B491">
            <v>431</v>
          </cell>
          <cell r="C491" t="str">
            <v>마</v>
          </cell>
          <cell r="D491">
            <v>6437356</v>
          </cell>
          <cell r="E491" t="str">
            <v>문형거푸집</v>
          </cell>
          <cell r="F491" t="str">
            <v>(0-7m:3회 부착식)</v>
          </cell>
          <cell r="G491" t="str">
            <v>M2</v>
          </cell>
          <cell r="H491">
            <v>0</v>
          </cell>
        </row>
        <row r="492">
          <cell r="A492" t="str">
            <v>D00632</v>
          </cell>
          <cell r="B492">
            <v>366</v>
          </cell>
          <cell r="C492" t="str">
            <v>바</v>
          </cell>
          <cell r="D492">
            <v>6437541</v>
          </cell>
          <cell r="E492" t="str">
            <v>원형거푸집</v>
          </cell>
          <cell r="F492" t="str">
            <v>(3회)</v>
          </cell>
          <cell r="G492" t="str">
            <v>M2</v>
          </cell>
          <cell r="H492">
            <v>0</v>
          </cell>
        </row>
        <row r="493">
          <cell r="A493" t="str">
            <v>E2</v>
          </cell>
          <cell r="B493">
            <v>0</v>
          </cell>
          <cell r="C493" t="str">
            <v>계</v>
          </cell>
          <cell r="D493">
            <v>6437680</v>
          </cell>
        </row>
        <row r="494">
          <cell r="A494" t="str">
            <v>T2</v>
          </cell>
          <cell r="B494">
            <v>496</v>
          </cell>
          <cell r="C494" t="str">
            <v>4)</v>
          </cell>
          <cell r="D494">
            <v>6437818</v>
          </cell>
          <cell r="E494" t="str">
            <v>동바리공</v>
          </cell>
          <cell r="H494">
            <v>0</v>
          </cell>
        </row>
        <row r="495">
          <cell r="A495" t="str">
            <v>D02239</v>
          </cell>
          <cell r="B495">
            <v>1</v>
          </cell>
          <cell r="C495" t="str">
            <v>가</v>
          </cell>
          <cell r="D495">
            <v>6438095</v>
          </cell>
          <cell r="E495" t="str">
            <v>동바리공</v>
          </cell>
          <cell r="G495" t="str">
            <v>식</v>
          </cell>
          <cell r="H495">
            <v>0</v>
          </cell>
        </row>
        <row r="496">
          <cell r="A496" t="str">
            <v>D02223</v>
          </cell>
          <cell r="B496">
            <v>213</v>
          </cell>
          <cell r="C496" t="str">
            <v>나</v>
          </cell>
          <cell r="D496">
            <v>6438280</v>
          </cell>
          <cell r="E496" t="str">
            <v>DECK FINISHER용 동바</v>
          </cell>
          <cell r="F496" t="str">
            <v>리</v>
          </cell>
          <cell r="G496" t="str">
            <v>공/m3</v>
          </cell>
          <cell r="H496">
            <v>0</v>
          </cell>
        </row>
        <row r="497">
          <cell r="A497" t="str">
            <v>E2</v>
          </cell>
          <cell r="B497">
            <v>0</v>
          </cell>
          <cell r="C497" t="str">
            <v>계</v>
          </cell>
          <cell r="D497">
            <v>6438603</v>
          </cell>
        </row>
        <row r="498">
          <cell r="A498" t="str">
            <v>D01150</v>
          </cell>
          <cell r="B498">
            <v>2000</v>
          </cell>
          <cell r="C498" t="str">
            <v>5)</v>
          </cell>
          <cell r="D498">
            <v>6438741</v>
          </cell>
          <cell r="E498" t="str">
            <v>비계공(강관)</v>
          </cell>
          <cell r="G498" t="str">
            <v>M2</v>
          </cell>
          <cell r="H498">
            <v>0</v>
          </cell>
        </row>
        <row r="499">
          <cell r="A499" t="str">
            <v>D01284</v>
          </cell>
          <cell r="B499">
            <v>96</v>
          </cell>
          <cell r="C499" t="str">
            <v>7)</v>
          </cell>
          <cell r="D499">
            <v>6438787</v>
          </cell>
          <cell r="E499" t="str">
            <v>다웰바설치</v>
          </cell>
          <cell r="F499" t="str">
            <v>(φ 25x600)</v>
          </cell>
          <cell r="G499" t="str">
            <v>EA</v>
          </cell>
          <cell r="H499">
            <v>0</v>
          </cell>
        </row>
        <row r="500">
          <cell r="A500" t="str">
            <v>D01384</v>
          </cell>
          <cell r="B500">
            <v>12</v>
          </cell>
          <cell r="C500" t="str">
            <v>8)</v>
          </cell>
          <cell r="D500">
            <v>6438915</v>
          </cell>
          <cell r="E500" t="str">
            <v>타르지</v>
          </cell>
          <cell r="G500" t="str">
            <v>M2</v>
          </cell>
          <cell r="H500">
            <v>0</v>
          </cell>
        </row>
        <row r="501">
          <cell r="A501" t="str">
            <v>D00494</v>
          </cell>
          <cell r="B501">
            <v>1750</v>
          </cell>
          <cell r="C501" t="str">
            <v>9)</v>
          </cell>
          <cell r="D501">
            <v>6439043</v>
          </cell>
          <cell r="E501" t="str">
            <v>데크휘니샤 면고르기</v>
          </cell>
          <cell r="G501" t="str">
            <v>M2</v>
          </cell>
          <cell r="H501">
            <v>0</v>
          </cell>
        </row>
        <row r="502">
          <cell r="A502" t="str">
            <v>D01245</v>
          </cell>
          <cell r="B502">
            <v>1750</v>
          </cell>
          <cell r="C502" t="str">
            <v>10)</v>
          </cell>
          <cell r="D502">
            <v>6439171</v>
          </cell>
          <cell r="E502" t="str">
            <v>슬래브양생</v>
          </cell>
          <cell r="G502" t="str">
            <v>M2</v>
          </cell>
          <cell r="H502">
            <v>0</v>
          </cell>
        </row>
        <row r="503">
          <cell r="A503" t="str">
            <v>D00495</v>
          </cell>
          <cell r="B503">
            <v>1750</v>
          </cell>
          <cell r="C503" t="str">
            <v>11)</v>
          </cell>
          <cell r="D503">
            <v>6439299</v>
          </cell>
          <cell r="E503" t="str">
            <v>교면방수</v>
          </cell>
          <cell r="F503" t="str">
            <v>(도막방수)</v>
          </cell>
          <cell r="G503" t="str">
            <v>M2</v>
          </cell>
          <cell r="H503">
            <v>0</v>
          </cell>
        </row>
        <row r="504">
          <cell r="A504" t="str">
            <v>T2</v>
          </cell>
          <cell r="B504">
            <v>506</v>
          </cell>
          <cell r="C504" t="str">
            <v>12)</v>
          </cell>
          <cell r="D504">
            <v>6439363</v>
          </cell>
          <cell r="E504" t="str">
            <v>스페이서</v>
          </cell>
          <cell r="H504">
            <v>0</v>
          </cell>
        </row>
        <row r="505">
          <cell r="A505" t="str">
            <v>D01640</v>
          </cell>
          <cell r="B505">
            <v>2812</v>
          </cell>
          <cell r="C505" t="str">
            <v>가</v>
          </cell>
          <cell r="D505">
            <v>6439427</v>
          </cell>
          <cell r="E505" t="str">
            <v>스페이서설치</v>
          </cell>
          <cell r="F505" t="str">
            <v>(슬래브 및 기초)</v>
          </cell>
          <cell r="G505" t="str">
            <v>M2</v>
          </cell>
          <cell r="H505">
            <v>0</v>
          </cell>
        </row>
        <row r="506">
          <cell r="A506" t="str">
            <v>D01640</v>
          </cell>
          <cell r="B506">
            <v>644</v>
          </cell>
          <cell r="C506" t="str">
            <v>나</v>
          </cell>
          <cell r="D506">
            <v>6439431</v>
          </cell>
          <cell r="E506" t="str">
            <v>스페이서설치</v>
          </cell>
          <cell r="F506" t="str">
            <v>(벽  체)</v>
          </cell>
          <cell r="G506" t="str">
            <v>M2</v>
          </cell>
          <cell r="H506">
            <v>0</v>
          </cell>
        </row>
        <row r="507">
          <cell r="A507" t="str">
            <v>E2</v>
          </cell>
          <cell r="B507">
            <v>0</v>
          </cell>
          <cell r="C507" t="str">
            <v>계</v>
          </cell>
          <cell r="D507">
            <v>6439443</v>
          </cell>
        </row>
        <row r="508">
          <cell r="A508" t="str">
            <v>T2</v>
          </cell>
          <cell r="B508">
            <v>510</v>
          </cell>
          <cell r="C508" t="str">
            <v>13)</v>
          </cell>
          <cell r="D508">
            <v>6439507</v>
          </cell>
          <cell r="E508" t="str">
            <v>신축이음장치</v>
          </cell>
          <cell r="H508">
            <v>0</v>
          </cell>
        </row>
        <row r="509">
          <cell r="A509" t="str">
            <v>D00699</v>
          </cell>
          <cell r="B509">
            <v>20</v>
          </cell>
          <cell r="C509" t="str">
            <v>가</v>
          </cell>
          <cell r="D509">
            <v>6439571</v>
          </cell>
          <cell r="E509" t="str">
            <v>신축이음장치</v>
          </cell>
          <cell r="F509" t="str">
            <v>(NO. 70)</v>
          </cell>
          <cell r="G509" t="str">
            <v>M</v>
          </cell>
          <cell r="H509">
            <v>0</v>
          </cell>
        </row>
        <row r="510">
          <cell r="A510" t="str">
            <v>D00698</v>
          </cell>
          <cell r="B510">
            <v>20</v>
          </cell>
          <cell r="C510" t="str">
            <v>나</v>
          </cell>
          <cell r="D510">
            <v>6439587</v>
          </cell>
          <cell r="E510" t="str">
            <v>신축이음장치</v>
          </cell>
          <cell r="F510" t="str">
            <v>(NO.100)</v>
          </cell>
          <cell r="G510" t="str">
            <v>M</v>
          </cell>
          <cell r="H510">
            <v>0</v>
          </cell>
        </row>
        <row r="511">
          <cell r="A511" t="str">
            <v>E2</v>
          </cell>
          <cell r="B511">
            <v>0</v>
          </cell>
          <cell r="C511" t="str">
            <v>계</v>
          </cell>
          <cell r="D511">
            <v>6439593</v>
          </cell>
        </row>
        <row r="512">
          <cell r="A512" t="str">
            <v>D00501</v>
          </cell>
          <cell r="B512">
            <v>1</v>
          </cell>
          <cell r="C512" t="str">
            <v>14)</v>
          </cell>
          <cell r="D512">
            <v>6439721</v>
          </cell>
          <cell r="E512" t="str">
            <v>교명판</v>
          </cell>
          <cell r="F512" t="str">
            <v>(450x200x10)</v>
          </cell>
          <cell r="G512" t="str">
            <v>EA</v>
          </cell>
          <cell r="H512">
            <v>0</v>
          </cell>
        </row>
        <row r="513">
          <cell r="A513" t="str">
            <v>D00502</v>
          </cell>
          <cell r="B513">
            <v>1</v>
          </cell>
          <cell r="C513" t="str">
            <v>15)</v>
          </cell>
          <cell r="D513">
            <v>6439753</v>
          </cell>
          <cell r="E513" t="str">
            <v>설명판</v>
          </cell>
          <cell r="F513" t="str">
            <v>(510x410x10)</v>
          </cell>
          <cell r="G513" t="str">
            <v>EA</v>
          </cell>
          <cell r="H513">
            <v>0</v>
          </cell>
        </row>
        <row r="514">
          <cell r="A514" t="str">
            <v>D00510</v>
          </cell>
          <cell r="B514">
            <v>1</v>
          </cell>
          <cell r="C514" t="str">
            <v>16)</v>
          </cell>
          <cell r="D514">
            <v>6439881</v>
          </cell>
          <cell r="E514" t="str">
            <v>T.B.M 설치</v>
          </cell>
          <cell r="G514" t="str">
            <v>EA</v>
          </cell>
          <cell r="H514">
            <v>0</v>
          </cell>
        </row>
        <row r="515">
          <cell r="A515" t="str">
            <v>D00776</v>
          </cell>
          <cell r="B515">
            <v>394</v>
          </cell>
          <cell r="C515" t="str">
            <v>17)</v>
          </cell>
          <cell r="D515">
            <v>6440009</v>
          </cell>
          <cell r="E515" t="str">
            <v>전선관</v>
          </cell>
          <cell r="F515" t="str">
            <v>(ø=100 ㎜)</v>
          </cell>
          <cell r="G515" t="str">
            <v>M</v>
          </cell>
          <cell r="H515">
            <v>0</v>
          </cell>
        </row>
        <row r="516">
          <cell r="A516" t="str">
            <v>T2</v>
          </cell>
          <cell r="B516">
            <v>517</v>
          </cell>
          <cell r="C516" t="str">
            <v>18)</v>
          </cell>
          <cell r="D516">
            <v>6440073</v>
          </cell>
          <cell r="E516" t="str">
            <v>방호벽</v>
          </cell>
          <cell r="H516">
            <v>0</v>
          </cell>
        </row>
        <row r="517">
          <cell r="A517" t="str">
            <v>D02237</v>
          </cell>
          <cell r="B517">
            <v>197</v>
          </cell>
          <cell r="C517" t="str">
            <v>가</v>
          </cell>
          <cell r="D517">
            <v>6440137</v>
          </cell>
          <cell r="E517" t="str">
            <v>방호벽</v>
          </cell>
          <cell r="F517" t="str">
            <v>(교량용:일반구간)</v>
          </cell>
          <cell r="G517" t="str">
            <v>M</v>
          </cell>
          <cell r="H517">
            <v>0</v>
          </cell>
        </row>
        <row r="518">
          <cell r="A518" t="str">
            <v>E2</v>
          </cell>
          <cell r="B518">
            <v>0</v>
          </cell>
          <cell r="C518" t="str">
            <v>계</v>
          </cell>
          <cell r="D518">
            <v>6440140</v>
          </cell>
        </row>
        <row r="519">
          <cell r="A519" t="str">
            <v>D01680</v>
          </cell>
          <cell r="B519">
            <v>14</v>
          </cell>
          <cell r="C519" t="str">
            <v>19)</v>
          </cell>
          <cell r="D519">
            <v>6440292</v>
          </cell>
          <cell r="E519" t="str">
            <v>무수축 콘크리트</v>
          </cell>
          <cell r="G519" t="str">
            <v>M3</v>
          </cell>
          <cell r="H519">
            <v>0</v>
          </cell>
        </row>
        <row r="520">
          <cell r="A520" t="str">
            <v>D00662</v>
          </cell>
          <cell r="B520">
            <v>2</v>
          </cell>
          <cell r="C520" t="str">
            <v>20)</v>
          </cell>
          <cell r="D520">
            <v>6440296</v>
          </cell>
          <cell r="E520" t="str">
            <v>무수축 몰탈</v>
          </cell>
          <cell r="F520" t="str">
            <v>(1:1)</v>
          </cell>
          <cell r="G520" t="str">
            <v>M3</v>
          </cell>
          <cell r="H520">
            <v>0</v>
          </cell>
        </row>
        <row r="521">
          <cell r="A521" t="str">
            <v>T2</v>
          </cell>
          <cell r="B521">
            <v>525</v>
          </cell>
          <cell r="C521" t="str">
            <v>21)</v>
          </cell>
          <cell r="D521">
            <v>6440417</v>
          </cell>
          <cell r="E521" t="str">
            <v>철근가공조립</v>
          </cell>
          <cell r="H521">
            <v>0</v>
          </cell>
        </row>
        <row r="522">
          <cell r="A522" t="str">
            <v>D00328</v>
          </cell>
          <cell r="B522">
            <v>61.856000000000002</v>
          </cell>
          <cell r="C522" t="str">
            <v>가</v>
          </cell>
          <cell r="D522">
            <v>6440537</v>
          </cell>
          <cell r="E522" t="str">
            <v>철근가공조립</v>
          </cell>
          <cell r="F522" t="str">
            <v>(매우복잡)</v>
          </cell>
          <cell r="G522" t="str">
            <v>TON</v>
          </cell>
          <cell r="H522">
            <v>0</v>
          </cell>
        </row>
        <row r="523">
          <cell r="A523" t="str">
            <v>D00327</v>
          </cell>
          <cell r="B523">
            <v>289.52999999999997</v>
          </cell>
          <cell r="C523" t="str">
            <v>나</v>
          </cell>
          <cell r="D523">
            <v>6440545</v>
          </cell>
          <cell r="E523" t="str">
            <v>철근가공조립</v>
          </cell>
          <cell r="F523" t="str">
            <v>(복잡)</v>
          </cell>
          <cell r="G523" t="str">
            <v>TON</v>
          </cell>
          <cell r="H523">
            <v>0</v>
          </cell>
        </row>
        <row r="524">
          <cell r="A524" t="str">
            <v>D00326</v>
          </cell>
          <cell r="B524">
            <v>148.321</v>
          </cell>
          <cell r="C524" t="str">
            <v>다</v>
          </cell>
          <cell r="D524">
            <v>6440549</v>
          </cell>
          <cell r="E524" t="str">
            <v>철근가공조립</v>
          </cell>
          <cell r="F524" t="str">
            <v>(보통)</v>
          </cell>
          <cell r="G524" t="str">
            <v>TON</v>
          </cell>
          <cell r="H524">
            <v>0</v>
          </cell>
        </row>
        <row r="525">
          <cell r="A525" t="str">
            <v>D00325</v>
          </cell>
          <cell r="B525">
            <v>12.942</v>
          </cell>
          <cell r="C525" t="str">
            <v>라</v>
          </cell>
          <cell r="D525">
            <v>6440551</v>
          </cell>
          <cell r="E525" t="str">
            <v>철근가공조립</v>
          </cell>
          <cell r="F525" t="str">
            <v>(간단)</v>
          </cell>
          <cell r="G525" t="str">
            <v>TON</v>
          </cell>
          <cell r="H525">
            <v>0</v>
          </cell>
        </row>
        <row r="526">
          <cell r="A526" t="str">
            <v>E2</v>
          </cell>
          <cell r="B526">
            <v>0</v>
          </cell>
          <cell r="C526" t="str">
            <v>계</v>
          </cell>
          <cell r="D526">
            <v>6440552</v>
          </cell>
        </row>
        <row r="527">
          <cell r="A527" t="str">
            <v>T2</v>
          </cell>
          <cell r="B527">
            <v>532</v>
          </cell>
          <cell r="C527" t="str">
            <v>22)</v>
          </cell>
          <cell r="D527">
            <v>6440680</v>
          </cell>
          <cell r="E527" t="str">
            <v>배수시설</v>
          </cell>
          <cell r="H527">
            <v>0</v>
          </cell>
        </row>
        <row r="528">
          <cell r="A528" t="str">
            <v>D00663</v>
          </cell>
          <cell r="B528">
            <v>12</v>
          </cell>
          <cell r="C528" t="str">
            <v>가</v>
          </cell>
          <cell r="D528">
            <v>6440807</v>
          </cell>
          <cell r="E528" t="str">
            <v>육교용 집수구</v>
          </cell>
          <cell r="F528" t="str">
            <v>(주철)</v>
          </cell>
          <cell r="G528" t="str">
            <v>EA</v>
          </cell>
          <cell r="H528">
            <v>0</v>
          </cell>
        </row>
        <row r="529">
          <cell r="A529" t="str">
            <v>D00664</v>
          </cell>
          <cell r="B529">
            <v>12</v>
          </cell>
          <cell r="C529" t="str">
            <v>나</v>
          </cell>
          <cell r="D529">
            <v>6440808</v>
          </cell>
          <cell r="E529" t="str">
            <v>육교용연결집수거</v>
          </cell>
          <cell r="F529" t="str">
            <v>(스텐레스)</v>
          </cell>
          <cell r="G529" t="str">
            <v>EA</v>
          </cell>
          <cell r="H529">
            <v>0</v>
          </cell>
        </row>
        <row r="530">
          <cell r="A530" t="str">
            <v>D00666</v>
          </cell>
          <cell r="B530">
            <v>12</v>
          </cell>
          <cell r="C530" t="str">
            <v>다</v>
          </cell>
          <cell r="D530">
            <v>6440809</v>
          </cell>
          <cell r="E530" t="str">
            <v>육교용 곡관</v>
          </cell>
          <cell r="G530" t="str">
            <v>EA</v>
          </cell>
          <cell r="H530">
            <v>0</v>
          </cell>
        </row>
        <row r="531">
          <cell r="A531" t="str">
            <v>D00665</v>
          </cell>
          <cell r="B531">
            <v>195</v>
          </cell>
          <cell r="C531" t="str">
            <v>라</v>
          </cell>
          <cell r="D531">
            <v>6440873</v>
          </cell>
          <cell r="E531" t="str">
            <v>육교용 직관</v>
          </cell>
          <cell r="F531" t="str">
            <v>(□150)</v>
          </cell>
          <cell r="G531" t="str">
            <v>M</v>
          </cell>
          <cell r="H531">
            <v>0</v>
          </cell>
        </row>
        <row r="532">
          <cell r="A532" t="str">
            <v>D00667</v>
          </cell>
          <cell r="B532">
            <v>202</v>
          </cell>
          <cell r="C532" t="str">
            <v>마</v>
          </cell>
          <cell r="D532">
            <v>6440905</v>
          </cell>
          <cell r="E532" t="str">
            <v>육교용 연결부</v>
          </cell>
          <cell r="F532" t="str">
            <v>(스텐레스)</v>
          </cell>
          <cell r="G532" t="str">
            <v>EA</v>
          </cell>
          <cell r="H532">
            <v>0</v>
          </cell>
        </row>
        <row r="533">
          <cell r="A533" t="str">
            <v>E2</v>
          </cell>
          <cell r="B533">
            <v>0</v>
          </cell>
          <cell r="C533" t="str">
            <v>계</v>
          </cell>
          <cell r="D533">
            <v>6440969</v>
          </cell>
        </row>
        <row r="534">
          <cell r="A534" t="str">
            <v>T2</v>
          </cell>
          <cell r="B534">
            <v>536</v>
          </cell>
          <cell r="C534" t="str">
            <v>23)</v>
          </cell>
          <cell r="D534">
            <v>6441001</v>
          </cell>
          <cell r="E534" t="str">
            <v>스치로폴</v>
          </cell>
          <cell r="H534">
            <v>0</v>
          </cell>
        </row>
        <row r="535">
          <cell r="A535" t="str">
            <v>D00519</v>
          </cell>
          <cell r="B535">
            <v>73</v>
          </cell>
          <cell r="C535" t="str">
            <v>가</v>
          </cell>
          <cell r="D535">
            <v>6441033</v>
          </cell>
          <cell r="E535" t="str">
            <v>스치로폴</v>
          </cell>
          <cell r="F535" t="str">
            <v>(T=20m/m)</v>
          </cell>
          <cell r="G535" t="str">
            <v>M2</v>
          </cell>
          <cell r="H535">
            <v>0</v>
          </cell>
        </row>
        <row r="536">
          <cell r="A536" t="str">
            <v>D00518</v>
          </cell>
          <cell r="B536">
            <v>73</v>
          </cell>
          <cell r="C536" t="str">
            <v>나</v>
          </cell>
          <cell r="D536">
            <v>6441045</v>
          </cell>
          <cell r="E536" t="str">
            <v>스치로폴</v>
          </cell>
          <cell r="F536" t="str">
            <v>(T=10m/m)</v>
          </cell>
          <cell r="G536" t="str">
            <v>M2</v>
          </cell>
          <cell r="H536">
            <v>0</v>
          </cell>
        </row>
        <row r="537">
          <cell r="A537" t="str">
            <v>E2</v>
          </cell>
          <cell r="B537">
            <v>0</v>
          </cell>
          <cell r="C537" t="str">
            <v>계</v>
          </cell>
          <cell r="D537">
            <v>6441053</v>
          </cell>
        </row>
        <row r="538">
          <cell r="A538" t="str">
            <v>T2</v>
          </cell>
          <cell r="B538">
            <v>541</v>
          </cell>
          <cell r="C538" t="str">
            <v>25)</v>
          </cell>
          <cell r="D538">
            <v>6441057</v>
          </cell>
          <cell r="E538" t="str">
            <v>PC.BEAB</v>
          </cell>
          <cell r="H538">
            <v>0</v>
          </cell>
        </row>
        <row r="539">
          <cell r="A539" t="str">
            <v>D00472</v>
          </cell>
          <cell r="B539">
            <v>30</v>
          </cell>
          <cell r="C539" t="str">
            <v>가</v>
          </cell>
          <cell r="D539">
            <v>6441063</v>
          </cell>
          <cell r="E539" t="str">
            <v>P.C빔 제작</v>
          </cell>
          <cell r="F539" t="str">
            <v>(L=30.00M)</v>
          </cell>
          <cell r="G539" t="str">
            <v>본</v>
          </cell>
          <cell r="H539">
            <v>0</v>
          </cell>
        </row>
        <row r="540">
          <cell r="A540" t="str">
            <v>D00478</v>
          </cell>
          <cell r="B540">
            <v>30</v>
          </cell>
          <cell r="C540" t="str">
            <v>나</v>
          </cell>
          <cell r="D540">
            <v>6441069</v>
          </cell>
          <cell r="E540" t="str">
            <v>P.C빔 설치</v>
          </cell>
          <cell r="F540" t="str">
            <v>(L=30.00M)</v>
          </cell>
          <cell r="G540" t="str">
            <v>본</v>
          </cell>
          <cell r="H540">
            <v>0</v>
          </cell>
        </row>
        <row r="541">
          <cell r="A541" t="str">
            <v>D02314</v>
          </cell>
          <cell r="B541">
            <v>30</v>
          </cell>
          <cell r="C541" t="str">
            <v>다</v>
          </cell>
          <cell r="D541">
            <v>6441071</v>
          </cell>
          <cell r="E541" t="str">
            <v>P.C BEAM 전도방지공</v>
          </cell>
          <cell r="G541" t="str">
            <v>본</v>
          </cell>
          <cell r="H541">
            <v>0</v>
          </cell>
        </row>
        <row r="542">
          <cell r="A542" t="str">
            <v>E2</v>
          </cell>
          <cell r="B542">
            <v>0</v>
          </cell>
          <cell r="C542" t="str">
            <v>계</v>
          </cell>
          <cell r="D542">
            <v>6441072</v>
          </cell>
        </row>
        <row r="543">
          <cell r="A543" t="str">
            <v>D02221</v>
          </cell>
          <cell r="B543">
            <v>180</v>
          </cell>
          <cell r="C543" t="str">
            <v>27)</v>
          </cell>
          <cell r="D543">
            <v>6441200</v>
          </cell>
          <cell r="E543" t="str">
            <v>NOTCH</v>
          </cell>
          <cell r="G543" t="str">
            <v>M</v>
          </cell>
          <cell r="H543">
            <v>0</v>
          </cell>
        </row>
        <row r="544">
          <cell r="A544" t="str">
            <v>D01662</v>
          </cell>
          <cell r="B544">
            <v>7</v>
          </cell>
          <cell r="C544" t="str">
            <v>28)</v>
          </cell>
          <cell r="D544">
            <v>6441201</v>
          </cell>
          <cell r="E544" t="str">
            <v>몰탈</v>
          </cell>
          <cell r="F544" t="str">
            <v>(1:3)</v>
          </cell>
          <cell r="G544" t="str">
            <v>M3</v>
          </cell>
          <cell r="H544">
            <v>0</v>
          </cell>
        </row>
        <row r="545">
          <cell r="A545" t="str">
            <v>D01385</v>
          </cell>
          <cell r="B545">
            <v>8</v>
          </cell>
          <cell r="C545" t="str">
            <v>29)</v>
          </cell>
          <cell r="D545">
            <v>6441203</v>
          </cell>
          <cell r="E545" t="str">
            <v>그라우팅밀크</v>
          </cell>
          <cell r="F545" t="str">
            <v>(P.C BEAM제작)</v>
          </cell>
          <cell r="G545" t="str">
            <v>M3</v>
          </cell>
          <cell r="H545">
            <v>0</v>
          </cell>
        </row>
        <row r="546">
          <cell r="A546" t="str">
            <v>T2</v>
          </cell>
          <cell r="B546">
            <v>549</v>
          </cell>
          <cell r="C546" t="str">
            <v>30)</v>
          </cell>
          <cell r="D546">
            <v>6441268</v>
          </cell>
          <cell r="E546" t="str">
            <v>SHOE 설치공</v>
          </cell>
          <cell r="H546">
            <v>0</v>
          </cell>
        </row>
        <row r="547">
          <cell r="A547" t="str">
            <v>D01476</v>
          </cell>
          <cell r="B547">
            <v>2</v>
          </cell>
          <cell r="C547" t="str">
            <v>가</v>
          </cell>
          <cell r="D547">
            <v>6441332</v>
          </cell>
          <cell r="E547" t="str">
            <v>교좌장치</v>
          </cell>
          <cell r="F547" t="str">
            <v>(고정단)150TON</v>
          </cell>
          <cell r="G547" t="str">
            <v>EA</v>
          </cell>
          <cell r="H547">
            <v>0</v>
          </cell>
        </row>
        <row r="548">
          <cell r="A548" t="str">
            <v>D01256</v>
          </cell>
          <cell r="B548">
            <v>18</v>
          </cell>
          <cell r="C548" t="str">
            <v>나</v>
          </cell>
          <cell r="D548">
            <v>6441333</v>
          </cell>
          <cell r="E548" t="str">
            <v>교좌장치</v>
          </cell>
          <cell r="F548" t="str">
            <v>(일방향)150TON</v>
          </cell>
          <cell r="G548" t="str">
            <v>EA</v>
          </cell>
          <cell r="H548">
            <v>0</v>
          </cell>
        </row>
        <row r="549">
          <cell r="A549" t="str">
            <v>D01460</v>
          </cell>
          <cell r="B549">
            <v>40</v>
          </cell>
          <cell r="C549" t="str">
            <v>다</v>
          </cell>
          <cell r="D549">
            <v>6441397</v>
          </cell>
          <cell r="E549" t="str">
            <v>교좌장치</v>
          </cell>
          <cell r="F549" t="str">
            <v>(양방향)150TON</v>
          </cell>
          <cell r="G549" t="str">
            <v>EA</v>
          </cell>
          <cell r="H549">
            <v>0</v>
          </cell>
        </row>
        <row r="550">
          <cell r="A550" t="str">
            <v>E2</v>
          </cell>
          <cell r="B550">
            <v>0</v>
          </cell>
          <cell r="C550" t="str">
            <v>계</v>
          </cell>
          <cell r="D550">
            <v>6441478</v>
          </cell>
        </row>
        <row r="551">
          <cell r="A551" t="str">
            <v>D02224</v>
          </cell>
          <cell r="B551">
            <v>2</v>
          </cell>
          <cell r="C551" t="str">
            <v>32)</v>
          </cell>
          <cell r="D551">
            <v>6441686</v>
          </cell>
          <cell r="E551" t="str">
            <v>안전 점검용 계단</v>
          </cell>
          <cell r="G551" t="str">
            <v>EA</v>
          </cell>
          <cell r="H551">
            <v>0</v>
          </cell>
        </row>
        <row r="552">
          <cell r="A552" t="str">
            <v>D01673</v>
          </cell>
          <cell r="B552">
            <v>890</v>
          </cell>
          <cell r="C552" t="str">
            <v>33)</v>
          </cell>
          <cell r="D552">
            <v>6441766</v>
          </cell>
          <cell r="E552" t="str">
            <v>뒷채움</v>
          </cell>
          <cell r="F552" t="str">
            <v>(선택층재 암거,교량)</v>
          </cell>
          <cell r="G552" t="str">
            <v>M3</v>
          </cell>
          <cell r="H552">
            <v>0</v>
          </cell>
        </row>
        <row r="553">
          <cell r="A553" t="str">
            <v>E3</v>
          </cell>
          <cell r="B553">
            <v>0</v>
          </cell>
          <cell r="C553" t="str">
            <v>합계</v>
          </cell>
          <cell r="D553">
            <v>6441910</v>
          </cell>
        </row>
        <row r="554">
          <cell r="A554" t="str">
            <v>T3</v>
          </cell>
          <cell r="B554">
            <v>636</v>
          </cell>
          <cell r="C554" t="str">
            <v>3-5)</v>
          </cell>
          <cell r="D554">
            <v>6441974</v>
          </cell>
          <cell r="E554" t="str">
            <v>쌍동교</v>
          </cell>
          <cell r="H554">
            <v>0</v>
          </cell>
        </row>
        <row r="555">
          <cell r="A555" t="str">
            <v>T2</v>
          </cell>
          <cell r="B555">
            <v>558</v>
          </cell>
          <cell r="C555" t="str">
            <v>1)</v>
          </cell>
          <cell r="D555">
            <v>6442102</v>
          </cell>
          <cell r="E555" t="str">
            <v>구조물터파기</v>
          </cell>
          <cell r="H555">
            <v>0</v>
          </cell>
        </row>
        <row r="556">
          <cell r="A556" t="str">
            <v>T1</v>
          </cell>
          <cell r="B556">
            <v>557</v>
          </cell>
          <cell r="C556" t="str">
            <v>가.</v>
          </cell>
          <cell r="D556">
            <v>6442104</v>
          </cell>
          <cell r="E556" t="str">
            <v>육상터파기</v>
          </cell>
          <cell r="H556">
            <v>0</v>
          </cell>
        </row>
        <row r="557">
          <cell r="A557" t="str">
            <v>D01345</v>
          </cell>
          <cell r="B557">
            <v>7395</v>
          </cell>
          <cell r="C557" t="str">
            <v>a.</v>
          </cell>
          <cell r="D557">
            <v>6442106</v>
          </cell>
          <cell r="E557" t="str">
            <v>구조물터파기</v>
          </cell>
          <cell r="F557" t="str">
            <v>(토  사)</v>
          </cell>
          <cell r="G557" t="str">
            <v>M3</v>
          </cell>
          <cell r="H557">
            <v>0</v>
          </cell>
        </row>
        <row r="558">
          <cell r="A558" t="str">
            <v>E1</v>
          </cell>
          <cell r="B558">
            <v>0</v>
          </cell>
          <cell r="C558" t="str">
            <v>소계</v>
          </cell>
          <cell r="D558">
            <v>6442162</v>
          </cell>
        </row>
        <row r="559">
          <cell r="A559" t="str">
            <v>E2</v>
          </cell>
          <cell r="B559">
            <v>0</v>
          </cell>
          <cell r="C559" t="str">
            <v>계</v>
          </cell>
          <cell r="D559">
            <v>6442298</v>
          </cell>
        </row>
        <row r="560">
          <cell r="A560" t="str">
            <v>T2</v>
          </cell>
          <cell r="B560">
            <v>562</v>
          </cell>
          <cell r="C560" t="str">
            <v>2)</v>
          </cell>
          <cell r="D560">
            <v>6536816</v>
          </cell>
          <cell r="E560" t="str">
            <v>콘크리트타설공</v>
          </cell>
          <cell r="H560">
            <v>0</v>
          </cell>
        </row>
        <row r="561">
          <cell r="A561" t="str">
            <v>D02072</v>
          </cell>
          <cell r="B561">
            <v>5248</v>
          </cell>
          <cell r="C561" t="str">
            <v>가</v>
          </cell>
          <cell r="D561">
            <v>6631333</v>
          </cell>
          <cell r="E561" t="str">
            <v>콘크리트타설</v>
          </cell>
          <cell r="F561" t="str">
            <v>(철근,진동기포함)</v>
          </cell>
          <cell r="G561" t="str">
            <v>M3</v>
          </cell>
          <cell r="H561">
            <v>0</v>
          </cell>
        </row>
        <row r="562">
          <cell r="A562" t="str">
            <v>D02073</v>
          </cell>
          <cell r="B562">
            <v>30</v>
          </cell>
          <cell r="C562" t="str">
            <v>나</v>
          </cell>
          <cell r="D562">
            <v>6725851</v>
          </cell>
          <cell r="E562" t="str">
            <v>콘크리트타설</v>
          </cell>
          <cell r="F562" t="str">
            <v>(무근,진동기포함)</v>
          </cell>
          <cell r="G562" t="str">
            <v>M3</v>
          </cell>
          <cell r="H562">
            <v>0</v>
          </cell>
        </row>
        <row r="563">
          <cell r="A563" t="str">
            <v>E2</v>
          </cell>
          <cell r="B563">
            <v>0</v>
          </cell>
          <cell r="C563" t="str">
            <v>계</v>
          </cell>
          <cell r="D563">
            <v>6749481</v>
          </cell>
        </row>
        <row r="564">
          <cell r="A564" t="str">
            <v>T2</v>
          </cell>
          <cell r="B564">
            <v>570</v>
          </cell>
          <cell r="C564" t="str">
            <v>3)</v>
          </cell>
          <cell r="D564">
            <v>6761296</v>
          </cell>
          <cell r="E564" t="str">
            <v>거푸집</v>
          </cell>
          <cell r="H564">
            <v>0</v>
          </cell>
        </row>
        <row r="565">
          <cell r="A565" t="str">
            <v>D00627</v>
          </cell>
          <cell r="B565">
            <v>3832</v>
          </cell>
          <cell r="C565" t="str">
            <v>가</v>
          </cell>
          <cell r="D565">
            <v>6773110</v>
          </cell>
          <cell r="E565" t="str">
            <v>합판거푸집</v>
          </cell>
          <cell r="F565" t="str">
            <v>(3회) 0-7M</v>
          </cell>
          <cell r="G565" t="str">
            <v>M2</v>
          </cell>
          <cell r="H565">
            <v>0</v>
          </cell>
        </row>
        <row r="566">
          <cell r="A566" t="str">
            <v>D00628</v>
          </cell>
          <cell r="B566">
            <v>454</v>
          </cell>
          <cell r="C566" t="str">
            <v>나</v>
          </cell>
          <cell r="D566">
            <v>6796739</v>
          </cell>
          <cell r="E566" t="str">
            <v>합판거푸집</v>
          </cell>
          <cell r="F566" t="str">
            <v>(3회) 7-10M</v>
          </cell>
          <cell r="G566" t="str">
            <v>M2</v>
          </cell>
          <cell r="H566">
            <v>0</v>
          </cell>
        </row>
        <row r="567">
          <cell r="A567" t="str">
            <v>D00629</v>
          </cell>
          <cell r="B567">
            <v>410</v>
          </cell>
          <cell r="C567" t="str">
            <v>다</v>
          </cell>
          <cell r="D567">
            <v>6802647</v>
          </cell>
          <cell r="E567" t="str">
            <v>합판거푸집</v>
          </cell>
          <cell r="F567" t="str">
            <v>(3회) 10-13M</v>
          </cell>
          <cell r="G567" t="str">
            <v>M2</v>
          </cell>
          <cell r="H567">
            <v>0</v>
          </cell>
        </row>
        <row r="568">
          <cell r="A568" t="str">
            <v>D00072</v>
          </cell>
          <cell r="B568">
            <v>216</v>
          </cell>
          <cell r="C568" t="str">
            <v>라</v>
          </cell>
          <cell r="D568">
            <v>6808554</v>
          </cell>
          <cell r="E568" t="str">
            <v>합판거푸집</v>
          </cell>
          <cell r="F568" t="str">
            <v>(4회)</v>
          </cell>
          <cell r="G568" t="str">
            <v>M2</v>
          </cell>
          <cell r="H568">
            <v>0</v>
          </cell>
        </row>
        <row r="569">
          <cell r="A569" t="str">
            <v>D00346</v>
          </cell>
          <cell r="B569">
            <v>494</v>
          </cell>
          <cell r="C569" t="str">
            <v>마</v>
          </cell>
          <cell r="D569">
            <v>6815938</v>
          </cell>
          <cell r="E569" t="str">
            <v>문형거푸집</v>
          </cell>
          <cell r="F569" t="str">
            <v>(0-7m:3회 부착식)</v>
          </cell>
          <cell r="G569" t="str">
            <v>M2</v>
          </cell>
          <cell r="H569">
            <v>0</v>
          </cell>
        </row>
        <row r="570">
          <cell r="A570" t="str">
            <v>D00632</v>
          </cell>
          <cell r="B570">
            <v>441</v>
          </cell>
          <cell r="C570" t="str">
            <v>바</v>
          </cell>
          <cell r="D570">
            <v>6816123</v>
          </cell>
          <cell r="E570" t="str">
            <v>원형거푸집</v>
          </cell>
          <cell r="F570" t="str">
            <v>(3회)</v>
          </cell>
          <cell r="G570" t="str">
            <v>M2</v>
          </cell>
          <cell r="H570">
            <v>0</v>
          </cell>
        </row>
        <row r="571">
          <cell r="A571" t="str">
            <v>E2</v>
          </cell>
          <cell r="B571">
            <v>0</v>
          </cell>
          <cell r="C571" t="str">
            <v>계</v>
          </cell>
          <cell r="D571">
            <v>6816262</v>
          </cell>
        </row>
        <row r="572">
          <cell r="A572" t="str">
            <v>T2</v>
          </cell>
          <cell r="B572">
            <v>574</v>
          </cell>
          <cell r="C572" t="str">
            <v>4)</v>
          </cell>
          <cell r="D572">
            <v>6816400</v>
          </cell>
          <cell r="E572" t="str">
            <v>동바리공</v>
          </cell>
          <cell r="H572">
            <v>0</v>
          </cell>
        </row>
        <row r="573">
          <cell r="A573" t="str">
            <v>D02240</v>
          </cell>
          <cell r="B573">
            <v>1</v>
          </cell>
          <cell r="C573" t="str">
            <v>가</v>
          </cell>
          <cell r="D573">
            <v>6816677</v>
          </cell>
          <cell r="E573" t="str">
            <v>동바리공</v>
          </cell>
          <cell r="G573" t="str">
            <v>식</v>
          </cell>
          <cell r="H573">
            <v>0</v>
          </cell>
        </row>
        <row r="574">
          <cell r="A574" t="str">
            <v>D02223</v>
          </cell>
          <cell r="B574">
            <v>284</v>
          </cell>
          <cell r="C574" t="str">
            <v>나</v>
          </cell>
          <cell r="D574">
            <v>6816862</v>
          </cell>
          <cell r="E574" t="str">
            <v>DECK FINISHER용 동바</v>
          </cell>
          <cell r="F574" t="str">
            <v>리</v>
          </cell>
          <cell r="G574" t="str">
            <v>공/m3</v>
          </cell>
          <cell r="H574">
            <v>0</v>
          </cell>
        </row>
        <row r="575">
          <cell r="A575" t="str">
            <v>E2</v>
          </cell>
          <cell r="B575">
            <v>0</v>
          </cell>
          <cell r="C575" t="str">
            <v>계</v>
          </cell>
          <cell r="D575">
            <v>6817185</v>
          </cell>
        </row>
        <row r="576">
          <cell r="A576" t="str">
            <v>D01150</v>
          </cell>
          <cell r="B576">
            <v>2276</v>
          </cell>
          <cell r="C576" t="str">
            <v>5)</v>
          </cell>
          <cell r="D576">
            <v>6817323</v>
          </cell>
          <cell r="E576" t="str">
            <v>비계공(강관)</v>
          </cell>
          <cell r="G576" t="str">
            <v>M2</v>
          </cell>
          <cell r="H576">
            <v>0</v>
          </cell>
        </row>
        <row r="577">
          <cell r="A577" t="str">
            <v>D01284</v>
          </cell>
          <cell r="B577">
            <v>96</v>
          </cell>
          <cell r="C577" t="str">
            <v>6)</v>
          </cell>
          <cell r="D577">
            <v>6817369</v>
          </cell>
          <cell r="E577" t="str">
            <v>다웰바설치</v>
          </cell>
          <cell r="F577" t="str">
            <v>(φ 25x600)</v>
          </cell>
          <cell r="G577" t="str">
            <v>EA</v>
          </cell>
          <cell r="H577">
            <v>0</v>
          </cell>
        </row>
        <row r="578">
          <cell r="A578" t="str">
            <v>T2</v>
          </cell>
          <cell r="B578">
            <v>581</v>
          </cell>
          <cell r="C578" t="str">
            <v>7)</v>
          </cell>
          <cell r="D578">
            <v>6817497</v>
          </cell>
          <cell r="E578" t="str">
            <v>강관파일</v>
          </cell>
          <cell r="H578">
            <v>0</v>
          </cell>
        </row>
        <row r="579">
          <cell r="A579" t="str">
            <v>D02226</v>
          </cell>
          <cell r="B579">
            <v>31359</v>
          </cell>
          <cell r="C579" t="str">
            <v>가</v>
          </cell>
          <cell r="D579">
            <v>6817625</v>
          </cell>
          <cell r="E579" t="str">
            <v>파일자재비</v>
          </cell>
          <cell r="F579" t="str">
            <v>(φ508,t=9mm)</v>
          </cell>
          <cell r="G579" t="str">
            <v>M</v>
          </cell>
          <cell r="H579">
            <v>0</v>
          </cell>
        </row>
        <row r="580">
          <cell r="A580" t="str">
            <v>D02324</v>
          </cell>
          <cell r="B580">
            <v>467</v>
          </cell>
          <cell r="C580" t="str">
            <v>나</v>
          </cell>
          <cell r="D580">
            <v>6817626</v>
          </cell>
          <cell r="E580" t="str">
            <v>천공항타비(수직항)</v>
          </cell>
          <cell r="F580" t="str">
            <v>508m/m-9t:천공</v>
          </cell>
          <cell r="G580" t="str">
            <v>M</v>
          </cell>
          <cell r="H580">
            <v>0</v>
          </cell>
        </row>
        <row r="581">
          <cell r="A581" t="str">
            <v>D01639</v>
          </cell>
          <cell r="B581">
            <v>64</v>
          </cell>
          <cell r="C581" t="str">
            <v>다</v>
          </cell>
          <cell r="D581">
            <v>6817690</v>
          </cell>
          <cell r="E581" t="str">
            <v>두부 및 선단보강</v>
          </cell>
          <cell r="F581" t="str">
            <v>(강관말뚝 : 508mm)</v>
          </cell>
          <cell r="G581" t="str">
            <v>EA</v>
          </cell>
          <cell r="H581">
            <v>0</v>
          </cell>
        </row>
        <row r="582">
          <cell r="A582" t="str">
            <v>E2</v>
          </cell>
          <cell r="B582">
            <v>0</v>
          </cell>
          <cell r="C582" t="str">
            <v>계</v>
          </cell>
          <cell r="D582">
            <v>6817699</v>
          </cell>
        </row>
        <row r="583">
          <cell r="A583" t="str">
            <v>D01384</v>
          </cell>
          <cell r="B583">
            <v>12</v>
          </cell>
          <cell r="C583" t="str">
            <v>8)</v>
          </cell>
          <cell r="D583">
            <v>6817827</v>
          </cell>
          <cell r="E583" t="str">
            <v>타르지</v>
          </cell>
          <cell r="G583" t="str">
            <v>M2</v>
          </cell>
          <cell r="H583">
            <v>0</v>
          </cell>
        </row>
        <row r="584">
          <cell r="A584" t="str">
            <v>D00494</v>
          </cell>
          <cell r="B584">
            <v>2333</v>
          </cell>
          <cell r="C584" t="str">
            <v>9)</v>
          </cell>
          <cell r="D584">
            <v>6817955</v>
          </cell>
          <cell r="E584" t="str">
            <v>데크휘니샤 면고르기</v>
          </cell>
          <cell r="G584" t="str">
            <v>M2</v>
          </cell>
          <cell r="H584">
            <v>0</v>
          </cell>
        </row>
        <row r="585">
          <cell r="A585" t="str">
            <v>D01245</v>
          </cell>
          <cell r="B585">
            <v>2333</v>
          </cell>
          <cell r="C585" t="str">
            <v>10)</v>
          </cell>
          <cell r="D585">
            <v>6818083</v>
          </cell>
          <cell r="E585" t="str">
            <v>슬래브양생</v>
          </cell>
          <cell r="G585" t="str">
            <v>M2</v>
          </cell>
          <cell r="H585">
            <v>0</v>
          </cell>
        </row>
        <row r="586">
          <cell r="A586" t="str">
            <v>D00495</v>
          </cell>
          <cell r="B586">
            <v>2333</v>
          </cell>
          <cell r="C586" t="str">
            <v>11)</v>
          </cell>
          <cell r="D586">
            <v>6818211</v>
          </cell>
          <cell r="E586" t="str">
            <v>교면방수</v>
          </cell>
          <cell r="F586" t="str">
            <v>(도막방수)</v>
          </cell>
          <cell r="G586" t="str">
            <v>M2</v>
          </cell>
          <cell r="H586">
            <v>0</v>
          </cell>
        </row>
        <row r="587">
          <cell r="A587" t="str">
            <v>T2</v>
          </cell>
          <cell r="B587">
            <v>589</v>
          </cell>
          <cell r="C587" t="str">
            <v>12)</v>
          </cell>
          <cell r="D587">
            <v>6818275</v>
          </cell>
          <cell r="E587" t="str">
            <v>스페이서</v>
          </cell>
          <cell r="H587">
            <v>0</v>
          </cell>
        </row>
        <row r="588">
          <cell r="A588" t="str">
            <v>D01640</v>
          </cell>
          <cell r="B588">
            <v>3715</v>
          </cell>
          <cell r="C588" t="str">
            <v>가</v>
          </cell>
          <cell r="D588">
            <v>6818339</v>
          </cell>
          <cell r="E588" t="str">
            <v>스페이서설치</v>
          </cell>
          <cell r="F588" t="str">
            <v>(슬래브 및 기초)</v>
          </cell>
          <cell r="G588" t="str">
            <v>M2</v>
          </cell>
          <cell r="H588">
            <v>0</v>
          </cell>
        </row>
        <row r="589">
          <cell r="A589" t="str">
            <v>D01640</v>
          </cell>
          <cell r="B589">
            <v>612</v>
          </cell>
          <cell r="C589" t="str">
            <v>나</v>
          </cell>
          <cell r="D589">
            <v>6818343</v>
          </cell>
          <cell r="E589" t="str">
            <v>스페이서설치</v>
          </cell>
          <cell r="F589" t="str">
            <v>(벽  체)</v>
          </cell>
          <cell r="G589" t="str">
            <v>M2</v>
          </cell>
          <cell r="H589">
            <v>0</v>
          </cell>
        </row>
        <row r="590">
          <cell r="A590" t="str">
            <v>E2</v>
          </cell>
          <cell r="B590">
            <v>0</v>
          </cell>
          <cell r="C590" t="str">
            <v>계</v>
          </cell>
          <cell r="D590">
            <v>6818355</v>
          </cell>
        </row>
        <row r="591">
          <cell r="A591" t="str">
            <v>T2</v>
          </cell>
          <cell r="B591">
            <v>593</v>
          </cell>
          <cell r="C591" t="str">
            <v>13)</v>
          </cell>
          <cell r="D591">
            <v>6818419</v>
          </cell>
          <cell r="E591" t="str">
            <v>신축이음장치</v>
          </cell>
          <cell r="H591">
            <v>0</v>
          </cell>
        </row>
        <row r="592">
          <cell r="A592" t="str">
            <v>D00699</v>
          </cell>
          <cell r="B592">
            <v>39</v>
          </cell>
          <cell r="C592" t="str">
            <v>가</v>
          </cell>
          <cell r="D592">
            <v>6818483</v>
          </cell>
          <cell r="E592" t="str">
            <v>신축이음장치</v>
          </cell>
          <cell r="F592" t="str">
            <v>(NO. 70)</v>
          </cell>
          <cell r="G592" t="str">
            <v>M</v>
          </cell>
          <cell r="H592">
            <v>0</v>
          </cell>
        </row>
        <row r="593">
          <cell r="A593" t="str">
            <v>D00698</v>
          </cell>
          <cell r="B593">
            <v>20</v>
          </cell>
          <cell r="C593" t="str">
            <v>나</v>
          </cell>
          <cell r="D593">
            <v>6818499</v>
          </cell>
          <cell r="E593" t="str">
            <v>신축이음장치</v>
          </cell>
          <cell r="F593" t="str">
            <v>(NO.100)</v>
          </cell>
          <cell r="G593" t="str">
            <v>M</v>
          </cell>
          <cell r="H593">
            <v>0</v>
          </cell>
        </row>
        <row r="594">
          <cell r="A594" t="str">
            <v>E2</v>
          </cell>
          <cell r="B594">
            <v>0</v>
          </cell>
          <cell r="C594" t="str">
            <v>계</v>
          </cell>
          <cell r="D594">
            <v>6818505</v>
          </cell>
        </row>
        <row r="595">
          <cell r="A595" t="str">
            <v>D00501</v>
          </cell>
          <cell r="B595">
            <v>1</v>
          </cell>
          <cell r="C595" t="str">
            <v>14)</v>
          </cell>
          <cell r="D595">
            <v>6818633</v>
          </cell>
          <cell r="E595" t="str">
            <v>교명판</v>
          </cell>
          <cell r="F595" t="str">
            <v>(450x200x10)</v>
          </cell>
          <cell r="G595" t="str">
            <v>EA</v>
          </cell>
          <cell r="H595">
            <v>0</v>
          </cell>
        </row>
        <row r="596">
          <cell r="A596" t="str">
            <v>D00502</v>
          </cell>
          <cell r="B596">
            <v>1</v>
          </cell>
          <cell r="C596" t="str">
            <v>15)</v>
          </cell>
          <cell r="D596">
            <v>6818665</v>
          </cell>
          <cell r="E596" t="str">
            <v>설명판</v>
          </cell>
          <cell r="F596" t="str">
            <v>(510x410x10)</v>
          </cell>
          <cell r="G596" t="str">
            <v>EA</v>
          </cell>
          <cell r="H596">
            <v>0</v>
          </cell>
        </row>
        <row r="597">
          <cell r="A597" t="str">
            <v>D00510</v>
          </cell>
          <cell r="B597">
            <v>1</v>
          </cell>
          <cell r="C597" t="str">
            <v>16)</v>
          </cell>
          <cell r="D597">
            <v>6818793</v>
          </cell>
          <cell r="E597" t="str">
            <v>T.B.M 설치</v>
          </cell>
          <cell r="G597" t="str">
            <v>EA</v>
          </cell>
          <cell r="H597">
            <v>0</v>
          </cell>
        </row>
        <row r="598">
          <cell r="A598" t="str">
            <v>D00776</v>
          </cell>
          <cell r="B598">
            <v>510</v>
          </cell>
          <cell r="C598" t="str">
            <v>17)</v>
          </cell>
          <cell r="D598">
            <v>6818921</v>
          </cell>
          <cell r="E598" t="str">
            <v>전선관</v>
          </cell>
          <cell r="F598" t="str">
            <v>(ø=100 ㎜)</v>
          </cell>
          <cell r="G598" t="str">
            <v>M</v>
          </cell>
          <cell r="H598">
            <v>0</v>
          </cell>
        </row>
        <row r="599">
          <cell r="A599" t="str">
            <v>T2</v>
          </cell>
          <cell r="B599">
            <v>601</v>
          </cell>
          <cell r="C599" t="str">
            <v>18)</v>
          </cell>
          <cell r="D599">
            <v>6818985</v>
          </cell>
          <cell r="E599" t="str">
            <v>방호벽</v>
          </cell>
          <cell r="H599">
            <v>0</v>
          </cell>
        </row>
        <row r="600">
          <cell r="A600" t="str">
            <v>D02237</v>
          </cell>
          <cell r="B600">
            <v>255</v>
          </cell>
          <cell r="C600" t="str">
            <v>가</v>
          </cell>
          <cell r="D600">
            <v>6819049</v>
          </cell>
          <cell r="E600" t="str">
            <v>방호벽</v>
          </cell>
          <cell r="F600" t="str">
            <v>(교량용:일반구간)</v>
          </cell>
          <cell r="G600" t="str">
            <v>M</v>
          </cell>
          <cell r="H600">
            <v>0</v>
          </cell>
        </row>
        <row r="601">
          <cell r="A601" t="str">
            <v>D02326</v>
          </cell>
          <cell r="B601">
            <v>255</v>
          </cell>
          <cell r="C601" t="str">
            <v>나</v>
          </cell>
          <cell r="D601">
            <v>6819051</v>
          </cell>
          <cell r="E601" t="str">
            <v>방음벽기초</v>
          </cell>
          <cell r="F601" t="str">
            <v>(교량용)</v>
          </cell>
          <cell r="G601" t="str">
            <v>M</v>
          </cell>
          <cell r="H601">
            <v>0</v>
          </cell>
        </row>
        <row r="602">
          <cell r="A602" t="str">
            <v>E2</v>
          </cell>
          <cell r="B602">
            <v>0</v>
          </cell>
          <cell r="C602" t="str">
            <v>계</v>
          </cell>
          <cell r="D602">
            <v>6819052</v>
          </cell>
        </row>
        <row r="603">
          <cell r="A603" t="str">
            <v>D01680</v>
          </cell>
          <cell r="B603">
            <v>23</v>
          </cell>
          <cell r="C603" t="str">
            <v>19)</v>
          </cell>
          <cell r="D603">
            <v>6819204</v>
          </cell>
          <cell r="E603" t="str">
            <v>무수축 콘크리트</v>
          </cell>
          <cell r="G603" t="str">
            <v>M3</v>
          </cell>
          <cell r="H603">
            <v>0</v>
          </cell>
        </row>
        <row r="604">
          <cell r="A604" t="str">
            <v>D00662</v>
          </cell>
          <cell r="B604">
            <v>3</v>
          </cell>
          <cell r="C604" t="str">
            <v>20)</v>
          </cell>
          <cell r="D604">
            <v>6819208</v>
          </cell>
          <cell r="E604" t="str">
            <v>무수축 몰탈</v>
          </cell>
          <cell r="F604" t="str">
            <v>(1:1)</v>
          </cell>
          <cell r="G604" t="str">
            <v>M3</v>
          </cell>
          <cell r="H604">
            <v>0</v>
          </cell>
        </row>
        <row r="605">
          <cell r="A605" t="str">
            <v>T2</v>
          </cell>
          <cell r="B605">
            <v>609</v>
          </cell>
          <cell r="C605" t="str">
            <v>21)</v>
          </cell>
          <cell r="D605">
            <v>6819329</v>
          </cell>
          <cell r="E605" t="str">
            <v>철근가공조립</v>
          </cell>
          <cell r="H605">
            <v>0</v>
          </cell>
        </row>
        <row r="606">
          <cell r="A606" t="str">
            <v>D00328</v>
          </cell>
          <cell r="B606">
            <v>90.75</v>
          </cell>
          <cell r="C606" t="str">
            <v>가</v>
          </cell>
          <cell r="D606">
            <v>6819449</v>
          </cell>
          <cell r="E606" t="str">
            <v>철근가공조립</v>
          </cell>
          <cell r="F606" t="str">
            <v>(매우복잡)</v>
          </cell>
          <cell r="G606" t="str">
            <v>TON</v>
          </cell>
          <cell r="H606">
            <v>0</v>
          </cell>
        </row>
        <row r="607">
          <cell r="A607" t="str">
            <v>D00327</v>
          </cell>
          <cell r="B607">
            <v>400.81900000000002</v>
          </cell>
          <cell r="C607" t="str">
            <v>나</v>
          </cell>
          <cell r="D607">
            <v>6819457</v>
          </cell>
          <cell r="E607" t="str">
            <v>철근가공조립</v>
          </cell>
          <cell r="F607" t="str">
            <v>(복잡)</v>
          </cell>
          <cell r="G607" t="str">
            <v>TON</v>
          </cell>
          <cell r="H607">
            <v>0</v>
          </cell>
        </row>
        <row r="608">
          <cell r="A608" t="str">
            <v>D00326</v>
          </cell>
          <cell r="B608">
            <v>150.34200000000001</v>
          </cell>
          <cell r="C608" t="str">
            <v>다</v>
          </cell>
          <cell r="D608">
            <v>6819461</v>
          </cell>
          <cell r="E608" t="str">
            <v>철근가공조립</v>
          </cell>
          <cell r="F608" t="str">
            <v>(보통)</v>
          </cell>
          <cell r="G608" t="str">
            <v>TON</v>
          </cell>
          <cell r="H608">
            <v>0</v>
          </cell>
        </row>
        <row r="609">
          <cell r="A609" t="str">
            <v>D00325</v>
          </cell>
          <cell r="B609">
            <v>16.878</v>
          </cell>
          <cell r="C609" t="str">
            <v>라</v>
          </cell>
          <cell r="D609">
            <v>6819463</v>
          </cell>
          <cell r="E609" t="str">
            <v>철근가공조립</v>
          </cell>
          <cell r="F609" t="str">
            <v>(간단)</v>
          </cell>
          <cell r="G609" t="str">
            <v>TON</v>
          </cell>
          <cell r="H609">
            <v>0</v>
          </cell>
        </row>
        <row r="610">
          <cell r="A610" t="str">
            <v>E2</v>
          </cell>
          <cell r="B610">
            <v>0</v>
          </cell>
          <cell r="C610" t="str">
            <v>계</v>
          </cell>
          <cell r="D610">
            <v>6819464</v>
          </cell>
        </row>
        <row r="611">
          <cell r="A611" t="str">
            <v>T2</v>
          </cell>
          <cell r="B611">
            <v>616</v>
          </cell>
          <cell r="C611" t="str">
            <v>22)</v>
          </cell>
          <cell r="D611">
            <v>6819592</v>
          </cell>
          <cell r="E611" t="str">
            <v>배수시설</v>
          </cell>
          <cell r="H611">
            <v>0</v>
          </cell>
        </row>
        <row r="612">
          <cell r="A612" t="str">
            <v>D00663</v>
          </cell>
          <cell r="B612">
            <v>16</v>
          </cell>
          <cell r="C612" t="str">
            <v>가</v>
          </cell>
          <cell r="D612">
            <v>6819719</v>
          </cell>
          <cell r="E612" t="str">
            <v>육교용 집수구</v>
          </cell>
          <cell r="F612" t="str">
            <v>(주철)</v>
          </cell>
          <cell r="G612" t="str">
            <v>EA</v>
          </cell>
          <cell r="H612">
            <v>0</v>
          </cell>
        </row>
        <row r="613">
          <cell r="A613" t="str">
            <v>D00664</v>
          </cell>
          <cell r="B613">
            <v>16</v>
          </cell>
          <cell r="C613" t="str">
            <v>나</v>
          </cell>
          <cell r="D613">
            <v>6819720</v>
          </cell>
          <cell r="E613" t="str">
            <v>육교용연결집수거</v>
          </cell>
          <cell r="F613" t="str">
            <v>(스텐레스)</v>
          </cell>
          <cell r="G613" t="str">
            <v>EA</v>
          </cell>
          <cell r="H613">
            <v>0</v>
          </cell>
        </row>
        <row r="614">
          <cell r="A614" t="str">
            <v>D00666</v>
          </cell>
          <cell r="B614">
            <v>16</v>
          </cell>
          <cell r="C614" t="str">
            <v>다</v>
          </cell>
          <cell r="D614">
            <v>6819721</v>
          </cell>
          <cell r="E614" t="str">
            <v>육교용 곡관</v>
          </cell>
          <cell r="G614" t="str">
            <v>EA</v>
          </cell>
          <cell r="H614">
            <v>0</v>
          </cell>
        </row>
        <row r="615">
          <cell r="A615" t="str">
            <v>D00665</v>
          </cell>
          <cell r="B615">
            <v>278</v>
          </cell>
          <cell r="C615" t="str">
            <v>라</v>
          </cell>
          <cell r="D615">
            <v>6819785</v>
          </cell>
          <cell r="E615" t="str">
            <v>육교용 직관</v>
          </cell>
          <cell r="F615" t="str">
            <v>(□150)</v>
          </cell>
          <cell r="G615" t="str">
            <v>M</v>
          </cell>
          <cell r="H615">
            <v>0</v>
          </cell>
        </row>
        <row r="616">
          <cell r="A616" t="str">
            <v>D00667</v>
          </cell>
          <cell r="B616">
            <v>286</v>
          </cell>
          <cell r="C616" t="str">
            <v>마</v>
          </cell>
          <cell r="D616">
            <v>6819817</v>
          </cell>
          <cell r="E616" t="str">
            <v>육교용 연결부</v>
          </cell>
          <cell r="F616" t="str">
            <v>(스텐레스)</v>
          </cell>
          <cell r="G616" t="str">
            <v>EA</v>
          </cell>
          <cell r="H616">
            <v>0</v>
          </cell>
        </row>
        <row r="617">
          <cell r="A617" t="str">
            <v>E2</v>
          </cell>
          <cell r="B617">
            <v>0</v>
          </cell>
          <cell r="C617" t="str">
            <v>계</v>
          </cell>
          <cell r="D617">
            <v>6819881</v>
          </cell>
        </row>
        <row r="618">
          <cell r="A618" t="str">
            <v>T2</v>
          </cell>
          <cell r="B618">
            <v>620</v>
          </cell>
          <cell r="C618" t="str">
            <v>23)</v>
          </cell>
          <cell r="D618">
            <v>6819913</v>
          </cell>
          <cell r="E618" t="str">
            <v>스치로폴</v>
          </cell>
          <cell r="H618">
            <v>0</v>
          </cell>
        </row>
        <row r="619">
          <cell r="A619" t="str">
            <v>D00519</v>
          </cell>
          <cell r="B619">
            <v>64</v>
          </cell>
          <cell r="C619" t="str">
            <v>가</v>
          </cell>
          <cell r="D619">
            <v>6819945</v>
          </cell>
          <cell r="E619" t="str">
            <v>스치로폴</v>
          </cell>
          <cell r="F619" t="str">
            <v>(T=20m/m)</v>
          </cell>
          <cell r="G619" t="str">
            <v>M2</v>
          </cell>
          <cell r="H619">
            <v>0</v>
          </cell>
        </row>
        <row r="620">
          <cell r="A620" t="str">
            <v>D00518</v>
          </cell>
          <cell r="B620">
            <v>83</v>
          </cell>
          <cell r="C620" t="str">
            <v>나</v>
          </cell>
          <cell r="D620">
            <v>6819957</v>
          </cell>
          <cell r="E620" t="str">
            <v>스치로폴</v>
          </cell>
          <cell r="F620" t="str">
            <v>(T=10m/m)</v>
          </cell>
          <cell r="G620" t="str">
            <v>M2</v>
          </cell>
          <cell r="H620">
            <v>0</v>
          </cell>
        </row>
        <row r="621">
          <cell r="A621" t="str">
            <v>E2</v>
          </cell>
          <cell r="B621">
            <v>0</v>
          </cell>
          <cell r="C621" t="str">
            <v>계</v>
          </cell>
          <cell r="D621">
            <v>6819965</v>
          </cell>
        </row>
        <row r="622">
          <cell r="A622" t="str">
            <v>T2</v>
          </cell>
          <cell r="B622">
            <v>625</v>
          </cell>
          <cell r="C622" t="str">
            <v>25)</v>
          </cell>
          <cell r="D622">
            <v>6819969</v>
          </cell>
          <cell r="E622" t="str">
            <v>PC.BEAM</v>
          </cell>
          <cell r="H622">
            <v>0</v>
          </cell>
        </row>
        <row r="623">
          <cell r="A623" t="str">
            <v>D00472</v>
          </cell>
          <cell r="B623">
            <v>40</v>
          </cell>
          <cell r="C623" t="str">
            <v>가</v>
          </cell>
          <cell r="D623">
            <v>6819975</v>
          </cell>
          <cell r="E623" t="str">
            <v>P.C빔 제작</v>
          </cell>
          <cell r="F623" t="str">
            <v>(L=30.00M)</v>
          </cell>
          <cell r="G623" t="str">
            <v>본</v>
          </cell>
          <cell r="H623">
            <v>0</v>
          </cell>
        </row>
        <row r="624">
          <cell r="A624" t="str">
            <v>D00478</v>
          </cell>
          <cell r="B624">
            <v>40</v>
          </cell>
          <cell r="C624" t="str">
            <v>나</v>
          </cell>
          <cell r="D624">
            <v>6819981</v>
          </cell>
          <cell r="E624" t="str">
            <v>P.C빔 설치</v>
          </cell>
          <cell r="F624" t="str">
            <v>(L=30.00M)</v>
          </cell>
          <cell r="G624" t="str">
            <v>본</v>
          </cell>
          <cell r="H624">
            <v>0</v>
          </cell>
        </row>
        <row r="625">
          <cell r="A625" t="str">
            <v>D02314</v>
          </cell>
          <cell r="B625">
            <v>40</v>
          </cell>
          <cell r="C625" t="str">
            <v>다</v>
          </cell>
          <cell r="D625">
            <v>6819983</v>
          </cell>
          <cell r="E625" t="str">
            <v>P.C BEAM 전도방지공</v>
          </cell>
          <cell r="G625" t="str">
            <v>본</v>
          </cell>
          <cell r="H625">
            <v>0</v>
          </cell>
        </row>
        <row r="626">
          <cell r="A626" t="str">
            <v>E2</v>
          </cell>
          <cell r="B626">
            <v>0</v>
          </cell>
          <cell r="C626" t="str">
            <v>계</v>
          </cell>
          <cell r="D626">
            <v>6819984</v>
          </cell>
        </row>
        <row r="627">
          <cell r="A627" t="str">
            <v>D02221</v>
          </cell>
          <cell r="B627">
            <v>240</v>
          </cell>
          <cell r="C627" t="str">
            <v>27)</v>
          </cell>
          <cell r="D627">
            <v>6820112</v>
          </cell>
          <cell r="E627" t="str">
            <v>NOTCH</v>
          </cell>
          <cell r="G627" t="str">
            <v>M</v>
          </cell>
          <cell r="H627">
            <v>0</v>
          </cell>
        </row>
        <row r="628">
          <cell r="A628" t="str">
            <v>D01662</v>
          </cell>
          <cell r="B628">
            <v>9</v>
          </cell>
          <cell r="C628" t="str">
            <v>28)</v>
          </cell>
          <cell r="D628">
            <v>6820113</v>
          </cell>
          <cell r="E628" t="str">
            <v>몰탈</v>
          </cell>
          <cell r="F628" t="str">
            <v>(1:3)</v>
          </cell>
          <cell r="G628" t="str">
            <v>M3</v>
          </cell>
          <cell r="H628">
            <v>0</v>
          </cell>
        </row>
        <row r="629">
          <cell r="A629" t="str">
            <v>D01385</v>
          </cell>
          <cell r="B629">
            <v>11</v>
          </cell>
          <cell r="C629" t="str">
            <v>29)</v>
          </cell>
          <cell r="D629">
            <v>6820115</v>
          </cell>
          <cell r="E629" t="str">
            <v>그라우팅밀크</v>
          </cell>
          <cell r="F629" t="str">
            <v>(P.C BEAM제작)</v>
          </cell>
          <cell r="G629" t="str">
            <v>M3</v>
          </cell>
          <cell r="H629">
            <v>0</v>
          </cell>
        </row>
        <row r="630">
          <cell r="A630" t="str">
            <v>T2</v>
          </cell>
          <cell r="B630">
            <v>633</v>
          </cell>
          <cell r="C630" t="str">
            <v>30)</v>
          </cell>
          <cell r="D630">
            <v>6820180</v>
          </cell>
          <cell r="E630" t="str">
            <v>SHOE 설치공</v>
          </cell>
          <cell r="H630">
            <v>0</v>
          </cell>
        </row>
        <row r="631">
          <cell r="A631" t="str">
            <v>D01476</v>
          </cell>
          <cell r="B631">
            <v>4</v>
          </cell>
          <cell r="C631" t="str">
            <v>가</v>
          </cell>
          <cell r="D631">
            <v>6820244</v>
          </cell>
          <cell r="E631" t="str">
            <v>교좌장치</v>
          </cell>
          <cell r="F631" t="str">
            <v>(고정단)150TON</v>
          </cell>
          <cell r="G631" t="str">
            <v>EA</v>
          </cell>
          <cell r="H631">
            <v>0</v>
          </cell>
        </row>
        <row r="632">
          <cell r="A632" t="str">
            <v>D01256</v>
          </cell>
          <cell r="B632">
            <v>28</v>
          </cell>
          <cell r="C632" t="str">
            <v>나</v>
          </cell>
          <cell r="D632">
            <v>6820245</v>
          </cell>
          <cell r="E632" t="str">
            <v>교좌장치</v>
          </cell>
          <cell r="F632" t="str">
            <v>(일방향)150TON</v>
          </cell>
          <cell r="G632" t="str">
            <v>EA</v>
          </cell>
          <cell r="H632">
            <v>0</v>
          </cell>
        </row>
        <row r="633">
          <cell r="A633" t="str">
            <v>D01460</v>
          </cell>
          <cell r="B633">
            <v>48</v>
          </cell>
          <cell r="C633" t="str">
            <v>다</v>
          </cell>
          <cell r="D633">
            <v>6820309</v>
          </cell>
          <cell r="E633" t="str">
            <v>교좌장치</v>
          </cell>
          <cell r="F633" t="str">
            <v>(양방향)150TON</v>
          </cell>
          <cell r="G633" t="str">
            <v>EA</v>
          </cell>
          <cell r="H633">
            <v>0</v>
          </cell>
        </row>
        <row r="634">
          <cell r="A634" t="str">
            <v>E2</v>
          </cell>
          <cell r="B634">
            <v>0</v>
          </cell>
          <cell r="C634" t="str">
            <v>계</v>
          </cell>
          <cell r="D634">
            <v>6820390</v>
          </cell>
        </row>
        <row r="635">
          <cell r="A635" t="str">
            <v>D02224</v>
          </cell>
          <cell r="B635">
            <v>5</v>
          </cell>
          <cell r="C635" t="str">
            <v>32)</v>
          </cell>
          <cell r="D635">
            <v>6820598</v>
          </cell>
          <cell r="E635" t="str">
            <v>안전 점검용 계단</v>
          </cell>
          <cell r="G635" t="str">
            <v>EA</v>
          </cell>
          <cell r="H635">
            <v>0</v>
          </cell>
        </row>
        <row r="636">
          <cell r="A636" t="str">
            <v>D01673</v>
          </cell>
          <cell r="B636">
            <v>1579</v>
          </cell>
          <cell r="C636" t="str">
            <v>33)</v>
          </cell>
          <cell r="D636">
            <v>6820710</v>
          </cell>
          <cell r="E636" t="str">
            <v>뒷채움</v>
          </cell>
          <cell r="F636" t="str">
            <v>(선택층재 암거,교량)</v>
          </cell>
          <cell r="G636" t="str">
            <v>M3</v>
          </cell>
          <cell r="H636">
            <v>0</v>
          </cell>
        </row>
        <row r="637">
          <cell r="A637" t="str">
            <v>E3</v>
          </cell>
          <cell r="B637">
            <v>0</v>
          </cell>
          <cell r="C637" t="str">
            <v>합계</v>
          </cell>
          <cell r="D637">
            <v>6820822</v>
          </cell>
        </row>
        <row r="638">
          <cell r="A638" t="str">
            <v>T3</v>
          </cell>
          <cell r="B638">
            <v>716</v>
          </cell>
          <cell r="C638" t="str">
            <v>3-6)</v>
          </cell>
          <cell r="D638">
            <v>7197155</v>
          </cell>
          <cell r="E638" t="str">
            <v>전천육교</v>
          </cell>
          <cell r="H638">
            <v>0</v>
          </cell>
        </row>
        <row r="639">
          <cell r="A639" t="str">
            <v>T2</v>
          </cell>
          <cell r="B639">
            <v>642</v>
          </cell>
          <cell r="C639" t="str">
            <v>1)</v>
          </cell>
          <cell r="D639">
            <v>7197283</v>
          </cell>
          <cell r="E639" t="str">
            <v>구조물터파기</v>
          </cell>
          <cell r="H639">
            <v>0</v>
          </cell>
        </row>
        <row r="640">
          <cell r="A640" t="str">
            <v>T1</v>
          </cell>
          <cell r="B640">
            <v>641</v>
          </cell>
          <cell r="C640" t="str">
            <v>가.</v>
          </cell>
          <cell r="D640">
            <v>7197285</v>
          </cell>
          <cell r="E640" t="str">
            <v>육상터파기</v>
          </cell>
          <cell r="H640">
            <v>0</v>
          </cell>
        </row>
        <row r="641">
          <cell r="A641" t="str">
            <v>D01345</v>
          </cell>
          <cell r="B641">
            <v>1118</v>
          </cell>
          <cell r="C641" t="str">
            <v>a.</v>
          </cell>
          <cell r="D641">
            <v>7197287</v>
          </cell>
          <cell r="E641" t="str">
            <v>구조물터파기</v>
          </cell>
          <cell r="F641" t="str">
            <v>(토  사)</v>
          </cell>
          <cell r="G641" t="str">
            <v>M3</v>
          </cell>
          <cell r="H641">
            <v>0</v>
          </cell>
        </row>
        <row r="642">
          <cell r="A642" t="str">
            <v>E1</v>
          </cell>
          <cell r="B642">
            <v>0</v>
          </cell>
          <cell r="C642" t="str">
            <v>소계</v>
          </cell>
          <cell r="D642">
            <v>7197343</v>
          </cell>
        </row>
        <row r="643">
          <cell r="A643" t="str">
            <v>E2</v>
          </cell>
          <cell r="B643">
            <v>0</v>
          </cell>
          <cell r="C643" t="str">
            <v>계</v>
          </cell>
          <cell r="D643">
            <v>7197479</v>
          </cell>
        </row>
        <row r="644">
          <cell r="A644" t="str">
            <v>T2</v>
          </cell>
          <cell r="B644">
            <v>646</v>
          </cell>
          <cell r="C644" t="str">
            <v>2)</v>
          </cell>
          <cell r="D644">
            <v>7291997</v>
          </cell>
          <cell r="E644" t="str">
            <v>콘크리트타설공</v>
          </cell>
          <cell r="H644">
            <v>0</v>
          </cell>
        </row>
        <row r="645">
          <cell r="A645" t="str">
            <v>D02072</v>
          </cell>
          <cell r="B645">
            <v>1558</v>
          </cell>
          <cell r="C645" t="str">
            <v>가</v>
          </cell>
          <cell r="D645">
            <v>7386514</v>
          </cell>
          <cell r="E645" t="str">
            <v>콘크리트타설</v>
          </cell>
          <cell r="F645" t="str">
            <v>(철근,진동기포함)</v>
          </cell>
          <cell r="G645" t="str">
            <v>M3</v>
          </cell>
          <cell r="H645">
            <v>0</v>
          </cell>
        </row>
        <row r="646">
          <cell r="A646" t="str">
            <v>D02073</v>
          </cell>
          <cell r="B646">
            <v>26</v>
          </cell>
          <cell r="C646" t="str">
            <v>나</v>
          </cell>
          <cell r="D646">
            <v>7481032</v>
          </cell>
          <cell r="E646" t="str">
            <v>콘크리트타설</v>
          </cell>
          <cell r="F646" t="str">
            <v>(무근,진동기포함)</v>
          </cell>
          <cell r="G646" t="str">
            <v>M3</v>
          </cell>
          <cell r="H646">
            <v>0</v>
          </cell>
        </row>
        <row r="647">
          <cell r="A647" t="str">
            <v>E2</v>
          </cell>
          <cell r="B647">
            <v>0</v>
          </cell>
          <cell r="C647" t="str">
            <v>계</v>
          </cell>
          <cell r="D647">
            <v>7504662</v>
          </cell>
        </row>
        <row r="648">
          <cell r="A648" t="str">
            <v>T2</v>
          </cell>
          <cell r="B648">
            <v>653</v>
          </cell>
          <cell r="C648" t="str">
            <v>3)</v>
          </cell>
          <cell r="D648">
            <v>7516477</v>
          </cell>
          <cell r="E648" t="str">
            <v>거푸집</v>
          </cell>
          <cell r="H648">
            <v>0</v>
          </cell>
        </row>
        <row r="649">
          <cell r="A649" t="str">
            <v>D00627</v>
          </cell>
          <cell r="B649">
            <v>1415</v>
          </cell>
          <cell r="C649" t="str">
            <v>가</v>
          </cell>
          <cell r="D649">
            <v>7528291</v>
          </cell>
          <cell r="E649" t="str">
            <v>합판거푸집</v>
          </cell>
          <cell r="F649" t="str">
            <v>(3회) 0-7M</v>
          </cell>
          <cell r="G649" t="str">
            <v>M2</v>
          </cell>
          <cell r="H649">
            <v>0</v>
          </cell>
        </row>
        <row r="650">
          <cell r="A650" t="str">
            <v>D00628</v>
          </cell>
          <cell r="B650">
            <v>145</v>
          </cell>
          <cell r="C650" t="str">
            <v>나</v>
          </cell>
          <cell r="D650">
            <v>7551920</v>
          </cell>
          <cell r="E650" t="str">
            <v>합판거푸집</v>
          </cell>
          <cell r="F650" t="str">
            <v>(3회) 7-10M</v>
          </cell>
          <cell r="G650" t="str">
            <v>M2</v>
          </cell>
          <cell r="H650">
            <v>0</v>
          </cell>
        </row>
        <row r="651">
          <cell r="A651" t="str">
            <v>D00072</v>
          </cell>
          <cell r="B651">
            <v>210</v>
          </cell>
          <cell r="C651" t="str">
            <v>다</v>
          </cell>
          <cell r="D651">
            <v>7563735</v>
          </cell>
          <cell r="E651" t="str">
            <v>합판거푸집</v>
          </cell>
          <cell r="F651" t="str">
            <v>(4회)</v>
          </cell>
          <cell r="G651" t="str">
            <v>M2</v>
          </cell>
          <cell r="H651">
            <v>0</v>
          </cell>
        </row>
        <row r="652">
          <cell r="A652" t="str">
            <v>D00074</v>
          </cell>
          <cell r="B652">
            <v>11</v>
          </cell>
          <cell r="C652" t="str">
            <v>라</v>
          </cell>
          <cell r="D652">
            <v>7567427</v>
          </cell>
          <cell r="E652" t="str">
            <v>합판거푸집</v>
          </cell>
          <cell r="F652" t="str">
            <v>(6회)</v>
          </cell>
          <cell r="G652" t="str">
            <v>M2</v>
          </cell>
          <cell r="H652">
            <v>0</v>
          </cell>
        </row>
        <row r="653">
          <cell r="A653" t="str">
            <v>D00346</v>
          </cell>
          <cell r="B653">
            <v>392</v>
          </cell>
          <cell r="C653" t="str">
            <v>마</v>
          </cell>
          <cell r="D653">
            <v>7571119</v>
          </cell>
          <cell r="E653" t="str">
            <v>문형거푸집</v>
          </cell>
          <cell r="F653" t="str">
            <v>(0-7m:3회 부착식)</v>
          </cell>
          <cell r="G653" t="str">
            <v>M2</v>
          </cell>
          <cell r="H653">
            <v>0</v>
          </cell>
        </row>
        <row r="654">
          <cell r="A654" t="str">
            <v>E2</v>
          </cell>
          <cell r="B654">
            <v>0</v>
          </cell>
          <cell r="C654" t="str">
            <v>계</v>
          </cell>
          <cell r="D654">
            <v>7571350</v>
          </cell>
        </row>
        <row r="655">
          <cell r="A655" t="str">
            <v>T2</v>
          </cell>
          <cell r="B655">
            <v>657</v>
          </cell>
          <cell r="C655" t="str">
            <v>4)</v>
          </cell>
          <cell r="D655">
            <v>7571581</v>
          </cell>
          <cell r="E655" t="str">
            <v>동바리공</v>
          </cell>
          <cell r="H655">
            <v>0</v>
          </cell>
        </row>
        <row r="656">
          <cell r="A656" t="str">
            <v>D02241</v>
          </cell>
          <cell r="B656">
            <v>1</v>
          </cell>
          <cell r="C656" t="str">
            <v>가</v>
          </cell>
          <cell r="D656">
            <v>7571858</v>
          </cell>
          <cell r="E656" t="str">
            <v>동바리공</v>
          </cell>
          <cell r="G656" t="str">
            <v>식</v>
          </cell>
          <cell r="H656">
            <v>0</v>
          </cell>
        </row>
        <row r="657">
          <cell r="A657" t="str">
            <v>D02223</v>
          </cell>
          <cell r="B657">
            <v>71</v>
          </cell>
          <cell r="C657" t="str">
            <v>나</v>
          </cell>
          <cell r="D657">
            <v>7572043</v>
          </cell>
          <cell r="E657" t="str">
            <v>DECK FINISHER용 동바</v>
          </cell>
          <cell r="F657" t="str">
            <v>리</v>
          </cell>
          <cell r="G657" t="str">
            <v>공/m3</v>
          </cell>
          <cell r="H657">
            <v>0</v>
          </cell>
        </row>
        <row r="658">
          <cell r="A658" t="str">
            <v>E2</v>
          </cell>
          <cell r="B658">
            <v>0</v>
          </cell>
          <cell r="C658" t="str">
            <v>계</v>
          </cell>
          <cell r="D658">
            <v>7572366</v>
          </cell>
        </row>
        <row r="659">
          <cell r="A659" t="str">
            <v>D01150</v>
          </cell>
          <cell r="B659">
            <v>813</v>
          </cell>
          <cell r="C659" t="str">
            <v>5)</v>
          </cell>
          <cell r="D659">
            <v>7572504</v>
          </cell>
          <cell r="E659" t="str">
            <v>비계공(강관)</v>
          </cell>
          <cell r="G659" t="str">
            <v>M2</v>
          </cell>
          <cell r="H659">
            <v>0</v>
          </cell>
        </row>
        <row r="660">
          <cell r="A660" t="str">
            <v>D01284</v>
          </cell>
          <cell r="B660">
            <v>96</v>
          </cell>
          <cell r="C660" t="str">
            <v>6)</v>
          </cell>
          <cell r="D660">
            <v>7572550</v>
          </cell>
          <cell r="E660" t="str">
            <v>다웰바설치</v>
          </cell>
          <cell r="F660" t="str">
            <v>(φ 25x600)</v>
          </cell>
          <cell r="G660" t="str">
            <v>EA</v>
          </cell>
          <cell r="H660">
            <v>0</v>
          </cell>
        </row>
        <row r="661">
          <cell r="A661" t="str">
            <v>T2</v>
          </cell>
          <cell r="B661">
            <v>664</v>
          </cell>
          <cell r="C661" t="str">
            <v>7)</v>
          </cell>
          <cell r="D661">
            <v>7572678</v>
          </cell>
          <cell r="E661" t="str">
            <v>강관파일</v>
          </cell>
          <cell r="H661">
            <v>0</v>
          </cell>
        </row>
        <row r="662">
          <cell r="A662" t="str">
            <v>D02226</v>
          </cell>
          <cell r="B662">
            <v>8602</v>
          </cell>
          <cell r="C662" t="str">
            <v>가</v>
          </cell>
          <cell r="D662">
            <v>7572806</v>
          </cell>
          <cell r="E662" t="str">
            <v>파일자재비</v>
          </cell>
          <cell r="F662" t="str">
            <v>(φ508,t=9mm)</v>
          </cell>
          <cell r="G662" t="str">
            <v>M</v>
          </cell>
          <cell r="H662">
            <v>0</v>
          </cell>
        </row>
        <row r="663">
          <cell r="A663" t="str">
            <v>D02324</v>
          </cell>
          <cell r="B663">
            <v>934</v>
          </cell>
          <cell r="C663" t="str">
            <v>나</v>
          </cell>
          <cell r="D663">
            <v>7572807</v>
          </cell>
          <cell r="E663" t="str">
            <v>천공항타비(수직항)</v>
          </cell>
          <cell r="F663" t="str">
            <v>508m/m-9t:천공</v>
          </cell>
          <cell r="G663" t="str">
            <v>M</v>
          </cell>
          <cell r="H663">
            <v>0</v>
          </cell>
        </row>
        <row r="664">
          <cell r="A664" t="str">
            <v>D01639</v>
          </cell>
          <cell r="B664">
            <v>128</v>
          </cell>
          <cell r="C664" t="str">
            <v>다</v>
          </cell>
          <cell r="D664">
            <v>7572871</v>
          </cell>
          <cell r="E664" t="str">
            <v>두부 및 선단보강</v>
          </cell>
          <cell r="F664" t="str">
            <v>(강관말뚝 : 508mm)</v>
          </cell>
          <cell r="G664" t="str">
            <v>EA</v>
          </cell>
          <cell r="H664">
            <v>0</v>
          </cell>
        </row>
        <row r="665">
          <cell r="A665" t="str">
            <v>E2</v>
          </cell>
          <cell r="B665">
            <v>0</v>
          </cell>
          <cell r="C665" t="str">
            <v>계</v>
          </cell>
          <cell r="D665">
            <v>7572880</v>
          </cell>
        </row>
        <row r="666">
          <cell r="A666" t="str">
            <v>D01384</v>
          </cell>
          <cell r="B666">
            <v>12</v>
          </cell>
          <cell r="C666" t="str">
            <v>8)</v>
          </cell>
          <cell r="D666">
            <v>7573008</v>
          </cell>
          <cell r="E666" t="str">
            <v>타르지</v>
          </cell>
          <cell r="G666" t="str">
            <v>M2</v>
          </cell>
          <cell r="H666">
            <v>0</v>
          </cell>
        </row>
        <row r="667">
          <cell r="A667" t="str">
            <v>D00494</v>
          </cell>
          <cell r="B667">
            <v>583</v>
          </cell>
          <cell r="C667" t="str">
            <v>9)</v>
          </cell>
          <cell r="D667">
            <v>7573136</v>
          </cell>
          <cell r="E667" t="str">
            <v>데크휘니샤 면고르기</v>
          </cell>
          <cell r="G667" t="str">
            <v>M2</v>
          </cell>
          <cell r="H667">
            <v>0</v>
          </cell>
        </row>
        <row r="668">
          <cell r="A668" t="str">
            <v>D01245</v>
          </cell>
          <cell r="B668">
            <v>583</v>
          </cell>
          <cell r="C668" t="str">
            <v>10)</v>
          </cell>
          <cell r="D668">
            <v>7573264</v>
          </cell>
          <cell r="E668" t="str">
            <v>슬래브양생</v>
          </cell>
          <cell r="G668" t="str">
            <v>M2</v>
          </cell>
          <cell r="H668">
            <v>0</v>
          </cell>
        </row>
        <row r="669">
          <cell r="A669" t="str">
            <v>D00495</v>
          </cell>
          <cell r="B669">
            <v>583</v>
          </cell>
          <cell r="C669" t="str">
            <v>11)</v>
          </cell>
          <cell r="D669">
            <v>7573392</v>
          </cell>
          <cell r="E669" t="str">
            <v>교면방수</v>
          </cell>
          <cell r="F669" t="str">
            <v>(도막방수)</v>
          </cell>
          <cell r="G669" t="str">
            <v>M2</v>
          </cell>
          <cell r="H669">
            <v>0</v>
          </cell>
        </row>
        <row r="670">
          <cell r="A670" t="str">
            <v>T2</v>
          </cell>
          <cell r="B670">
            <v>672</v>
          </cell>
          <cell r="C670" t="str">
            <v>12)</v>
          </cell>
          <cell r="D670">
            <v>7573456</v>
          </cell>
          <cell r="E670" t="str">
            <v>스페이서</v>
          </cell>
          <cell r="H670">
            <v>0</v>
          </cell>
        </row>
        <row r="671">
          <cell r="A671" t="str">
            <v>D01640</v>
          </cell>
          <cell r="B671">
            <v>788</v>
          </cell>
          <cell r="C671" t="str">
            <v>가</v>
          </cell>
          <cell r="D671">
            <v>7573520</v>
          </cell>
          <cell r="E671" t="str">
            <v>스페이서설치</v>
          </cell>
          <cell r="F671" t="str">
            <v>(슬래브 및 기초)</v>
          </cell>
          <cell r="G671" t="str">
            <v>M2</v>
          </cell>
          <cell r="H671">
            <v>0</v>
          </cell>
        </row>
        <row r="672">
          <cell r="A672" t="str">
            <v>D01640</v>
          </cell>
          <cell r="B672">
            <v>507</v>
          </cell>
          <cell r="C672" t="str">
            <v>나</v>
          </cell>
          <cell r="D672">
            <v>7573524</v>
          </cell>
          <cell r="E672" t="str">
            <v>스페이서설치</v>
          </cell>
          <cell r="F672" t="str">
            <v>(벽  체)</v>
          </cell>
          <cell r="G672" t="str">
            <v>M2</v>
          </cell>
          <cell r="H672">
            <v>0</v>
          </cell>
        </row>
        <row r="673">
          <cell r="A673" t="str">
            <v>E2</v>
          </cell>
          <cell r="B673">
            <v>0</v>
          </cell>
          <cell r="C673" t="str">
            <v>계</v>
          </cell>
          <cell r="D673">
            <v>7573536</v>
          </cell>
        </row>
        <row r="674">
          <cell r="A674" t="str">
            <v>T2</v>
          </cell>
          <cell r="B674">
            <v>675</v>
          </cell>
          <cell r="C674" t="str">
            <v>13)</v>
          </cell>
          <cell r="D674">
            <v>7573600</v>
          </cell>
          <cell r="E674" t="str">
            <v>신축이음장치</v>
          </cell>
          <cell r="H674">
            <v>0</v>
          </cell>
        </row>
        <row r="675">
          <cell r="A675" t="str">
            <v>D00654</v>
          </cell>
          <cell r="B675">
            <v>39</v>
          </cell>
          <cell r="C675" t="str">
            <v>가</v>
          </cell>
          <cell r="D675">
            <v>7573632</v>
          </cell>
          <cell r="E675" t="str">
            <v>신축이음장치</v>
          </cell>
          <cell r="F675" t="str">
            <v>(NO. 50)</v>
          </cell>
          <cell r="G675" t="str">
            <v>M</v>
          </cell>
          <cell r="H675">
            <v>0</v>
          </cell>
        </row>
        <row r="676">
          <cell r="A676" t="str">
            <v>E2</v>
          </cell>
          <cell r="B676">
            <v>0</v>
          </cell>
          <cell r="C676" t="str">
            <v>계</v>
          </cell>
          <cell r="D676">
            <v>7573686</v>
          </cell>
        </row>
        <row r="677">
          <cell r="A677" t="str">
            <v>D00501</v>
          </cell>
          <cell r="B677">
            <v>1</v>
          </cell>
          <cell r="C677" t="str">
            <v>14)</v>
          </cell>
          <cell r="D677">
            <v>7573814</v>
          </cell>
          <cell r="E677" t="str">
            <v>교명판</v>
          </cell>
          <cell r="F677" t="str">
            <v>(450x200x10)</v>
          </cell>
          <cell r="G677" t="str">
            <v>EA</v>
          </cell>
          <cell r="H677">
            <v>0</v>
          </cell>
        </row>
        <row r="678">
          <cell r="A678" t="str">
            <v>D00502</v>
          </cell>
          <cell r="B678">
            <v>1</v>
          </cell>
          <cell r="C678" t="str">
            <v>15)</v>
          </cell>
          <cell r="D678">
            <v>7573846</v>
          </cell>
          <cell r="E678" t="str">
            <v>설명판</v>
          </cell>
          <cell r="F678" t="str">
            <v>(510x410x10)</v>
          </cell>
          <cell r="G678" t="str">
            <v>EA</v>
          </cell>
          <cell r="H678">
            <v>0</v>
          </cell>
        </row>
        <row r="679">
          <cell r="A679" t="str">
            <v>D00510</v>
          </cell>
          <cell r="B679">
            <v>1</v>
          </cell>
          <cell r="C679" t="str">
            <v>16)</v>
          </cell>
          <cell r="D679">
            <v>7573974</v>
          </cell>
          <cell r="E679" t="str">
            <v>T.B.M 설치</v>
          </cell>
          <cell r="G679" t="str">
            <v>EA</v>
          </cell>
          <cell r="H679">
            <v>0</v>
          </cell>
        </row>
        <row r="680">
          <cell r="A680" t="str">
            <v>D00776</v>
          </cell>
          <cell r="B680">
            <v>156</v>
          </cell>
          <cell r="C680" t="str">
            <v>17)</v>
          </cell>
          <cell r="D680">
            <v>7574102</v>
          </cell>
          <cell r="E680" t="str">
            <v>전선관</v>
          </cell>
          <cell r="F680" t="str">
            <v>(ø=100 ㎜)</v>
          </cell>
          <cell r="G680" t="str">
            <v>M</v>
          </cell>
          <cell r="H680">
            <v>0</v>
          </cell>
        </row>
        <row r="681">
          <cell r="A681" t="str">
            <v>T2</v>
          </cell>
          <cell r="B681">
            <v>682</v>
          </cell>
          <cell r="C681" t="str">
            <v>18)</v>
          </cell>
          <cell r="D681">
            <v>7574166</v>
          </cell>
          <cell r="E681" t="str">
            <v>방호벽</v>
          </cell>
          <cell r="H681">
            <v>0</v>
          </cell>
        </row>
        <row r="682">
          <cell r="A682" t="str">
            <v>D02237</v>
          </cell>
          <cell r="B682">
            <v>78</v>
          </cell>
          <cell r="C682" t="str">
            <v>가</v>
          </cell>
          <cell r="D682">
            <v>7574230</v>
          </cell>
          <cell r="E682" t="str">
            <v>방호벽</v>
          </cell>
          <cell r="F682" t="str">
            <v>(교량용:일반구간)</v>
          </cell>
          <cell r="G682" t="str">
            <v>M</v>
          </cell>
          <cell r="H682">
            <v>0</v>
          </cell>
        </row>
        <row r="683">
          <cell r="A683" t="str">
            <v>E2</v>
          </cell>
          <cell r="B683">
            <v>0</v>
          </cell>
          <cell r="C683" t="str">
            <v>계</v>
          </cell>
          <cell r="D683">
            <v>7574233</v>
          </cell>
        </row>
        <row r="684">
          <cell r="A684" t="str">
            <v>D01680</v>
          </cell>
          <cell r="B684">
            <v>4</v>
          </cell>
          <cell r="C684" t="str">
            <v>19)</v>
          </cell>
          <cell r="D684">
            <v>7574385</v>
          </cell>
          <cell r="E684" t="str">
            <v>무수축 콘크리트</v>
          </cell>
          <cell r="G684" t="str">
            <v>M3</v>
          </cell>
          <cell r="H684">
            <v>0</v>
          </cell>
        </row>
        <row r="685">
          <cell r="A685" t="str">
            <v>D00662</v>
          </cell>
          <cell r="B685">
            <v>1</v>
          </cell>
          <cell r="C685" t="str">
            <v>20)</v>
          </cell>
          <cell r="D685">
            <v>7574389</v>
          </cell>
          <cell r="E685" t="str">
            <v>무수축 몰탈</v>
          </cell>
          <cell r="F685" t="str">
            <v>(1:1)</v>
          </cell>
          <cell r="G685" t="str">
            <v>M3</v>
          </cell>
          <cell r="H685">
            <v>0</v>
          </cell>
        </row>
        <row r="686">
          <cell r="A686" t="str">
            <v>T2</v>
          </cell>
          <cell r="B686">
            <v>689</v>
          </cell>
          <cell r="C686" t="str">
            <v>21)</v>
          </cell>
          <cell r="D686">
            <v>7574510</v>
          </cell>
          <cell r="E686" t="str">
            <v>철근가공조립</v>
          </cell>
          <cell r="H686">
            <v>0</v>
          </cell>
        </row>
        <row r="687">
          <cell r="A687" t="str">
            <v>D00327</v>
          </cell>
          <cell r="B687">
            <v>93.284000000000006</v>
          </cell>
          <cell r="C687" t="str">
            <v>나</v>
          </cell>
          <cell r="D687">
            <v>7574638</v>
          </cell>
          <cell r="E687" t="str">
            <v>철근가공조립</v>
          </cell>
          <cell r="F687" t="str">
            <v>(복잡)</v>
          </cell>
          <cell r="G687" t="str">
            <v>TON</v>
          </cell>
          <cell r="H687">
            <v>0</v>
          </cell>
        </row>
        <row r="688">
          <cell r="A688" t="str">
            <v>D00326</v>
          </cell>
          <cell r="B688">
            <v>129.21299999999999</v>
          </cell>
          <cell r="C688" t="str">
            <v>다</v>
          </cell>
          <cell r="D688">
            <v>7574642</v>
          </cell>
          <cell r="E688" t="str">
            <v>철근가공조립</v>
          </cell>
          <cell r="F688" t="str">
            <v>(보통)</v>
          </cell>
          <cell r="G688" t="str">
            <v>TON</v>
          </cell>
          <cell r="H688">
            <v>0</v>
          </cell>
        </row>
        <row r="689">
          <cell r="A689" t="str">
            <v>D00325</v>
          </cell>
          <cell r="B689">
            <v>4.91</v>
          </cell>
          <cell r="C689" t="str">
            <v>라</v>
          </cell>
          <cell r="D689">
            <v>7574644</v>
          </cell>
          <cell r="E689" t="str">
            <v>철근가공조립</v>
          </cell>
          <cell r="F689" t="str">
            <v>(간단)</v>
          </cell>
          <cell r="G689" t="str">
            <v>TON</v>
          </cell>
          <cell r="H689">
            <v>0</v>
          </cell>
        </row>
        <row r="690">
          <cell r="A690" t="str">
            <v>E2</v>
          </cell>
          <cell r="B690">
            <v>0</v>
          </cell>
          <cell r="C690" t="str">
            <v>계</v>
          </cell>
          <cell r="D690">
            <v>7574645</v>
          </cell>
        </row>
        <row r="691">
          <cell r="A691" t="str">
            <v>T2</v>
          </cell>
          <cell r="B691">
            <v>696</v>
          </cell>
          <cell r="C691" t="str">
            <v>22)</v>
          </cell>
          <cell r="D691">
            <v>7574773</v>
          </cell>
          <cell r="E691" t="str">
            <v>배수시설</v>
          </cell>
          <cell r="H691">
            <v>0</v>
          </cell>
        </row>
        <row r="692">
          <cell r="A692" t="str">
            <v>D00663</v>
          </cell>
          <cell r="B692">
            <v>4</v>
          </cell>
          <cell r="C692" t="str">
            <v>가</v>
          </cell>
          <cell r="D692">
            <v>7574900</v>
          </cell>
          <cell r="E692" t="str">
            <v>육교용 집수구</v>
          </cell>
          <cell r="F692" t="str">
            <v>(주철)</v>
          </cell>
          <cell r="G692" t="str">
            <v>EA</v>
          </cell>
          <cell r="H692">
            <v>0</v>
          </cell>
        </row>
        <row r="693">
          <cell r="A693" t="str">
            <v>D00664</v>
          </cell>
          <cell r="B693">
            <v>4</v>
          </cell>
          <cell r="C693" t="str">
            <v>나</v>
          </cell>
          <cell r="D693">
            <v>7574901</v>
          </cell>
          <cell r="E693" t="str">
            <v>육교용연결집수거</v>
          </cell>
          <cell r="F693" t="str">
            <v>(스텐레스)</v>
          </cell>
          <cell r="G693" t="str">
            <v>EA</v>
          </cell>
          <cell r="H693">
            <v>0</v>
          </cell>
        </row>
        <row r="694">
          <cell r="A694" t="str">
            <v>D00666</v>
          </cell>
          <cell r="B694">
            <v>4</v>
          </cell>
          <cell r="C694" t="str">
            <v>다</v>
          </cell>
          <cell r="D694">
            <v>7574902</v>
          </cell>
          <cell r="E694" t="str">
            <v>육교용 곡관</v>
          </cell>
          <cell r="G694" t="str">
            <v>EA</v>
          </cell>
          <cell r="H694">
            <v>0</v>
          </cell>
        </row>
        <row r="695">
          <cell r="A695" t="str">
            <v>D00665</v>
          </cell>
          <cell r="B695">
            <v>31</v>
          </cell>
          <cell r="C695" t="str">
            <v>라</v>
          </cell>
          <cell r="D695">
            <v>7574966</v>
          </cell>
          <cell r="E695" t="str">
            <v>육교용 직관</v>
          </cell>
          <cell r="F695" t="str">
            <v>(□150)</v>
          </cell>
          <cell r="G695" t="str">
            <v>M</v>
          </cell>
          <cell r="H695">
            <v>0</v>
          </cell>
        </row>
        <row r="696">
          <cell r="A696" t="str">
            <v>D00667</v>
          </cell>
          <cell r="B696">
            <v>32</v>
          </cell>
          <cell r="C696" t="str">
            <v>마</v>
          </cell>
          <cell r="D696">
            <v>7574998</v>
          </cell>
          <cell r="E696" t="str">
            <v>육교용 연결부</v>
          </cell>
          <cell r="F696" t="str">
            <v>(스텐레스)</v>
          </cell>
          <cell r="G696" t="str">
            <v>EA</v>
          </cell>
          <cell r="H696">
            <v>0</v>
          </cell>
        </row>
        <row r="697">
          <cell r="A697" t="str">
            <v>E2</v>
          </cell>
          <cell r="B697">
            <v>0</v>
          </cell>
          <cell r="C697" t="str">
            <v>계</v>
          </cell>
          <cell r="D697">
            <v>7575062</v>
          </cell>
        </row>
        <row r="698">
          <cell r="A698" t="str">
            <v>T2</v>
          </cell>
          <cell r="B698">
            <v>700</v>
          </cell>
          <cell r="C698" t="str">
            <v>23)</v>
          </cell>
          <cell r="D698">
            <v>7575094</v>
          </cell>
          <cell r="E698" t="str">
            <v>스치로폴</v>
          </cell>
          <cell r="H698">
            <v>0</v>
          </cell>
        </row>
        <row r="699">
          <cell r="A699" t="str">
            <v>D00519</v>
          </cell>
          <cell r="B699">
            <v>64</v>
          </cell>
          <cell r="C699" t="str">
            <v>가</v>
          </cell>
          <cell r="D699">
            <v>7575126</v>
          </cell>
          <cell r="E699" t="str">
            <v>스치로폴</v>
          </cell>
          <cell r="F699" t="str">
            <v>(T=20m/m)</v>
          </cell>
          <cell r="G699" t="str">
            <v>M2</v>
          </cell>
          <cell r="H699">
            <v>0</v>
          </cell>
        </row>
        <row r="700">
          <cell r="A700" t="str">
            <v>D00518</v>
          </cell>
          <cell r="B700">
            <v>53</v>
          </cell>
          <cell r="C700" t="str">
            <v>나</v>
          </cell>
          <cell r="D700">
            <v>7575138</v>
          </cell>
          <cell r="E700" t="str">
            <v>스치로폴</v>
          </cell>
          <cell r="F700" t="str">
            <v>(T=10m/m)</v>
          </cell>
          <cell r="G700" t="str">
            <v>M2</v>
          </cell>
          <cell r="H700">
            <v>0</v>
          </cell>
        </row>
        <row r="701">
          <cell r="A701" t="str">
            <v>E2</v>
          </cell>
          <cell r="B701">
            <v>0</v>
          </cell>
          <cell r="C701" t="str">
            <v>계</v>
          </cell>
          <cell r="D701">
            <v>7575146</v>
          </cell>
        </row>
        <row r="702">
          <cell r="A702" t="str">
            <v>T2</v>
          </cell>
          <cell r="B702">
            <v>705</v>
          </cell>
          <cell r="C702" t="str">
            <v>25)</v>
          </cell>
          <cell r="D702">
            <v>7575150</v>
          </cell>
          <cell r="E702" t="str">
            <v>PC.BEAM</v>
          </cell>
          <cell r="H702">
            <v>0</v>
          </cell>
        </row>
        <row r="703">
          <cell r="A703" t="str">
            <v>D00472</v>
          </cell>
          <cell r="B703">
            <v>10</v>
          </cell>
          <cell r="C703" t="str">
            <v>가</v>
          </cell>
          <cell r="D703">
            <v>7575156</v>
          </cell>
          <cell r="E703" t="str">
            <v>P.C빔 제작</v>
          </cell>
          <cell r="F703" t="str">
            <v>(L=30.00M)</v>
          </cell>
          <cell r="G703" t="str">
            <v>본</v>
          </cell>
          <cell r="H703">
            <v>0</v>
          </cell>
        </row>
        <row r="704">
          <cell r="A704" t="str">
            <v>D00478</v>
          </cell>
          <cell r="B704">
            <v>10</v>
          </cell>
          <cell r="C704" t="str">
            <v>나</v>
          </cell>
          <cell r="D704">
            <v>7575162</v>
          </cell>
          <cell r="E704" t="str">
            <v>P.C빔 설치</v>
          </cell>
          <cell r="F704" t="str">
            <v>(L=30.00M)</v>
          </cell>
          <cell r="G704" t="str">
            <v>본</v>
          </cell>
          <cell r="H704">
            <v>0</v>
          </cell>
        </row>
        <row r="705">
          <cell r="A705" t="str">
            <v>D02314</v>
          </cell>
          <cell r="B705">
            <v>10</v>
          </cell>
          <cell r="C705" t="str">
            <v>다</v>
          </cell>
          <cell r="D705">
            <v>7575164</v>
          </cell>
          <cell r="E705" t="str">
            <v>P.C BEAM 전도방지공</v>
          </cell>
          <cell r="G705" t="str">
            <v>본</v>
          </cell>
          <cell r="H705">
            <v>0</v>
          </cell>
        </row>
        <row r="706">
          <cell r="A706" t="str">
            <v>E2</v>
          </cell>
          <cell r="B706">
            <v>0</v>
          </cell>
          <cell r="C706" t="str">
            <v>계</v>
          </cell>
          <cell r="D706">
            <v>7575165</v>
          </cell>
        </row>
        <row r="707">
          <cell r="A707" t="str">
            <v>D02221</v>
          </cell>
          <cell r="B707">
            <v>60</v>
          </cell>
          <cell r="C707" t="str">
            <v>27)</v>
          </cell>
          <cell r="D707">
            <v>7575293</v>
          </cell>
          <cell r="E707" t="str">
            <v>NOTCH</v>
          </cell>
          <cell r="G707" t="str">
            <v>M</v>
          </cell>
          <cell r="H707">
            <v>0</v>
          </cell>
        </row>
        <row r="708">
          <cell r="A708" t="str">
            <v>D01662</v>
          </cell>
          <cell r="B708">
            <v>2</v>
          </cell>
          <cell r="C708" t="str">
            <v>28)</v>
          </cell>
          <cell r="D708">
            <v>7575294</v>
          </cell>
          <cell r="E708" t="str">
            <v>몰탈</v>
          </cell>
          <cell r="F708" t="str">
            <v>(1:3)</v>
          </cell>
          <cell r="G708" t="str">
            <v>M3</v>
          </cell>
          <cell r="H708">
            <v>0</v>
          </cell>
        </row>
        <row r="709">
          <cell r="A709" t="str">
            <v>D01385</v>
          </cell>
          <cell r="B709">
            <v>3</v>
          </cell>
          <cell r="C709" t="str">
            <v>29)</v>
          </cell>
          <cell r="D709">
            <v>7575296</v>
          </cell>
          <cell r="E709" t="str">
            <v>그라우팅밀크</v>
          </cell>
          <cell r="F709" t="str">
            <v>(P.C BEAM제작)</v>
          </cell>
          <cell r="G709" t="str">
            <v>M3</v>
          </cell>
          <cell r="H709">
            <v>0</v>
          </cell>
        </row>
        <row r="710">
          <cell r="A710" t="str">
            <v>T2</v>
          </cell>
          <cell r="B710">
            <v>713</v>
          </cell>
          <cell r="C710" t="str">
            <v>30)</v>
          </cell>
          <cell r="D710">
            <v>7575361</v>
          </cell>
          <cell r="E710" t="str">
            <v>SHOE 설치공</v>
          </cell>
          <cell r="H710">
            <v>0</v>
          </cell>
        </row>
        <row r="711">
          <cell r="A711" t="str">
            <v>D01476</v>
          </cell>
          <cell r="B711">
            <v>2</v>
          </cell>
          <cell r="C711" t="str">
            <v>가</v>
          </cell>
          <cell r="D711">
            <v>7575425</v>
          </cell>
          <cell r="E711" t="str">
            <v>교좌장치</v>
          </cell>
          <cell r="F711" t="str">
            <v>(고정단)150TON</v>
          </cell>
          <cell r="G711" t="str">
            <v>EA</v>
          </cell>
          <cell r="H711">
            <v>0</v>
          </cell>
        </row>
        <row r="712">
          <cell r="A712" t="str">
            <v>D01256</v>
          </cell>
          <cell r="B712">
            <v>10</v>
          </cell>
          <cell r="C712" t="str">
            <v>나</v>
          </cell>
          <cell r="D712">
            <v>7575426</v>
          </cell>
          <cell r="E712" t="str">
            <v>교좌장치</v>
          </cell>
          <cell r="F712" t="str">
            <v>(일방향)150TON</v>
          </cell>
          <cell r="G712" t="str">
            <v>EA</v>
          </cell>
          <cell r="H712">
            <v>0</v>
          </cell>
        </row>
        <row r="713">
          <cell r="A713" t="str">
            <v>D01460</v>
          </cell>
          <cell r="B713">
            <v>8</v>
          </cell>
          <cell r="C713" t="str">
            <v>다</v>
          </cell>
          <cell r="D713">
            <v>7575490</v>
          </cell>
          <cell r="E713" t="str">
            <v>교좌장치</v>
          </cell>
          <cell r="F713" t="str">
            <v>(양방향)150TON</v>
          </cell>
          <cell r="G713" t="str">
            <v>EA</v>
          </cell>
          <cell r="H713">
            <v>0</v>
          </cell>
        </row>
        <row r="714">
          <cell r="A714" t="str">
            <v>E2</v>
          </cell>
          <cell r="B714">
            <v>0</v>
          </cell>
          <cell r="C714" t="str">
            <v>계</v>
          </cell>
          <cell r="D714">
            <v>7575571</v>
          </cell>
        </row>
        <row r="715">
          <cell r="A715" t="str">
            <v>D02224</v>
          </cell>
          <cell r="B715">
            <v>2</v>
          </cell>
          <cell r="C715" t="str">
            <v>32)</v>
          </cell>
          <cell r="D715">
            <v>7575779</v>
          </cell>
          <cell r="E715" t="str">
            <v>안전 점검용 계단</v>
          </cell>
          <cell r="G715" t="str">
            <v>EA</v>
          </cell>
          <cell r="H715">
            <v>0</v>
          </cell>
        </row>
        <row r="716">
          <cell r="A716" t="str">
            <v>D01673</v>
          </cell>
          <cell r="B716">
            <v>1240</v>
          </cell>
          <cell r="C716" t="str">
            <v>33)</v>
          </cell>
          <cell r="D716">
            <v>7575939</v>
          </cell>
          <cell r="E716" t="str">
            <v>뒷채움</v>
          </cell>
          <cell r="F716" t="str">
            <v>(선택층재 암거,교량)</v>
          </cell>
          <cell r="G716" t="str">
            <v>M3</v>
          </cell>
          <cell r="H716">
            <v>0</v>
          </cell>
        </row>
        <row r="717">
          <cell r="A717" t="str">
            <v>E3</v>
          </cell>
          <cell r="B717">
            <v>0</v>
          </cell>
          <cell r="C717" t="str">
            <v>합계</v>
          </cell>
          <cell r="D717">
            <v>7576003</v>
          </cell>
        </row>
        <row r="718">
          <cell r="A718" t="str">
            <v>T3</v>
          </cell>
          <cell r="B718">
            <v>814</v>
          </cell>
          <cell r="C718" t="str">
            <v>3-7)</v>
          </cell>
          <cell r="D718">
            <v>7952336</v>
          </cell>
          <cell r="E718" t="str">
            <v>북평과선교</v>
          </cell>
          <cell r="H718">
            <v>0</v>
          </cell>
        </row>
        <row r="719">
          <cell r="A719" t="str">
            <v>T2</v>
          </cell>
          <cell r="B719">
            <v>722</v>
          </cell>
          <cell r="C719" t="str">
            <v>1)</v>
          </cell>
          <cell r="D719">
            <v>7952464</v>
          </cell>
          <cell r="E719" t="str">
            <v>구조물터파기</v>
          </cell>
          <cell r="H719">
            <v>0</v>
          </cell>
        </row>
        <row r="720">
          <cell r="A720" t="str">
            <v>T1</v>
          </cell>
          <cell r="B720">
            <v>721</v>
          </cell>
          <cell r="C720" t="str">
            <v>가.</v>
          </cell>
          <cell r="D720">
            <v>7952466</v>
          </cell>
          <cell r="E720" t="str">
            <v>육상터파기</v>
          </cell>
          <cell r="H720">
            <v>0</v>
          </cell>
        </row>
        <row r="721">
          <cell r="A721" t="str">
            <v>D01345</v>
          </cell>
          <cell r="B721">
            <v>6016</v>
          </cell>
          <cell r="C721" t="str">
            <v>a.</v>
          </cell>
          <cell r="D721">
            <v>7952468</v>
          </cell>
          <cell r="E721" t="str">
            <v>구조물터파기</v>
          </cell>
          <cell r="F721" t="str">
            <v>(토  사)</v>
          </cell>
          <cell r="G721" t="str">
            <v>M3</v>
          </cell>
          <cell r="H721">
            <v>0</v>
          </cell>
        </row>
        <row r="722">
          <cell r="A722" t="str">
            <v>E1</v>
          </cell>
          <cell r="B722">
            <v>0</v>
          </cell>
          <cell r="C722" t="str">
            <v>소계</v>
          </cell>
          <cell r="D722">
            <v>7952524</v>
          </cell>
        </row>
        <row r="723">
          <cell r="A723" t="str">
            <v>E2</v>
          </cell>
          <cell r="B723">
            <v>0</v>
          </cell>
          <cell r="C723" t="str">
            <v>계</v>
          </cell>
          <cell r="D723">
            <v>7952660</v>
          </cell>
        </row>
        <row r="724">
          <cell r="A724" t="str">
            <v>T2</v>
          </cell>
          <cell r="B724">
            <v>726</v>
          </cell>
          <cell r="C724" t="str">
            <v>2)</v>
          </cell>
          <cell r="D724">
            <v>8047178</v>
          </cell>
          <cell r="E724" t="str">
            <v>콘크리트타설공</v>
          </cell>
          <cell r="H724">
            <v>0</v>
          </cell>
        </row>
        <row r="725">
          <cell r="A725" t="str">
            <v>D02072</v>
          </cell>
          <cell r="B725">
            <v>7276</v>
          </cell>
          <cell r="C725" t="str">
            <v>가</v>
          </cell>
          <cell r="D725">
            <v>8141695</v>
          </cell>
          <cell r="E725" t="str">
            <v>콘크리트타설</v>
          </cell>
          <cell r="F725" t="str">
            <v>(철근,진동기포함)</v>
          </cell>
          <cell r="G725" t="str">
            <v>M3</v>
          </cell>
          <cell r="H725">
            <v>0</v>
          </cell>
        </row>
        <row r="726">
          <cell r="A726" t="str">
            <v>D02073</v>
          </cell>
          <cell r="B726">
            <v>128</v>
          </cell>
          <cell r="C726" t="str">
            <v>나</v>
          </cell>
          <cell r="D726">
            <v>8236213</v>
          </cell>
          <cell r="E726" t="str">
            <v>콘크리트타설</v>
          </cell>
          <cell r="F726" t="str">
            <v>(무근,진동기포함)</v>
          </cell>
          <cell r="G726" t="str">
            <v>M3</v>
          </cell>
          <cell r="H726">
            <v>0</v>
          </cell>
        </row>
        <row r="727">
          <cell r="A727" t="str">
            <v>E2</v>
          </cell>
          <cell r="B727">
            <v>0</v>
          </cell>
          <cell r="C727" t="str">
            <v>계</v>
          </cell>
          <cell r="D727">
            <v>8259843</v>
          </cell>
        </row>
        <row r="728">
          <cell r="A728" t="str">
            <v>T2</v>
          </cell>
          <cell r="B728">
            <v>734</v>
          </cell>
          <cell r="C728" t="str">
            <v>3)</v>
          </cell>
          <cell r="D728">
            <v>8271658</v>
          </cell>
          <cell r="E728" t="str">
            <v>거푸집</v>
          </cell>
          <cell r="H728">
            <v>0</v>
          </cell>
        </row>
        <row r="729">
          <cell r="A729" t="str">
            <v>D00627</v>
          </cell>
          <cell r="B729">
            <v>5632</v>
          </cell>
          <cell r="C729" t="str">
            <v>가</v>
          </cell>
          <cell r="D729">
            <v>8283472</v>
          </cell>
          <cell r="E729" t="str">
            <v>합판거푸집</v>
          </cell>
          <cell r="F729" t="str">
            <v>(3회) 0-7M</v>
          </cell>
          <cell r="G729" t="str">
            <v>M2</v>
          </cell>
          <cell r="H729">
            <v>0</v>
          </cell>
        </row>
        <row r="730">
          <cell r="A730" t="str">
            <v>D00628</v>
          </cell>
          <cell r="B730">
            <v>861</v>
          </cell>
          <cell r="C730" t="str">
            <v>나</v>
          </cell>
          <cell r="D730">
            <v>8307101</v>
          </cell>
          <cell r="E730" t="str">
            <v>합판거푸집</v>
          </cell>
          <cell r="F730" t="str">
            <v>(3회) 7-10M</v>
          </cell>
          <cell r="G730" t="str">
            <v>M2</v>
          </cell>
          <cell r="H730">
            <v>0</v>
          </cell>
        </row>
        <row r="731">
          <cell r="A731" t="str">
            <v>D00072</v>
          </cell>
          <cell r="B731">
            <v>1050</v>
          </cell>
          <cell r="C731" t="str">
            <v>다</v>
          </cell>
          <cell r="D731">
            <v>8318916</v>
          </cell>
          <cell r="E731" t="str">
            <v>합판거푸집</v>
          </cell>
          <cell r="F731" t="str">
            <v>(4회)</v>
          </cell>
          <cell r="G731" t="str">
            <v>M2</v>
          </cell>
          <cell r="H731">
            <v>0</v>
          </cell>
        </row>
        <row r="732">
          <cell r="A732" t="str">
            <v>D00074</v>
          </cell>
          <cell r="B732">
            <v>11</v>
          </cell>
          <cell r="C732" t="str">
            <v>라</v>
          </cell>
          <cell r="D732">
            <v>8322608</v>
          </cell>
          <cell r="E732" t="str">
            <v>합판거푸집</v>
          </cell>
          <cell r="F732" t="str">
            <v>(6회)</v>
          </cell>
          <cell r="G732" t="str">
            <v>M2</v>
          </cell>
          <cell r="H732">
            <v>0</v>
          </cell>
        </row>
        <row r="733">
          <cell r="A733" t="str">
            <v>D00346</v>
          </cell>
          <cell r="B733">
            <v>257</v>
          </cell>
          <cell r="C733" t="str">
            <v>마</v>
          </cell>
          <cell r="D733">
            <v>8326300</v>
          </cell>
          <cell r="E733" t="str">
            <v>문형거푸집</v>
          </cell>
          <cell r="F733" t="str">
            <v>(0-7m:3회 부착식)</v>
          </cell>
          <cell r="G733" t="str">
            <v>M2</v>
          </cell>
          <cell r="H733">
            <v>0</v>
          </cell>
        </row>
        <row r="734">
          <cell r="A734" t="str">
            <v>D00632</v>
          </cell>
          <cell r="B734">
            <v>1466</v>
          </cell>
          <cell r="C734" t="str">
            <v>바</v>
          </cell>
          <cell r="D734">
            <v>8326531</v>
          </cell>
          <cell r="E734" t="str">
            <v>원형거푸집</v>
          </cell>
          <cell r="F734" t="str">
            <v>(3회)</v>
          </cell>
          <cell r="G734" t="str">
            <v>M2</v>
          </cell>
          <cell r="H734">
            <v>0</v>
          </cell>
        </row>
        <row r="735">
          <cell r="A735" t="str">
            <v>E2</v>
          </cell>
          <cell r="B735">
            <v>0</v>
          </cell>
          <cell r="C735" t="str">
            <v>계</v>
          </cell>
          <cell r="D735">
            <v>8326647</v>
          </cell>
        </row>
        <row r="736">
          <cell r="A736" t="str">
            <v>T2</v>
          </cell>
          <cell r="B736">
            <v>738</v>
          </cell>
          <cell r="C736" t="str">
            <v>4)</v>
          </cell>
          <cell r="D736">
            <v>8326762</v>
          </cell>
          <cell r="E736" t="str">
            <v>동바리공</v>
          </cell>
          <cell r="H736">
            <v>0</v>
          </cell>
        </row>
        <row r="737">
          <cell r="A737" t="str">
            <v>D02242</v>
          </cell>
          <cell r="B737">
            <v>1</v>
          </cell>
          <cell r="C737" t="str">
            <v>가</v>
          </cell>
          <cell r="D737">
            <v>8327039</v>
          </cell>
          <cell r="E737" t="str">
            <v>동바리공</v>
          </cell>
          <cell r="G737" t="str">
            <v>식</v>
          </cell>
          <cell r="H737">
            <v>0</v>
          </cell>
        </row>
        <row r="738">
          <cell r="A738" t="str">
            <v>D02223</v>
          </cell>
          <cell r="B738">
            <v>1840</v>
          </cell>
          <cell r="C738" t="str">
            <v>나</v>
          </cell>
          <cell r="D738">
            <v>8327224</v>
          </cell>
          <cell r="E738" t="str">
            <v>DECK FINISHER용 동바</v>
          </cell>
          <cell r="F738" t="str">
            <v>리</v>
          </cell>
          <cell r="G738" t="str">
            <v>공/m3</v>
          </cell>
          <cell r="H738">
            <v>0</v>
          </cell>
        </row>
        <row r="739">
          <cell r="A739" t="str">
            <v>E2</v>
          </cell>
          <cell r="B739">
            <v>0</v>
          </cell>
          <cell r="C739" t="str">
            <v>계</v>
          </cell>
          <cell r="D739">
            <v>8327547</v>
          </cell>
        </row>
        <row r="740">
          <cell r="A740" t="str">
            <v>D01150</v>
          </cell>
          <cell r="B740">
            <v>5175</v>
          </cell>
          <cell r="C740" t="str">
            <v>5)</v>
          </cell>
          <cell r="D740">
            <v>8327685</v>
          </cell>
          <cell r="E740" t="str">
            <v>비계공(강관)</v>
          </cell>
          <cell r="G740" t="str">
            <v>M2</v>
          </cell>
          <cell r="H740">
            <v>0</v>
          </cell>
        </row>
        <row r="741">
          <cell r="A741" t="str">
            <v>D01284</v>
          </cell>
          <cell r="B741">
            <v>96</v>
          </cell>
          <cell r="C741" t="str">
            <v>6)</v>
          </cell>
          <cell r="D741">
            <v>8327731</v>
          </cell>
          <cell r="E741" t="str">
            <v>다웰바설치</v>
          </cell>
          <cell r="F741" t="str">
            <v>(φ 25x600)</v>
          </cell>
          <cell r="G741" t="str">
            <v>EA</v>
          </cell>
          <cell r="H741">
            <v>0</v>
          </cell>
        </row>
        <row r="742">
          <cell r="A742" t="str">
            <v>T2</v>
          </cell>
          <cell r="B742">
            <v>746</v>
          </cell>
          <cell r="C742" t="str">
            <v>7)</v>
          </cell>
          <cell r="D742">
            <v>8327859</v>
          </cell>
          <cell r="E742" t="str">
            <v>강관파일</v>
          </cell>
          <cell r="H742">
            <v>0</v>
          </cell>
        </row>
        <row r="743">
          <cell r="A743" t="str">
            <v>D02226</v>
          </cell>
          <cell r="B743">
            <v>8756</v>
          </cell>
          <cell r="C743" t="str">
            <v>가</v>
          </cell>
          <cell r="D743">
            <v>8327987</v>
          </cell>
          <cell r="E743" t="str">
            <v>파일자재비</v>
          </cell>
          <cell r="F743" t="str">
            <v>(φ508,t=9mm)</v>
          </cell>
          <cell r="G743" t="str">
            <v>M</v>
          </cell>
          <cell r="H743">
            <v>0</v>
          </cell>
        </row>
        <row r="744">
          <cell r="A744" t="str">
            <v>D00448</v>
          </cell>
          <cell r="B744">
            <v>14623</v>
          </cell>
          <cell r="C744" t="str">
            <v>나</v>
          </cell>
          <cell r="D744">
            <v>8327988</v>
          </cell>
          <cell r="E744" t="str">
            <v>파일자재비</v>
          </cell>
          <cell r="F744" t="str">
            <v>(φ508,t=12mm)</v>
          </cell>
          <cell r="G744" t="str">
            <v>M</v>
          </cell>
          <cell r="H744">
            <v>0</v>
          </cell>
        </row>
        <row r="745">
          <cell r="A745" t="str">
            <v>D00451</v>
          </cell>
          <cell r="B745">
            <v>3409</v>
          </cell>
          <cell r="C745" t="str">
            <v>다</v>
          </cell>
          <cell r="D745">
            <v>8328116</v>
          </cell>
          <cell r="E745" t="str">
            <v>항타비</v>
          </cell>
          <cell r="G745" t="str">
            <v>M</v>
          </cell>
          <cell r="H745">
            <v>0</v>
          </cell>
        </row>
        <row r="746">
          <cell r="A746" t="str">
            <v>D01639</v>
          </cell>
          <cell r="B746">
            <v>632</v>
          </cell>
          <cell r="C746" t="str">
            <v>라</v>
          </cell>
          <cell r="D746">
            <v>8328180</v>
          </cell>
          <cell r="E746" t="str">
            <v>두부 및 선단보강</v>
          </cell>
          <cell r="F746" t="str">
            <v>(강관말뚝 : 508mm)</v>
          </cell>
          <cell r="G746" t="str">
            <v>EA</v>
          </cell>
          <cell r="H746">
            <v>0</v>
          </cell>
        </row>
        <row r="747">
          <cell r="A747" t="str">
            <v>E2</v>
          </cell>
          <cell r="B747">
            <v>0</v>
          </cell>
          <cell r="C747" t="str">
            <v>계</v>
          </cell>
          <cell r="D747">
            <v>8328189</v>
          </cell>
        </row>
        <row r="748">
          <cell r="A748" t="str">
            <v>D01384</v>
          </cell>
          <cell r="B748">
            <v>12</v>
          </cell>
          <cell r="C748" t="str">
            <v>8)</v>
          </cell>
          <cell r="D748">
            <v>8328317</v>
          </cell>
          <cell r="E748" t="str">
            <v>타르지</v>
          </cell>
          <cell r="G748" t="str">
            <v>M2</v>
          </cell>
          <cell r="H748">
            <v>0</v>
          </cell>
        </row>
        <row r="749">
          <cell r="A749" t="str">
            <v>D00494</v>
          </cell>
          <cell r="B749">
            <v>9320</v>
          </cell>
          <cell r="C749" t="str">
            <v>9)</v>
          </cell>
          <cell r="D749">
            <v>8328445</v>
          </cell>
          <cell r="E749" t="str">
            <v>데크휘니샤 면고르기</v>
          </cell>
          <cell r="G749" t="str">
            <v>M2</v>
          </cell>
          <cell r="H749">
            <v>0</v>
          </cell>
        </row>
        <row r="750">
          <cell r="A750" t="str">
            <v>D01245</v>
          </cell>
          <cell r="B750">
            <v>9320</v>
          </cell>
          <cell r="C750" t="str">
            <v>10)</v>
          </cell>
          <cell r="D750">
            <v>8328573</v>
          </cell>
          <cell r="E750" t="str">
            <v>슬래브양생</v>
          </cell>
          <cell r="G750" t="str">
            <v>M2</v>
          </cell>
          <cell r="H750">
            <v>0</v>
          </cell>
        </row>
        <row r="751">
          <cell r="A751" t="str">
            <v>D00495</v>
          </cell>
          <cell r="B751">
            <v>9320</v>
          </cell>
          <cell r="C751" t="str">
            <v>11)</v>
          </cell>
          <cell r="D751">
            <v>8328701</v>
          </cell>
          <cell r="E751" t="str">
            <v>교면방수</v>
          </cell>
          <cell r="F751" t="str">
            <v>(도막방수)</v>
          </cell>
          <cell r="G751" t="str">
            <v>M2</v>
          </cell>
          <cell r="H751">
            <v>0</v>
          </cell>
        </row>
        <row r="752">
          <cell r="A752" t="str">
            <v>T2</v>
          </cell>
          <cell r="B752">
            <v>754</v>
          </cell>
          <cell r="C752" t="str">
            <v>12)</v>
          </cell>
          <cell r="D752">
            <v>8328765</v>
          </cell>
          <cell r="E752" t="str">
            <v>스페이서</v>
          </cell>
          <cell r="H752">
            <v>0</v>
          </cell>
        </row>
        <row r="753">
          <cell r="A753" t="str">
            <v>D01640</v>
          </cell>
          <cell r="B753">
            <v>8737</v>
          </cell>
          <cell r="C753" t="str">
            <v>가</v>
          </cell>
          <cell r="D753">
            <v>8328829</v>
          </cell>
          <cell r="E753" t="str">
            <v>스페이서설치</v>
          </cell>
          <cell r="F753" t="str">
            <v>(슬래브 및 기초)</v>
          </cell>
          <cell r="G753" t="str">
            <v>M2</v>
          </cell>
          <cell r="H753">
            <v>0</v>
          </cell>
        </row>
        <row r="754">
          <cell r="A754" t="str">
            <v>D01640</v>
          </cell>
          <cell r="B754">
            <v>812</v>
          </cell>
          <cell r="C754" t="str">
            <v>나</v>
          </cell>
          <cell r="D754">
            <v>8328833</v>
          </cell>
          <cell r="E754" t="str">
            <v>스페이서설치</v>
          </cell>
          <cell r="F754" t="str">
            <v>(벽  체)</v>
          </cell>
          <cell r="G754" t="str">
            <v>M2</v>
          </cell>
          <cell r="H754">
            <v>0</v>
          </cell>
        </row>
        <row r="755">
          <cell r="A755" t="str">
            <v>E2</v>
          </cell>
          <cell r="B755">
            <v>0</v>
          </cell>
          <cell r="C755" t="str">
            <v>계</v>
          </cell>
          <cell r="D755">
            <v>8328845</v>
          </cell>
        </row>
        <row r="756">
          <cell r="A756" t="str">
            <v>T2</v>
          </cell>
          <cell r="B756">
            <v>758</v>
          </cell>
          <cell r="C756" t="str">
            <v>13)</v>
          </cell>
          <cell r="D756">
            <v>8328909</v>
          </cell>
          <cell r="E756" t="str">
            <v>신축이음장치</v>
          </cell>
          <cell r="H756">
            <v>0</v>
          </cell>
        </row>
        <row r="757">
          <cell r="A757" t="str">
            <v>D00701</v>
          </cell>
          <cell r="B757">
            <v>40</v>
          </cell>
          <cell r="C757" t="str">
            <v>가</v>
          </cell>
          <cell r="D757">
            <v>8328941</v>
          </cell>
          <cell r="E757" t="str">
            <v>신축이음장치</v>
          </cell>
          <cell r="F757" t="str">
            <v>(NO.160)</v>
          </cell>
          <cell r="G757" t="str">
            <v>M</v>
          </cell>
          <cell r="H757">
            <v>0</v>
          </cell>
        </row>
        <row r="758">
          <cell r="A758" t="str">
            <v>D02225</v>
          </cell>
          <cell r="B758">
            <v>20</v>
          </cell>
          <cell r="C758" t="str">
            <v>나</v>
          </cell>
          <cell r="D758">
            <v>8328968</v>
          </cell>
          <cell r="E758" t="str">
            <v>신축이음장치</v>
          </cell>
          <cell r="F758" t="str">
            <v>(NO.240)</v>
          </cell>
          <cell r="G758" t="str">
            <v>M</v>
          </cell>
          <cell r="H758">
            <v>0</v>
          </cell>
        </row>
        <row r="759">
          <cell r="A759" t="str">
            <v>E2</v>
          </cell>
          <cell r="B759">
            <v>0</v>
          </cell>
          <cell r="C759" t="str">
            <v>계</v>
          </cell>
          <cell r="D759">
            <v>8328995</v>
          </cell>
        </row>
        <row r="760">
          <cell r="A760" t="str">
            <v>D00501</v>
          </cell>
          <cell r="B760">
            <v>2</v>
          </cell>
          <cell r="C760" t="str">
            <v>14)</v>
          </cell>
          <cell r="D760">
            <v>8329123</v>
          </cell>
          <cell r="E760" t="str">
            <v>교명판</v>
          </cell>
          <cell r="F760" t="str">
            <v>(450x200x10)</v>
          </cell>
          <cell r="G760" t="str">
            <v>EA</v>
          </cell>
          <cell r="H760">
            <v>0</v>
          </cell>
        </row>
        <row r="761">
          <cell r="A761" t="str">
            <v>D00502</v>
          </cell>
          <cell r="B761">
            <v>2</v>
          </cell>
          <cell r="C761" t="str">
            <v>15)</v>
          </cell>
          <cell r="D761">
            <v>8329155</v>
          </cell>
          <cell r="E761" t="str">
            <v>설명판</v>
          </cell>
          <cell r="F761" t="str">
            <v>(510x410x10)</v>
          </cell>
          <cell r="G761" t="str">
            <v>EA</v>
          </cell>
          <cell r="H761">
            <v>0</v>
          </cell>
        </row>
        <row r="762">
          <cell r="A762" t="str">
            <v>D00510</v>
          </cell>
          <cell r="B762">
            <v>2</v>
          </cell>
          <cell r="C762" t="str">
            <v>16)</v>
          </cell>
          <cell r="D762">
            <v>8329283</v>
          </cell>
          <cell r="E762" t="str">
            <v>T.B.M 설치</v>
          </cell>
          <cell r="G762" t="str">
            <v>EA</v>
          </cell>
          <cell r="H762">
            <v>0</v>
          </cell>
        </row>
        <row r="763">
          <cell r="A763" t="str">
            <v>D00776</v>
          </cell>
          <cell r="B763">
            <v>1950</v>
          </cell>
          <cell r="C763" t="str">
            <v>17)</v>
          </cell>
          <cell r="D763">
            <v>8329411</v>
          </cell>
          <cell r="E763" t="str">
            <v>전선관</v>
          </cell>
          <cell r="F763" t="str">
            <v>(ø=100 ㎜)</v>
          </cell>
          <cell r="G763" t="str">
            <v>M</v>
          </cell>
          <cell r="H763">
            <v>0</v>
          </cell>
        </row>
        <row r="764">
          <cell r="A764" t="str">
            <v>T2</v>
          </cell>
          <cell r="B764">
            <v>765</v>
          </cell>
          <cell r="C764" t="str">
            <v>18)</v>
          </cell>
          <cell r="D764">
            <v>8329475</v>
          </cell>
          <cell r="E764" t="str">
            <v>방호벽</v>
          </cell>
          <cell r="H764">
            <v>0</v>
          </cell>
        </row>
        <row r="765">
          <cell r="A765" t="str">
            <v>D02237</v>
          </cell>
          <cell r="B765">
            <v>975</v>
          </cell>
          <cell r="C765" t="str">
            <v>가</v>
          </cell>
          <cell r="D765">
            <v>8329539</v>
          </cell>
          <cell r="E765" t="str">
            <v>방호벽</v>
          </cell>
          <cell r="F765" t="str">
            <v>(교량용:일반구간)</v>
          </cell>
          <cell r="G765" t="str">
            <v>M</v>
          </cell>
          <cell r="H765">
            <v>0</v>
          </cell>
        </row>
        <row r="766">
          <cell r="A766" t="str">
            <v>E2</v>
          </cell>
          <cell r="B766">
            <v>0</v>
          </cell>
          <cell r="C766" t="str">
            <v>계</v>
          </cell>
          <cell r="D766">
            <v>8329542</v>
          </cell>
        </row>
        <row r="767">
          <cell r="A767" t="str">
            <v>D01680</v>
          </cell>
          <cell r="B767">
            <v>89</v>
          </cell>
          <cell r="C767" t="str">
            <v>19)</v>
          </cell>
          <cell r="D767">
            <v>8329694</v>
          </cell>
          <cell r="E767" t="str">
            <v>무수축 콘크리트</v>
          </cell>
          <cell r="G767" t="str">
            <v>M3</v>
          </cell>
          <cell r="H767">
            <v>0</v>
          </cell>
        </row>
        <row r="768">
          <cell r="A768" t="str">
            <v>D00662</v>
          </cell>
          <cell r="B768">
            <v>3</v>
          </cell>
          <cell r="C768" t="str">
            <v>20)</v>
          </cell>
          <cell r="D768">
            <v>8329698</v>
          </cell>
          <cell r="E768" t="str">
            <v>무수축 몰탈</v>
          </cell>
          <cell r="F768" t="str">
            <v>(1:1)</v>
          </cell>
          <cell r="G768" t="str">
            <v>M3</v>
          </cell>
          <cell r="H768">
            <v>0</v>
          </cell>
        </row>
        <row r="769">
          <cell r="A769" t="str">
            <v>T2</v>
          </cell>
          <cell r="B769">
            <v>773</v>
          </cell>
          <cell r="C769" t="str">
            <v>21)</v>
          </cell>
          <cell r="D769">
            <v>8329819</v>
          </cell>
          <cell r="E769" t="str">
            <v>철근가공조립</v>
          </cell>
          <cell r="H769">
            <v>0</v>
          </cell>
        </row>
        <row r="770">
          <cell r="A770" t="str">
            <v>D00328</v>
          </cell>
          <cell r="B770">
            <v>328.64800000000002</v>
          </cell>
          <cell r="C770" t="str">
            <v>가</v>
          </cell>
          <cell r="D770">
            <v>8329883</v>
          </cell>
          <cell r="E770" t="str">
            <v>철근가공조립</v>
          </cell>
          <cell r="F770" t="str">
            <v>(매우복잡)</v>
          </cell>
          <cell r="G770" t="str">
            <v>TON</v>
          </cell>
          <cell r="H770">
            <v>0</v>
          </cell>
        </row>
        <row r="771">
          <cell r="A771" t="str">
            <v>D00327</v>
          </cell>
          <cell r="B771">
            <v>563.62599999999998</v>
          </cell>
          <cell r="C771" t="str">
            <v>나</v>
          </cell>
          <cell r="D771">
            <v>8329947</v>
          </cell>
          <cell r="E771" t="str">
            <v>철근가공조립</v>
          </cell>
          <cell r="F771" t="str">
            <v>(복잡)</v>
          </cell>
          <cell r="G771" t="str">
            <v>TON</v>
          </cell>
          <cell r="H771">
            <v>0</v>
          </cell>
        </row>
        <row r="772">
          <cell r="A772" t="str">
            <v>D00326</v>
          </cell>
          <cell r="B772">
            <v>85.462999999999994</v>
          </cell>
          <cell r="C772" t="str">
            <v>다</v>
          </cell>
          <cell r="D772">
            <v>8329951</v>
          </cell>
          <cell r="E772" t="str">
            <v>철근가공조립</v>
          </cell>
          <cell r="F772" t="str">
            <v>(보통)</v>
          </cell>
          <cell r="G772" t="str">
            <v>TON</v>
          </cell>
          <cell r="H772">
            <v>0</v>
          </cell>
        </row>
        <row r="773">
          <cell r="A773" t="str">
            <v>D00325</v>
          </cell>
          <cell r="B773">
            <v>65.367000000000004</v>
          </cell>
          <cell r="C773" t="str">
            <v>라</v>
          </cell>
          <cell r="D773">
            <v>8329953</v>
          </cell>
          <cell r="E773" t="str">
            <v>철근가공조립</v>
          </cell>
          <cell r="F773" t="str">
            <v>(간단)</v>
          </cell>
          <cell r="G773" t="str">
            <v>TON</v>
          </cell>
          <cell r="H773">
            <v>0</v>
          </cell>
        </row>
        <row r="774">
          <cell r="A774" t="str">
            <v>E2</v>
          </cell>
          <cell r="B774">
            <v>0</v>
          </cell>
          <cell r="C774" t="str">
            <v>계</v>
          </cell>
          <cell r="D774">
            <v>8329954</v>
          </cell>
        </row>
        <row r="775">
          <cell r="A775" t="str">
            <v>T2</v>
          </cell>
          <cell r="B775">
            <v>780</v>
          </cell>
          <cell r="C775" t="str">
            <v>22)</v>
          </cell>
          <cell r="D775">
            <v>8330082</v>
          </cell>
          <cell r="E775" t="str">
            <v>배수시설</v>
          </cell>
          <cell r="H775">
            <v>0</v>
          </cell>
        </row>
        <row r="776">
          <cell r="A776" t="str">
            <v>D00663</v>
          </cell>
          <cell r="B776">
            <v>64</v>
          </cell>
          <cell r="C776" t="str">
            <v>가</v>
          </cell>
          <cell r="D776">
            <v>8330209</v>
          </cell>
          <cell r="E776" t="str">
            <v>육교용 집수구</v>
          </cell>
          <cell r="F776" t="str">
            <v>(주철)</v>
          </cell>
          <cell r="G776" t="str">
            <v>EA</v>
          </cell>
          <cell r="H776">
            <v>0</v>
          </cell>
        </row>
        <row r="777">
          <cell r="A777" t="str">
            <v>D00664</v>
          </cell>
          <cell r="B777">
            <v>64</v>
          </cell>
          <cell r="C777" t="str">
            <v>나</v>
          </cell>
          <cell r="D777">
            <v>8330210</v>
          </cell>
          <cell r="E777" t="str">
            <v>육교용연결집수거</v>
          </cell>
          <cell r="F777" t="str">
            <v>(스텐레스)</v>
          </cell>
          <cell r="G777" t="str">
            <v>EA</v>
          </cell>
          <cell r="H777">
            <v>0</v>
          </cell>
        </row>
        <row r="778">
          <cell r="A778" t="str">
            <v>D00666</v>
          </cell>
          <cell r="B778">
            <v>64</v>
          </cell>
          <cell r="C778" t="str">
            <v>다</v>
          </cell>
          <cell r="D778">
            <v>8330211</v>
          </cell>
          <cell r="E778" t="str">
            <v>육교용 곡관</v>
          </cell>
          <cell r="G778" t="str">
            <v>EA</v>
          </cell>
          <cell r="H778">
            <v>0</v>
          </cell>
        </row>
        <row r="779">
          <cell r="A779" t="str">
            <v>D00665</v>
          </cell>
          <cell r="B779">
            <v>1169</v>
          </cell>
          <cell r="C779" t="str">
            <v>라</v>
          </cell>
          <cell r="D779">
            <v>8330275</v>
          </cell>
          <cell r="E779" t="str">
            <v>육교용 직관</v>
          </cell>
          <cell r="F779" t="str">
            <v>(□150)</v>
          </cell>
          <cell r="G779" t="str">
            <v>M</v>
          </cell>
          <cell r="H779">
            <v>0</v>
          </cell>
        </row>
        <row r="780">
          <cell r="A780" t="str">
            <v>D00667</v>
          </cell>
          <cell r="B780">
            <v>1200</v>
          </cell>
          <cell r="C780" t="str">
            <v>마</v>
          </cell>
          <cell r="D780">
            <v>8330307</v>
          </cell>
          <cell r="E780" t="str">
            <v>육교용 연결부</v>
          </cell>
          <cell r="F780" t="str">
            <v>(스텐레스)</v>
          </cell>
          <cell r="G780" t="str">
            <v>EA</v>
          </cell>
          <cell r="H780">
            <v>0</v>
          </cell>
        </row>
        <row r="781">
          <cell r="A781" t="str">
            <v>E2</v>
          </cell>
          <cell r="B781">
            <v>0</v>
          </cell>
          <cell r="C781" t="str">
            <v>계</v>
          </cell>
          <cell r="D781">
            <v>8330371</v>
          </cell>
        </row>
        <row r="782">
          <cell r="A782" t="str">
            <v>T2</v>
          </cell>
          <cell r="B782">
            <v>784</v>
          </cell>
          <cell r="C782" t="str">
            <v>23)</v>
          </cell>
          <cell r="D782">
            <v>8330403</v>
          </cell>
          <cell r="E782" t="str">
            <v>스치로폴</v>
          </cell>
          <cell r="H782">
            <v>0</v>
          </cell>
        </row>
        <row r="783">
          <cell r="A783" t="str">
            <v>D00519</v>
          </cell>
          <cell r="B783">
            <v>73</v>
          </cell>
          <cell r="C783" t="str">
            <v>가</v>
          </cell>
          <cell r="D783">
            <v>8330435</v>
          </cell>
          <cell r="E783" t="str">
            <v>스치로폴</v>
          </cell>
          <cell r="F783" t="str">
            <v>(T=20m/m)</v>
          </cell>
          <cell r="G783" t="str">
            <v>M2</v>
          </cell>
          <cell r="H783">
            <v>0</v>
          </cell>
        </row>
        <row r="784">
          <cell r="A784" t="str">
            <v>D00518</v>
          </cell>
          <cell r="B784">
            <v>159</v>
          </cell>
          <cell r="C784" t="str">
            <v>나</v>
          </cell>
          <cell r="D784">
            <v>8330447</v>
          </cell>
          <cell r="E784" t="str">
            <v>스치로폴</v>
          </cell>
          <cell r="F784" t="str">
            <v>(T=10m/m)</v>
          </cell>
          <cell r="G784" t="str">
            <v>M2</v>
          </cell>
          <cell r="H784">
            <v>0</v>
          </cell>
        </row>
        <row r="785">
          <cell r="A785" t="str">
            <v>E2</v>
          </cell>
          <cell r="B785">
            <v>0</v>
          </cell>
          <cell r="C785" t="str">
            <v>계</v>
          </cell>
          <cell r="D785">
            <v>8330455</v>
          </cell>
        </row>
        <row r="786">
          <cell r="A786" t="str">
            <v>D02221</v>
          </cell>
          <cell r="B786">
            <v>959</v>
          </cell>
          <cell r="C786" t="str">
            <v>27)</v>
          </cell>
          <cell r="D786">
            <v>8330602</v>
          </cell>
          <cell r="E786" t="str">
            <v>NOTCH</v>
          </cell>
          <cell r="G786" t="str">
            <v>M</v>
          </cell>
          <cell r="H786">
            <v>0</v>
          </cell>
        </row>
        <row r="787">
          <cell r="A787" t="str">
            <v>T2</v>
          </cell>
          <cell r="B787">
            <v>792</v>
          </cell>
          <cell r="C787" t="str">
            <v>30)</v>
          </cell>
          <cell r="D787">
            <v>8330670</v>
          </cell>
          <cell r="E787" t="str">
            <v>SHOE 설치공</v>
          </cell>
          <cell r="H787">
            <v>0</v>
          </cell>
        </row>
        <row r="788">
          <cell r="A788" t="str">
            <v>D00112</v>
          </cell>
          <cell r="B788">
            <v>8</v>
          </cell>
          <cell r="C788" t="str">
            <v>가</v>
          </cell>
          <cell r="D788">
            <v>8330734</v>
          </cell>
          <cell r="E788" t="str">
            <v>교좌장치</v>
          </cell>
          <cell r="F788" t="str">
            <v>(일방향)200TON</v>
          </cell>
          <cell r="G788" t="str">
            <v>EA</v>
          </cell>
          <cell r="H788">
            <v>0</v>
          </cell>
        </row>
        <row r="789">
          <cell r="A789" t="str">
            <v>D00172</v>
          </cell>
          <cell r="B789">
            <v>24</v>
          </cell>
          <cell r="C789" t="str">
            <v>나</v>
          </cell>
          <cell r="D789">
            <v>8330735</v>
          </cell>
          <cell r="E789" t="str">
            <v>교좌장치</v>
          </cell>
          <cell r="F789" t="str">
            <v>(양방향)200TON</v>
          </cell>
          <cell r="G789" t="str">
            <v>EA</v>
          </cell>
          <cell r="H789">
            <v>0</v>
          </cell>
        </row>
        <row r="790">
          <cell r="A790" t="str">
            <v>D00716</v>
          </cell>
          <cell r="B790">
            <v>4</v>
          </cell>
          <cell r="C790" t="str">
            <v>다</v>
          </cell>
          <cell r="D790">
            <v>8330799</v>
          </cell>
          <cell r="E790" t="str">
            <v>교좌장치</v>
          </cell>
          <cell r="F790" t="str">
            <v>(고정단)400TON</v>
          </cell>
          <cell r="G790" t="str">
            <v>EA</v>
          </cell>
          <cell r="H790">
            <v>0</v>
          </cell>
        </row>
        <row r="791">
          <cell r="A791" t="str">
            <v>D01635</v>
          </cell>
          <cell r="B791">
            <v>24</v>
          </cell>
          <cell r="C791" t="str">
            <v>라</v>
          </cell>
          <cell r="D791">
            <v>8330840</v>
          </cell>
          <cell r="E791" t="str">
            <v>교좌장치</v>
          </cell>
          <cell r="F791" t="str">
            <v>(일방향)400TON</v>
          </cell>
          <cell r="G791" t="str">
            <v>EA</v>
          </cell>
          <cell r="H791">
            <v>0</v>
          </cell>
        </row>
        <row r="792">
          <cell r="A792" t="str">
            <v>D00715</v>
          </cell>
          <cell r="B792">
            <v>36</v>
          </cell>
          <cell r="C792" t="str">
            <v>마</v>
          </cell>
          <cell r="D792">
            <v>8330860</v>
          </cell>
          <cell r="E792" t="str">
            <v>교좌장치</v>
          </cell>
          <cell r="F792" t="str">
            <v>(양방향)400TON</v>
          </cell>
          <cell r="G792" t="str">
            <v>EA</v>
          </cell>
          <cell r="H792">
            <v>0</v>
          </cell>
        </row>
        <row r="793">
          <cell r="A793" t="str">
            <v>E2</v>
          </cell>
          <cell r="B793">
            <v>0</v>
          </cell>
          <cell r="C793" t="str">
            <v>계</v>
          </cell>
          <cell r="D793">
            <v>8330880</v>
          </cell>
        </row>
        <row r="794">
          <cell r="A794" t="str">
            <v>D00573</v>
          </cell>
          <cell r="B794">
            <v>9</v>
          </cell>
          <cell r="C794" t="str">
            <v>31)</v>
          </cell>
          <cell r="D794">
            <v>8330984</v>
          </cell>
          <cell r="E794" t="str">
            <v>안전점검통로</v>
          </cell>
          <cell r="F794" t="str">
            <v>(STEEL 용)</v>
          </cell>
          <cell r="G794" t="str">
            <v>개소</v>
          </cell>
          <cell r="H794">
            <v>0</v>
          </cell>
        </row>
        <row r="795">
          <cell r="A795" t="str">
            <v>D02224</v>
          </cell>
          <cell r="B795">
            <v>2</v>
          </cell>
          <cell r="C795" t="str">
            <v>32)</v>
          </cell>
          <cell r="D795">
            <v>8331088</v>
          </cell>
          <cell r="E795" t="str">
            <v>안전 점검용 계단</v>
          </cell>
          <cell r="G795" t="str">
            <v>EA</v>
          </cell>
          <cell r="H795">
            <v>0</v>
          </cell>
        </row>
        <row r="796">
          <cell r="A796" t="str">
            <v>T2</v>
          </cell>
          <cell r="B796">
            <v>812</v>
          </cell>
          <cell r="C796" t="str">
            <v>33)</v>
          </cell>
          <cell r="D796">
            <v>8519271</v>
          </cell>
          <cell r="E796" t="str">
            <v>강교</v>
          </cell>
          <cell r="H796">
            <v>0</v>
          </cell>
        </row>
        <row r="797">
          <cell r="A797" t="str">
            <v>D00318</v>
          </cell>
          <cell r="B797">
            <v>3743.4079999999999</v>
          </cell>
          <cell r="C797" t="str">
            <v>가</v>
          </cell>
          <cell r="D797">
            <v>8707293</v>
          </cell>
          <cell r="E797" t="str">
            <v>강교제작</v>
          </cell>
          <cell r="G797" t="str">
            <v>TON</v>
          </cell>
          <cell r="H797">
            <v>0</v>
          </cell>
        </row>
        <row r="798">
          <cell r="A798" t="str">
            <v>D01502</v>
          </cell>
          <cell r="B798">
            <v>3743.4079999999999</v>
          </cell>
          <cell r="C798" t="str">
            <v>나</v>
          </cell>
          <cell r="D798">
            <v>8707373</v>
          </cell>
          <cell r="E798" t="str">
            <v>강교운반</v>
          </cell>
          <cell r="G798" t="str">
            <v>TON</v>
          </cell>
          <cell r="H798">
            <v>0</v>
          </cell>
        </row>
        <row r="799">
          <cell r="A799" t="str">
            <v>T1</v>
          </cell>
          <cell r="B799">
            <v>804</v>
          </cell>
          <cell r="C799" t="str">
            <v>다</v>
          </cell>
          <cell r="D799">
            <v>8707393</v>
          </cell>
          <cell r="E799" t="str">
            <v>강교가설</v>
          </cell>
          <cell r="H799">
            <v>0</v>
          </cell>
        </row>
        <row r="800">
          <cell r="A800" t="str">
            <v>D01504</v>
          </cell>
          <cell r="B800">
            <v>3743.4079999999999</v>
          </cell>
          <cell r="C800" t="str">
            <v>a</v>
          </cell>
          <cell r="D800">
            <v>8707413</v>
          </cell>
          <cell r="F800" t="str">
            <v>BOX GIRDER</v>
          </cell>
          <cell r="G800" t="str">
            <v>TON</v>
          </cell>
          <cell r="H800">
            <v>0</v>
          </cell>
        </row>
        <row r="801">
          <cell r="A801" t="str">
            <v>D01505</v>
          </cell>
          <cell r="B801">
            <v>3743.4079999999999</v>
          </cell>
          <cell r="C801" t="str">
            <v>b</v>
          </cell>
          <cell r="D801">
            <v>8707433</v>
          </cell>
          <cell r="F801" t="str">
            <v>CROSS BEAM,잔여자재</v>
          </cell>
          <cell r="G801" t="str">
            <v>TON</v>
          </cell>
          <cell r="H801">
            <v>0</v>
          </cell>
        </row>
        <row r="802">
          <cell r="A802" t="str">
            <v>D01515</v>
          </cell>
          <cell r="B802">
            <v>3743.4079999999999</v>
          </cell>
          <cell r="C802" t="str">
            <v>c</v>
          </cell>
          <cell r="D802">
            <v>8707443</v>
          </cell>
          <cell r="F802" t="str">
            <v>고장력볼트조이기</v>
          </cell>
          <cell r="G802" t="str">
            <v>TON</v>
          </cell>
          <cell r="H802">
            <v>0</v>
          </cell>
        </row>
        <row r="803">
          <cell r="A803" t="str">
            <v>D01520</v>
          </cell>
          <cell r="B803">
            <v>3743.4079999999999</v>
          </cell>
          <cell r="C803" t="str">
            <v>d</v>
          </cell>
          <cell r="D803">
            <v>8707448</v>
          </cell>
          <cell r="F803" t="str">
            <v>HTB조이기 및 도장</v>
          </cell>
          <cell r="G803" t="str">
            <v>TON</v>
          </cell>
          <cell r="H803">
            <v>0</v>
          </cell>
        </row>
        <row r="804">
          <cell r="A804" t="str">
            <v>D01521</v>
          </cell>
          <cell r="B804">
            <v>3743.4079999999999</v>
          </cell>
          <cell r="C804" t="str">
            <v>e</v>
          </cell>
          <cell r="D804">
            <v>8707451</v>
          </cell>
          <cell r="F804" t="str">
            <v>가설용 BENT</v>
          </cell>
          <cell r="G804" t="str">
            <v>TON</v>
          </cell>
          <cell r="H804">
            <v>0</v>
          </cell>
        </row>
        <row r="805">
          <cell r="A805" t="str">
            <v>E1</v>
          </cell>
          <cell r="B805">
            <v>0</v>
          </cell>
          <cell r="C805" t="str">
            <v>소계</v>
          </cell>
          <cell r="D805">
            <v>8707452</v>
          </cell>
        </row>
        <row r="806">
          <cell r="A806" t="str">
            <v>D02159</v>
          </cell>
          <cell r="B806">
            <v>36013</v>
          </cell>
          <cell r="C806" t="str">
            <v>라</v>
          </cell>
          <cell r="D806">
            <v>8707580</v>
          </cell>
          <cell r="E806" t="str">
            <v>강교내부도장</v>
          </cell>
          <cell r="F806" t="str">
            <v>(공장)</v>
          </cell>
          <cell r="G806" t="str">
            <v>M2</v>
          </cell>
          <cell r="H806">
            <v>0</v>
          </cell>
        </row>
        <row r="807">
          <cell r="A807" t="str">
            <v>D02160</v>
          </cell>
          <cell r="B807">
            <v>2673</v>
          </cell>
          <cell r="C807" t="str">
            <v>마</v>
          </cell>
          <cell r="D807">
            <v>8707581</v>
          </cell>
          <cell r="E807" t="str">
            <v>강교SPLICER도장</v>
          </cell>
          <cell r="F807" t="str">
            <v>(공장)</v>
          </cell>
          <cell r="G807" t="str">
            <v>M2</v>
          </cell>
          <cell r="H807">
            <v>0</v>
          </cell>
        </row>
        <row r="808">
          <cell r="A808" t="str">
            <v>D02163</v>
          </cell>
          <cell r="B808">
            <v>888</v>
          </cell>
          <cell r="C808" t="str">
            <v>바</v>
          </cell>
          <cell r="D808">
            <v>8707645</v>
          </cell>
          <cell r="E808" t="str">
            <v>강교내부볼트및</v>
          </cell>
          <cell r="F808" t="str">
            <v>SPLICER도장</v>
          </cell>
          <cell r="G808" t="str">
            <v>M2</v>
          </cell>
          <cell r="H808">
            <v>0</v>
          </cell>
        </row>
        <row r="809">
          <cell r="A809" t="str">
            <v>D02158</v>
          </cell>
          <cell r="B809">
            <v>22364</v>
          </cell>
          <cell r="C809" t="str">
            <v>사</v>
          </cell>
          <cell r="D809">
            <v>8707677</v>
          </cell>
          <cell r="E809" t="str">
            <v>강교외부도장</v>
          </cell>
          <cell r="F809" t="str">
            <v>(공장)</v>
          </cell>
          <cell r="G809" t="str">
            <v>M2</v>
          </cell>
          <cell r="H809">
            <v>0</v>
          </cell>
        </row>
        <row r="810">
          <cell r="A810" t="str">
            <v>D02222</v>
          </cell>
          <cell r="B810">
            <v>22364</v>
          </cell>
          <cell r="C810" t="str">
            <v>아</v>
          </cell>
          <cell r="D810">
            <v>8707693</v>
          </cell>
          <cell r="E810" t="str">
            <v>강교외부도장</v>
          </cell>
          <cell r="F810" t="str">
            <v>(현장)</v>
          </cell>
          <cell r="G810" t="str">
            <v>M2</v>
          </cell>
          <cell r="H810">
            <v>0</v>
          </cell>
        </row>
        <row r="811">
          <cell r="A811" t="str">
            <v>D02161</v>
          </cell>
          <cell r="B811">
            <v>5731</v>
          </cell>
          <cell r="C811" t="str">
            <v>자</v>
          </cell>
          <cell r="D811">
            <v>8707701</v>
          </cell>
          <cell r="E811" t="str">
            <v>강교외부포장면도장</v>
          </cell>
          <cell r="F811" t="str">
            <v>(공장)</v>
          </cell>
          <cell r="G811" t="str">
            <v>M2</v>
          </cell>
          <cell r="H811">
            <v>0</v>
          </cell>
        </row>
        <row r="812">
          <cell r="A812" t="str">
            <v>D02162</v>
          </cell>
          <cell r="B812">
            <v>1543</v>
          </cell>
          <cell r="C812" t="str">
            <v>차</v>
          </cell>
          <cell r="D812">
            <v>8707705</v>
          </cell>
          <cell r="E812" t="str">
            <v>강교외부볼트및SPLICE</v>
          </cell>
          <cell r="F812" t="str">
            <v>도장 (현장)</v>
          </cell>
          <cell r="G812" t="str">
            <v>M2</v>
          </cell>
          <cell r="H812">
            <v>0</v>
          </cell>
        </row>
        <row r="813">
          <cell r="A813" t="str">
            <v>E2</v>
          </cell>
          <cell r="B813">
            <v>0</v>
          </cell>
          <cell r="C813" t="str">
            <v>계</v>
          </cell>
          <cell r="D813">
            <v>8707707</v>
          </cell>
        </row>
        <row r="814">
          <cell r="A814" t="str">
            <v>D01673</v>
          </cell>
          <cell r="B814">
            <v>893</v>
          </cell>
          <cell r="C814" t="str">
            <v>34)</v>
          </cell>
          <cell r="D814">
            <v>8707708</v>
          </cell>
          <cell r="E814" t="str">
            <v>뒷채움</v>
          </cell>
          <cell r="F814" t="str">
            <v>(선택층재 암거,교량)</v>
          </cell>
          <cell r="G814" t="str">
            <v>M3</v>
          </cell>
          <cell r="H814">
            <v>0</v>
          </cell>
        </row>
        <row r="815">
          <cell r="A815" t="str">
            <v>E3</v>
          </cell>
          <cell r="B815">
            <v>0</v>
          </cell>
          <cell r="C815" t="str">
            <v>합계</v>
          </cell>
          <cell r="D815">
            <v>8707709</v>
          </cell>
        </row>
        <row r="816">
          <cell r="A816" t="str">
            <v>T3</v>
          </cell>
          <cell r="B816">
            <v>912</v>
          </cell>
          <cell r="C816" t="str">
            <v>3-8)</v>
          </cell>
          <cell r="D816">
            <v>8707837</v>
          </cell>
          <cell r="E816" t="str">
            <v>진천과선교</v>
          </cell>
          <cell r="H816">
            <v>0</v>
          </cell>
        </row>
        <row r="817">
          <cell r="A817" t="str">
            <v>T2</v>
          </cell>
          <cell r="B817">
            <v>820</v>
          </cell>
          <cell r="C817" t="str">
            <v>1)</v>
          </cell>
          <cell r="D817">
            <v>8707965</v>
          </cell>
          <cell r="E817" t="str">
            <v>구조물터파기</v>
          </cell>
          <cell r="H817">
            <v>0</v>
          </cell>
        </row>
        <row r="818">
          <cell r="A818" t="str">
            <v>T1</v>
          </cell>
          <cell r="B818">
            <v>819</v>
          </cell>
          <cell r="C818" t="str">
            <v>가.</v>
          </cell>
          <cell r="D818">
            <v>8707967</v>
          </cell>
          <cell r="E818" t="str">
            <v>육상터파기</v>
          </cell>
          <cell r="H818">
            <v>0</v>
          </cell>
        </row>
        <row r="819">
          <cell r="A819" t="str">
            <v>D01345</v>
          </cell>
          <cell r="B819">
            <v>10053</v>
          </cell>
          <cell r="C819" t="str">
            <v>a.</v>
          </cell>
          <cell r="D819">
            <v>8707969</v>
          </cell>
          <cell r="E819" t="str">
            <v>구조물터파기</v>
          </cell>
          <cell r="F819" t="str">
            <v>(토  사)</v>
          </cell>
          <cell r="G819" t="str">
            <v>M3</v>
          </cell>
          <cell r="H819">
            <v>0</v>
          </cell>
        </row>
        <row r="820">
          <cell r="A820" t="str">
            <v>E1</v>
          </cell>
          <cell r="B820">
            <v>0</v>
          </cell>
          <cell r="C820" t="str">
            <v>소계</v>
          </cell>
          <cell r="D820">
            <v>8708025</v>
          </cell>
        </row>
        <row r="821">
          <cell r="A821" t="str">
            <v>E2</v>
          </cell>
          <cell r="B821">
            <v>0</v>
          </cell>
          <cell r="C821" t="str">
            <v>계</v>
          </cell>
          <cell r="D821">
            <v>8708161</v>
          </cell>
        </row>
        <row r="822">
          <cell r="A822" t="str">
            <v>T2</v>
          </cell>
          <cell r="B822">
            <v>824</v>
          </cell>
          <cell r="C822" t="str">
            <v>2)</v>
          </cell>
          <cell r="D822">
            <v>8802679</v>
          </cell>
          <cell r="E822" t="str">
            <v>콘크리트타설공</v>
          </cell>
          <cell r="H822">
            <v>0</v>
          </cell>
        </row>
        <row r="823">
          <cell r="A823" t="str">
            <v>D02072</v>
          </cell>
          <cell r="B823">
            <v>2297</v>
          </cell>
          <cell r="C823" t="str">
            <v>가</v>
          </cell>
          <cell r="D823">
            <v>8897196</v>
          </cell>
          <cell r="E823" t="str">
            <v>콘크리트타설</v>
          </cell>
          <cell r="F823" t="str">
            <v>(철근,진동기포함)</v>
          </cell>
          <cell r="G823" t="str">
            <v>M3</v>
          </cell>
          <cell r="H823">
            <v>0</v>
          </cell>
        </row>
        <row r="824">
          <cell r="A824" t="str">
            <v>D02073</v>
          </cell>
          <cell r="B824">
            <v>39</v>
          </cell>
          <cell r="C824" t="str">
            <v>나</v>
          </cell>
          <cell r="D824">
            <v>8991714</v>
          </cell>
          <cell r="E824" t="str">
            <v>콘크리트타설</v>
          </cell>
          <cell r="F824" t="str">
            <v>(무근,진동기포함)</v>
          </cell>
          <cell r="G824" t="str">
            <v>M3</v>
          </cell>
          <cell r="H824">
            <v>0</v>
          </cell>
        </row>
        <row r="825">
          <cell r="A825" t="str">
            <v>E2</v>
          </cell>
          <cell r="B825">
            <v>0</v>
          </cell>
          <cell r="C825" t="str">
            <v>계</v>
          </cell>
          <cell r="D825">
            <v>9015344</v>
          </cell>
        </row>
        <row r="826">
          <cell r="A826" t="str">
            <v>T2</v>
          </cell>
          <cell r="B826">
            <v>833</v>
          </cell>
          <cell r="C826" t="str">
            <v>3)</v>
          </cell>
          <cell r="D826">
            <v>9027159</v>
          </cell>
          <cell r="E826" t="str">
            <v>거푸집</v>
          </cell>
          <cell r="H826">
            <v>0</v>
          </cell>
        </row>
        <row r="827">
          <cell r="A827" t="str">
            <v>D00627</v>
          </cell>
          <cell r="B827">
            <v>1538</v>
          </cell>
          <cell r="C827" t="str">
            <v>가</v>
          </cell>
          <cell r="D827">
            <v>9038973</v>
          </cell>
          <cell r="E827" t="str">
            <v>합판거푸집</v>
          </cell>
          <cell r="F827" t="str">
            <v>(3회) 0-7M</v>
          </cell>
          <cell r="G827" t="str">
            <v>M2</v>
          </cell>
          <cell r="H827">
            <v>0</v>
          </cell>
        </row>
        <row r="828">
          <cell r="A828" t="str">
            <v>D00628</v>
          </cell>
          <cell r="B828">
            <v>275</v>
          </cell>
          <cell r="C828" t="str">
            <v>나</v>
          </cell>
          <cell r="D828">
            <v>9062602</v>
          </cell>
          <cell r="E828" t="str">
            <v>합판거푸집</v>
          </cell>
          <cell r="F828" t="str">
            <v>(3회) 7-10M</v>
          </cell>
          <cell r="G828" t="str">
            <v>M2</v>
          </cell>
          <cell r="H828">
            <v>0</v>
          </cell>
        </row>
        <row r="829">
          <cell r="A829" t="str">
            <v>D00629</v>
          </cell>
          <cell r="B829">
            <v>20</v>
          </cell>
          <cell r="C829" t="str">
            <v>다</v>
          </cell>
          <cell r="D829">
            <v>9068510</v>
          </cell>
          <cell r="E829" t="str">
            <v>합판거푸집</v>
          </cell>
          <cell r="F829" t="str">
            <v>(3회) 10-13M</v>
          </cell>
          <cell r="G829" t="str">
            <v>M2</v>
          </cell>
          <cell r="H829">
            <v>0</v>
          </cell>
        </row>
        <row r="830">
          <cell r="A830" t="str">
            <v>D00072</v>
          </cell>
          <cell r="B830">
            <v>372</v>
          </cell>
          <cell r="C830" t="str">
            <v>라</v>
          </cell>
          <cell r="D830">
            <v>9074417</v>
          </cell>
          <cell r="E830" t="str">
            <v>합판거푸집</v>
          </cell>
          <cell r="F830" t="str">
            <v>(4회)</v>
          </cell>
          <cell r="G830" t="str">
            <v>M2</v>
          </cell>
          <cell r="H830">
            <v>0</v>
          </cell>
        </row>
        <row r="831">
          <cell r="A831" t="str">
            <v>D00074</v>
          </cell>
          <cell r="B831">
            <v>14</v>
          </cell>
          <cell r="C831" t="str">
            <v>마</v>
          </cell>
          <cell r="D831">
            <v>9078109</v>
          </cell>
          <cell r="E831" t="str">
            <v>합판거푸집</v>
          </cell>
          <cell r="F831" t="str">
            <v>(6회)</v>
          </cell>
          <cell r="G831" t="str">
            <v>M2</v>
          </cell>
          <cell r="H831">
            <v>0</v>
          </cell>
        </row>
        <row r="832">
          <cell r="A832" t="str">
            <v>D00346</v>
          </cell>
          <cell r="B832">
            <v>583</v>
          </cell>
          <cell r="C832" t="str">
            <v>바</v>
          </cell>
          <cell r="D832">
            <v>9081801</v>
          </cell>
          <cell r="E832" t="str">
            <v>문형거푸집</v>
          </cell>
          <cell r="F832" t="str">
            <v>(0-7m:3회 부착식)</v>
          </cell>
          <cell r="G832" t="str">
            <v>M2</v>
          </cell>
          <cell r="H832">
            <v>0</v>
          </cell>
        </row>
        <row r="833">
          <cell r="A833" t="str">
            <v>D00632</v>
          </cell>
          <cell r="B833">
            <v>94</v>
          </cell>
          <cell r="C833" t="str">
            <v>사</v>
          </cell>
          <cell r="D833">
            <v>9082032</v>
          </cell>
          <cell r="E833" t="str">
            <v>원형거푸집</v>
          </cell>
          <cell r="F833" t="str">
            <v>(3회)</v>
          </cell>
          <cell r="G833" t="str">
            <v>M2</v>
          </cell>
          <cell r="H833">
            <v>0</v>
          </cell>
        </row>
        <row r="834">
          <cell r="A834" t="str">
            <v>E2</v>
          </cell>
          <cell r="B834">
            <v>0</v>
          </cell>
          <cell r="C834" t="str">
            <v>계</v>
          </cell>
          <cell r="D834">
            <v>9082148</v>
          </cell>
        </row>
        <row r="835">
          <cell r="A835" t="str">
            <v>T2</v>
          </cell>
          <cell r="B835">
            <v>837</v>
          </cell>
          <cell r="C835" t="str">
            <v>4)</v>
          </cell>
          <cell r="D835">
            <v>9082263</v>
          </cell>
          <cell r="E835" t="str">
            <v>동바리공</v>
          </cell>
          <cell r="H835">
            <v>0</v>
          </cell>
        </row>
        <row r="836">
          <cell r="A836" t="str">
            <v>D00418</v>
          </cell>
          <cell r="B836">
            <v>1</v>
          </cell>
          <cell r="C836" t="str">
            <v>가</v>
          </cell>
          <cell r="D836">
            <v>9082540</v>
          </cell>
          <cell r="E836" t="str">
            <v>동바리공</v>
          </cell>
          <cell r="G836" t="str">
            <v>식</v>
          </cell>
          <cell r="H836">
            <v>0</v>
          </cell>
        </row>
        <row r="837">
          <cell r="A837" t="str">
            <v>D02223</v>
          </cell>
          <cell r="B837">
            <v>382</v>
          </cell>
          <cell r="C837" t="str">
            <v>나</v>
          </cell>
          <cell r="D837">
            <v>9082725</v>
          </cell>
          <cell r="E837" t="str">
            <v>DECK FINISHER용 동바</v>
          </cell>
          <cell r="F837" t="str">
            <v>리</v>
          </cell>
          <cell r="G837" t="str">
            <v>공/m3</v>
          </cell>
          <cell r="H837">
            <v>0</v>
          </cell>
        </row>
        <row r="838">
          <cell r="A838" t="str">
            <v>E2</v>
          </cell>
          <cell r="B838">
            <v>0</v>
          </cell>
          <cell r="C838" t="str">
            <v>계</v>
          </cell>
          <cell r="D838">
            <v>9083048</v>
          </cell>
        </row>
        <row r="839">
          <cell r="A839" t="str">
            <v>D01150</v>
          </cell>
          <cell r="B839">
            <v>1121</v>
          </cell>
          <cell r="C839" t="str">
            <v>5)</v>
          </cell>
          <cell r="D839">
            <v>9083186</v>
          </cell>
          <cell r="E839" t="str">
            <v>비계공(강관)</v>
          </cell>
          <cell r="G839" t="str">
            <v>M2</v>
          </cell>
          <cell r="H839">
            <v>0</v>
          </cell>
        </row>
        <row r="840">
          <cell r="A840" t="str">
            <v>D01284</v>
          </cell>
          <cell r="B840">
            <v>94</v>
          </cell>
          <cell r="C840" t="str">
            <v>6)</v>
          </cell>
          <cell r="D840">
            <v>9083232</v>
          </cell>
          <cell r="E840" t="str">
            <v>다웰바설치</v>
          </cell>
          <cell r="F840" t="str">
            <v>(φ 25x600)</v>
          </cell>
          <cell r="G840" t="str">
            <v>EA</v>
          </cell>
          <cell r="H840">
            <v>0</v>
          </cell>
        </row>
        <row r="841">
          <cell r="A841" t="str">
            <v>T2</v>
          </cell>
          <cell r="B841">
            <v>844</v>
          </cell>
          <cell r="C841" t="str">
            <v>7)</v>
          </cell>
          <cell r="D841">
            <v>9083360</v>
          </cell>
          <cell r="E841" t="str">
            <v>강관파일</v>
          </cell>
          <cell r="H841">
            <v>0</v>
          </cell>
        </row>
        <row r="842">
          <cell r="A842" t="str">
            <v>D02226</v>
          </cell>
          <cell r="B842">
            <v>1050</v>
          </cell>
          <cell r="C842" t="str">
            <v>가</v>
          </cell>
          <cell r="D842">
            <v>9083488</v>
          </cell>
          <cell r="E842" t="str">
            <v>파일자재비</v>
          </cell>
          <cell r="F842" t="str">
            <v>(φ508,t=9mm)</v>
          </cell>
          <cell r="G842" t="str">
            <v>M</v>
          </cell>
          <cell r="H842">
            <v>0</v>
          </cell>
        </row>
        <row r="843">
          <cell r="A843" t="str">
            <v>D00451</v>
          </cell>
          <cell r="B843">
            <v>990</v>
          </cell>
          <cell r="C843" t="str">
            <v>나</v>
          </cell>
          <cell r="D843">
            <v>9083617</v>
          </cell>
          <cell r="E843" t="str">
            <v>항타비</v>
          </cell>
          <cell r="G843" t="str">
            <v>M</v>
          </cell>
          <cell r="H843">
            <v>0</v>
          </cell>
        </row>
        <row r="844">
          <cell r="A844" t="str">
            <v>D01639</v>
          </cell>
          <cell r="B844">
            <v>50</v>
          </cell>
          <cell r="C844" t="str">
            <v>다</v>
          </cell>
          <cell r="D844">
            <v>9083681</v>
          </cell>
          <cell r="E844" t="str">
            <v>두부 및 선단보강</v>
          </cell>
          <cell r="F844" t="str">
            <v>(강관말뚝 : 508mm)</v>
          </cell>
          <cell r="G844" t="str">
            <v>EA</v>
          </cell>
          <cell r="H844">
            <v>0</v>
          </cell>
        </row>
        <row r="845">
          <cell r="A845" t="str">
            <v>E2</v>
          </cell>
          <cell r="B845">
            <v>0</v>
          </cell>
          <cell r="C845" t="str">
            <v>계</v>
          </cell>
          <cell r="D845">
            <v>9083690</v>
          </cell>
        </row>
        <row r="846">
          <cell r="A846" t="str">
            <v>D01384</v>
          </cell>
          <cell r="B846">
            <v>11</v>
          </cell>
          <cell r="C846" t="str">
            <v>8)</v>
          </cell>
          <cell r="D846">
            <v>9083818</v>
          </cell>
          <cell r="E846" t="str">
            <v>타르지</v>
          </cell>
          <cell r="G846" t="str">
            <v>M2</v>
          </cell>
          <cell r="H846">
            <v>0</v>
          </cell>
        </row>
        <row r="847">
          <cell r="A847" t="str">
            <v>D00494</v>
          </cell>
          <cell r="B847">
            <v>1938</v>
          </cell>
          <cell r="C847" t="str">
            <v>9)</v>
          </cell>
          <cell r="D847">
            <v>9083946</v>
          </cell>
          <cell r="E847" t="str">
            <v>데크휘니샤 면고르기</v>
          </cell>
          <cell r="G847" t="str">
            <v>M2</v>
          </cell>
          <cell r="H847">
            <v>0</v>
          </cell>
        </row>
        <row r="848">
          <cell r="A848" t="str">
            <v>D01245</v>
          </cell>
          <cell r="B848">
            <v>1938</v>
          </cell>
          <cell r="C848" t="str">
            <v>10)</v>
          </cell>
          <cell r="D848">
            <v>9084074</v>
          </cell>
          <cell r="E848" t="str">
            <v>슬래브양생</v>
          </cell>
          <cell r="G848" t="str">
            <v>M2</v>
          </cell>
          <cell r="H848">
            <v>0</v>
          </cell>
        </row>
        <row r="849">
          <cell r="A849" t="str">
            <v>D00495</v>
          </cell>
          <cell r="B849">
            <v>1938</v>
          </cell>
          <cell r="C849" t="str">
            <v>11)</v>
          </cell>
          <cell r="D849">
            <v>9084202</v>
          </cell>
          <cell r="E849" t="str">
            <v>교면방수</v>
          </cell>
          <cell r="F849" t="str">
            <v>(도막방수)</v>
          </cell>
          <cell r="G849" t="str">
            <v>M2</v>
          </cell>
          <cell r="H849">
            <v>0</v>
          </cell>
        </row>
        <row r="850">
          <cell r="A850" t="str">
            <v>T2</v>
          </cell>
          <cell r="B850">
            <v>852</v>
          </cell>
          <cell r="C850" t="str">
            <v>12)</v>
          </cell>
          <cell r="D850">
            <v>9084266</v>
          </cell>
          <cell r="E850" t="str">
            <v>스페이서</v>
          </cell>
          <cell r="H850">
            <v>0</v>
          </cell>
        </row>
        <row r="851">
          <cell r="A851" t="str">
            <v>D01640</v>
          </cell>
          <cell r="B851">
            <v>2624</v>
          </cell>
          <cell r="C851" t="str">
            <v>가</v>
          </cell>
          <cell r="D851">
            <v>9084330</v>
          </cell>
          <cell r="E851" t="str">
            <v>스페이서설치</v>
          </cell>
          <cell r="F851" t="str">
            <v>(슬래브 및 기초)</v>
          </cell>
          <cell r="G851" t="str">
            <v>M2</v>
          </cell>
          <cell r="H851">
            <v>0</v>
          </cell>
        </row>
        <row r="852">
          <cell r="A852" t="str">
            <v>D01640</v>
          </cell>
          <cell r="B852">
            <v>1085</v>
          </cell>
          <cell r="C852" t="str">
            <v>나</v>
          </cell>
          <cell r="D852">
            <v>9084334</v>
          </cell>
          <cell r="E852" t="str">
            <v>스페이서설치</v>
          </cell>
          <cell r="F852" t="str">
            <v>(벽  체)</v>
          </cell>
          <cell r="G852" t="str">
            <v>M2</v>
          </cell>
          <cell r="H852">
            <v>0</v>
          </cell>
        </row>
        <row r="853">
          <cell r="A853" t="str">
            <v>E2</v>
          </cell>
          <cell r="B853">
            <v>0</v>
          </cell>
          <cell r="C853" t="str">
            <v>계</v>
          </cell>
          <cell r="D853">
            <v>9084346</v>
          </cell>
        </row>
        <row r="854">
          <cell r="A854" t="str">
            <v>T2</v>
          </cell>
          <cell r="B854">
            <v>855</v>
          </cell>
          <cell r="C854" t="str">
            <v>13)</v>
          </cell>
          <cell r="D854">
            <v>9084410</v>
          </cell>
          <cell r="E854" t="str">
            <v>신축이음장치</v>
          </cell>
          <cell r="H854">
            <v>0</v>
          </cell>
        </row>
        <row r="855">
          <cell r="A855" t="str">
            <v>D00698</v>
          </cell>
          <cell r="B855">
            <v>40</v>
          </cell>
          <cell r="C855" t="str">
            <v>가</v>
          </cell>
          <cell r="D855">
            <v>9084442</v>
          </cell>
          <cell r="E855" t="str">
            <v>신축이음장치</v>
          </cell>
          <cell r="F855" t="str">
            <v>(NO.100)</v>
          </cell>
          <cell r="G855" t="str">
            <v>M</v>
          </cell>
          <cell r="H855">
            <v>0</v>
          </cell>
        </row>
        <row r="856">
          <cell r="A856" t="str">
            <v>E2</v>
          </cell>
          <cell r="B856">
            <v>0</v>
          </cell>
          <cell r="C856" t="str">
            <v>계</v>
          </cell>
          <cell r="D856">
            <v>9084496</v>
          </cell>
        </row>
        <row r="857">
          <cell r="A857" t="str">
            <v>D00501</v>
          </cell>
          <cell r="B857">
            <v>1</v>
          </cell>
          <cell r="C857" t="str">
            <v>14)</v>
          </cell>
          <cell r="D857">
            <v>9084624</v>
          </cell>
          <cell r="E857" t="str">
            <v>교명판</v>
          </cell>
          <cell r="F857" t="str">
            <v>(450x200x10)</v>
          </cell>
          <cell r="G857" t="str">
            <v>EA</v>
          </cell>
          <cell r="H857">
            <v>0</v>
          </cell>
        </row>
        <row r="858">
          <cell r="A858" t="str">
            <v>D00502</v>
          </cell>
          <cell r="B858">
            <v>1</v>
          </cell>
          <cell r="C858" t="str">
            <v>15)</v>
          </cell>
          <cell r="D858">
            <v>9084656</v>
          </cell>
          <cell r="E858" t="str">
            <v>설명판</v>
          </cell>
          <cell r="F858" t="str">
            <v>(510x410x10)</v>
          </cell>
          <cell r="G858" t="str">
            <v>EA</v>
          </cell>
          <cell r="H858">
            <v>0</v>
          </cell>
        </row>
        <row r="859">
          <cell r="A859" t="str">
            <v>D00510</v>
          </cell>
          <cell r="B859">
            <v>1</v>
          </cell>
          <cell r="C859" t="str">
            <v>16)</v>
          </cell>
          <cell r="D859">
            <v>9084784</v>
          </cell>
          <cell r="E859" t="str">
            <v>T.B.M 설치</v>
          </cell>
          <cell r="G859" t="str">
            <v>EA</v>
          </cell>
          <cell r="H859">
            <v>0</v>
          </cell>
        </row>
        <row r="860">
          <cell r="A860" t="str">
            <v>D00776</v>
          </cell>
          <cell r="B860">
            <v>427</v>
          </cell>
          <cell r="C860" t="str">
            <v>17)</v>
          </cell>
          <cell r="D860">
            <v>9084912</v>
          </cell>
          <cell r="E860" t="str">
            <v>전선관</v>
          </cell>
          <cell r="F860" t="str">
            <v>(ø=100 ㎜)</v>
          </cell>
          <cell r="G860" t="str">
            <v>M</v>
          </cell>
          <cell r="H860">
            <v>0</v>
          </cell>
        </row>
        <row r="861">
          <cell r="A861" t="str">
            <v>T2</v>
          </cell>
          <cell r="B861">
            <v>862</v>
          </cell>
          <cell r="C861" t="str">
            <v>18)</v>
          </cell>
          <cell r="D861">
            <v>9084976</v>
          </cell>
          <cell r="E861" t="str">
            <v>방호벽</v>
          </cell>
          <cell r="H861">
            <v>0</v>
          </cell>
        </row>
        <row r="862">
          <cell r="A862" t="str">
            <v>D02237</v>
          </cell>
          <cell r="B862">
            <v>213</v>
          </cell>
          <cell r="C862" t="str">
            <v>가</v>
          </cell>
          <cell r="D862">
            <v>9085040</v>
          </cell>
          <cell r="E862" t="str">
            <v>방호벽</v>
          </cell>
          <cell r="F862" t="str">
            <v>(교량용:일반구간)</v>
          </cell>
          <cell r="G862" t="str">
            <v>M</v>
          </cell>
          <cell r="H862">
            <v>0</v>
          </cell>
        </row>
        <row r="863">
          <cell r="A863" t="str">
            <v>E2</v>
          </cell>
          <cell r="B863">
            <v>0</v>
          </cell>
          <cell r="C863" t="str">
            <v>계</v>
          </cell>
          <cell r="D863">
            <v>9085043</v>
          </cell>
        </row>
        <row r="864">
          <cell r="A864" t="str">
            <v>D01680</v>
          </cell>
          <cell r="B864">
            <v>5</v>
          </cell>
          <cell r="C864" t="str">
            <v>19)</v>
          </cell>
          <cell r="D864">
            <v>9085195</v>
          </cell>
          <cell r="E864" t="str">
            <v>무수축 콘크리트</v>
          </cell>
          <cell r="G864" t="str">
            <v>M3</v>
          </cell>
          <cell r="H864">
            <v>0</v>
          </cell>
        </row>
        <row r="865">
          <cell r="A865" t="str">
            <v>D00662</v>
          </cell>
          <cell r="B865">
            <v>1</v>
          </cell>
          <cell r="C865" t="str">
            <v>20)</v>
          </cell>
          <cell r="D865">
            <v>9085199</v>
          </cell>
          <cell r="E865" t="str">
            <v>무수축 몰탈</v>
          </cell>
          <cell r="F865" t="str">
            <v>(1:1)</v>
          </cell>
          <cell r="G865" t="str">
            <v>M3</v>
          </cell>
          <cell r="H865">
            <v>0</v>
          </cell>
        </row>
        <row r="866">
          <cell r="A866" t="str">
            <v>T2</v>
          </cell>
          <cell r="B866">
            <v>870</v>
          </cell>
          <cell r="C866" t="str">
            <v>21)</v>
          </cell>
          <cell r="D866">
            <v>9085320</v>
          </cell>
          <cell r="E866" t="str">
            <v>철근가공조립</v>
          </cell>
          <cell r="H866">
            <v>0</v>
          </cell>
        </row>
        <row r="867">
          <cell r="A867" t="str">
            <v>D00328</v>
          </cell>
          <cell r="B867">
            <v>353.88</v>
          </cell>
          <cell r="C867" t="str">
            <v>가</v>
          </cell>
          <cell r="D867">
            <v>9085384</v>
          </cell>
          <cell r="E867" t="str">
            <v>철근가공조립</v>
          </cell>
          <cell r="F867" t="str">
            <v>(매우복잡)</v>
          </cell>
          <cell r="G867" t="str">
            <v>TON</v>
          </cell>
          <cell r="H867">
            <v>0</v>
          </cell>
        </row>
        <row r="868">
          <cell r="A868" t="str">
            <v>D00327</v>
          </cell>
          <cell r="B868">
            <v>138.24600000000001</v>
          </cell>
          <cell r="C868" t="str">
            <v>나</v>
          </cell>
          <cell r="D868">
            <v>9085448</v>
          </cell>
          <cell r="E868" t="str">
            <v>철근가공조립</v>
          </cell>
          <cell r="F868" t="str">
            <v>(복잡)</v>
          </cell>
          <cell r="G868" t="str">
            <v>TON</v>
          </cell>
          <cell r="H868">
            <v>0</v>
          </cell>
        </row>
        <row r="869">
          <cell r="A869" t="str">
            <v>D00326</v>
          </cell>
          <cell r="B869">
            <v>127.697</v>
          </cell>
          <cell r="C869" t="str">
            <v>다</v>
          </cell>
          <cell r="D869">
            <v>9085452</v>
          </cell>
          <cell r="E869" t="str">
            <v>철근가공조립</v>
          </cell>
          <cell r="F869" t="str">
            <v>(보통)</v>
          </cell>
          <cell r="G869" t="str">
            <v>TON</v>
          </cell>
          <cell r="H869">
            <v>0</v>
          </cell>
        </row>
        <row r="870">
          <cell r="A870" t="str">
            <v>D00325</v>
          </cell>
          <cell r="B870">
            <v>18.018000000000001</v>
          </cell>
          <cell r="C870" t="str">
            <v>라</v>
          </cell>
          <cell r="D870">
            <v>9085454</v>
          </cell>
          <cell r="E870" t="str">
            <v>철근가공조립</v>
          </cell>
          <cell r="F870" t="str">
            <v>(간단)</v>
          </cell>
          <cell r="G870" t="str">
            <v>TON</v>
          </cell>
          <cell r="H870">
            <v>0</v>
          </cell>
        </row>
        <row r="871">
          <cell r="A871" t="str">
            <v>E2</v>
          </cell>
          <cell r="B871">
            <v>0</v>
          </cell>
          <cell r="C871" t="str">
            <v>계</v>
          </cell>
          <cell r="D871">
            <v>9085455</v>
          </cell>
        </row>
        <row r="872">
          <cell r="A872" t="str">
            <v>T2</v>
          </cell>
          <cell r="B872">
            <v>877</v>
          </cell>
          <cell r="C872" t="str">
            <v>22)</v>
          </cell>
          <cell r="D872">
            <v>9085583</v>
          </cell>
          <cell r="E872" t="str">
            <v>배수시설</v>
          </cell>
          <cell r="H872">
            <v>0</v>
          </cell>
        </row>
        <row r="873">
          <cell r="A873" t="str">
            <v>D00663</v>
          </cell>
          <cell r="B873">
            <v>12</v>
          </cell>
          <cell r="C873" t="str">
            <v>가</v>
          </cell>
          <cell r="D873">
            <v>9085710</v>
          </cell>
          <cell r="E873" t="str">
            <v>육교용 집수구</v>
          </cell>
          <cell r="F873" t="str">
            <v>(주철)</v>
          </cell>
          <cell r="G873" t="str">
            <v>EA</v>
          </cell>
          <cell r="H873">
            <v>0</v>
          </cell>
        </row>
        <row r="874">
          <cell r="A874" t="str">
            <v>D00664</v>
          </cell>
          <cell r="B874">
            <v>12</v>
          </cell>
          <cell r="C874" t="str">
            <v>나</v>
          </cell>
          <cell r="D874">
            <v>9085711</v>
          </cell>
          <cell r="E874" t="str">
            <v>육교용연결집수거</v>
          </cell>
          <cell r="F874" t="str">
            <v>(스텐레스)</v>
          </cell>
          <cell r="G874" t="str">
            <v>EA</v>
          </cell>
          <cell r="H874">
            <v>0</v>
          </cell>
        </row>
        <row r="875">
          <cell r="A875" t="str">
            <v>D00666</v>
          </cell>
          <cell r="B875">
            <v>12</v>
          </cell>
          <cell r="C875" t="str">
            <v>다</v>
          </cell>
          <cell r="D875">
            <v>9085712</v>
          </cell>
          <cell r="E875" t="str">
            <v>육교용 곡관</v>
          </cell>
          <cell r="G875" t="str">
            <v>EA</v>
          </cell>
          <cell r="H875">
            <v>0</v>
          </cell>
        </row>
        <row r="876">
          <cell r="A876" t="str">
            <v>D00665</v>
          </cell>
          <cell r="B876">
            <v>225</v>
          </cell>
          <cell r="C876" t="str">
            <v>라</v>
          </cell>
          <cell r="D876">
            <v>9085776</v>
          </cell>
          <cell r="E876" t="str">
            <v>육교용 직관</v>
          </cell>
          <cell r="F876" t="str">
            <v>(□150)</v>
          </cell>
          <cell r="G876" t="str">
            <v>M</v>
          </cell>
          <cell r="H876">
            <v>0</v>
          </cell>
        </row>
        <row r="877">
          <cell r="A877" t="str">
            <v>D00667</v>
          </cell>
          <cell r="B877">
            <v>231</v>
          </cell>
          <cell r="C877" t="str">
            <v>마</v>
          </cell>
          <cell r="D877">
            <v>9085808</v>
          </cell>
          <cell r="E877" t="str">
            <v>육교용 연결부</v>
          </cell>
          <cell r="F877" t="str">
            <v>(스텐레스)</v>
          </cell>
          <cell r="G877" t="str">
            <v>EA</v>
          </cell>
          <cell r="H877">
            <v>0</v>
          </cell>
        </row>
        <row r="878">
          <cell r="A878" t="str">
            <v>E2</v>
          </cell>
          <cell r="B878">
            <v>0</v>
          </cell>
          <cell r="C878" t="str">
            <v>계</v>
          </cell>
          <cell r="D878">
            <v>9085872</v>
          </cell>
        </row>
        <row r="879">
          <cell r="A879" t="str">
            <v>T2</v>
          </cell>
          <cell r="B879">
            <v>881</v>
          </cell>
          <cell r="C879" t="str">
            <v>23)</v>
          </cell>
          <cell r="D879">
            <v>9085904</v>
          </cell>
          <cell r="E879" t="str">
            <v>스치로폴</v>
          </cell>
          <cell r="H879">
            <v>0</v>
          </cell>
        </row>
        <row r="880">
          <cell r="A880" t="str">
            <v>D00519</v>
          </cell>
          <cell r="B880">
            <v>72</v>
          </cell>
          <cell r="C880" t="str">
            <v>가</v>
          </cell>
          <cell r="D880">
            <v>9085936</v>
          </cell>
          <cell r="E880" t="str">
            <v>스치로폴</v>
          </cell>
          <cell r="F880" t="str">
            <v>(T=20m/m)</v>
          </cell>
          <cell r="G880" t="str">
            <v>M2</v>
          </cell>
          <cell r="H880">
            <v>0</v>
          </cell>
        </row>
        <row r="881">
          <cell r="A881" t="str">
            <v>D00518</v>
          </cell>
          <cell r="B881">
            <v>30</v>
          </cell>
          <cell r="C881" t="str">
            <v>나</v>
          </cell>
          <cell r="D881">
            <v>9085948</v>
          </cell>
          <cell r="E881" t="str">
            <v>스치로폴</v>
          </cell>
          <cell r="F881" t="str">
            <v>(T=10m/m)</v>
          </cell>
          <cell r="G881" t="str">
            <v>M2</v>
          </cell>
          <cell r="H881">
            <v>0</v>
          </cell>
        </row>
        <row r="882">
          <cell r="A882" t="str">
            <v>E2</v>
          </cell>
          <cell r="B882">
            <v>0</v>
          </cell>
          <cell r="C882" t="str">
            <v>계</v>
          </cell>
          <cell r="D882">
            <v>9085956</v>
          </cell>
        </row>
        <row r="883">
          <cell r="A883" t="str">
            <v>T2</v>
          </cell>
          <cell r="B883">
            <v>885</v>
          </cell>
          <cell r="C883" t="str">
            <v>24)</v>
          </cell>
          <cell r="D883">
            <v>9086030</v>
          </cell>
          <cell r="E883" t="str">
            <v>안전점검통로</v>
          </cell>
          <cell r="H883">
            <v>0</v>
          </cell>
        </row>
        <row r="884">
          <cell r="A884" t="str">
            <v>D02224</v>
          </cell>
          <cell r="B884">
            <v>2</v>
          </cell>
          <cell r="C884" t="str">
            <v>가</v>
          </cell>
          <cell r="D884">
            <v>9086049</v>
          </cell>
          <cell r="E884" t="str">
            <v>안전 점검용 계단</v>
          </cell>
          <cell r="G884" t="str">
            <v>EA</v>
          </cell>
          <cell r="H884">
            <v>0</v>
          </cell>
        </row>
        <row r="885">
          <cell r="A885" t="str">
            <v>D00573</v>
          </cell>
          <cell r="B885">
            <v>2</v>
          </cell>
          <cell r="C885" t="str">
            <v>나</v>
          </cell>
          <cell r="D885">
            <v>9086067</v>
          </cell>
          <cell r="E885" t="str">
            <v>안전점검통로</v>
          </cell>
          <cell r="F885" t="str">
            <v>(STEEL 용)</v>
          </cell>
          <cell r="G885" t="str">
            <v>개소</v>
          </cell>
          <cell r="H885">
            <v>0</v>
          </cell>
        </row>
        <row r="886">
          <cell r="A886" t="str">
            <v>E2</v>
          </cell>
          <cell r="B886">
            <v>0</v>
          </cell>
          <cell r="C886" t="str">
            <v>계</v>
          </cell>
          <cell r="D886">
            <v>9086085</v>
          </cell>
        </row>
        <row r="887">
          <cell r="A887" t="str">
            <v>D02221</v>
          </cell>
          <cell r="B887">
            <v>199</v>
          </cell>
          <cell r="C887" t="str">
            <v>27)</v>
          </cell>
          <cell r="D887">
            <v>9086103</v>
          </cell>
          <cell r="E887" t="str">
            <v>NOTCH</v>
          </cell>
          <cell r="G887" t="str">
            <v>M</v>
          </cell>
          <cell r="H887">
            <v>0</v>
          </cell>
        </row>
        <row r="888">
          <cell r="A888" t="str">
            <v>T2</v>
          </cell>
          <cell r="B888">
            <v>892</v>
          </cell>
          <cell r="C888" t="str">
            <v>30)</v>
          </cell>
          <cell r="D888">
            <v>9086171</v>
          </cell>
          <cell r="E888" t="str">
            <v>SHOE 설치공</v>
          </cell>
          <cell r="H888">
            <v>0</v>
          </cell>
        </row>
        <row r="889">
          <cell r="A889" t="str">
            <v>D00112</v>
          </cell>
          <cell r="B889">
            <v>4</v>
          </cell>
          <cell r="C889" t="str">
            <v>가</v>
          </cell>
          <cell r="D889">
            <v>9086235</v>
          </cell>
          <cell r="E889" t="str">
            <v>교좌장치</v>
          </cell>
          <cell r="F889" t="str">
            <v>(일방향)200TON</v>
          </cell>
          <cell r="G889" t="str">
            <v>EA</v>
          </cell>
          <cell r="H889">
            <v>0</v>
          </cell>
        </row>
        <row r="890">
          <cell r="A890" t="str">
            <v>D00172</v>
          </cell>
          <cell r="B890">
            <v>12</v>
          </cell>
          <cell r="C890" t="str">
            <v>나</v>
          </cell>
          <cell r="D890">
            <v>9086236</v>
          </cell>
          <cell r="E890" t="str">
            <v>교좌장치</v>
          </cell>
          <cell r="F890" t="str">
            <v>(양방향)200TON</v>
          </cell>
          <cell r="G890" t="str">
            <v>EA</v>
          </cell>
          <cell r="H890">
            <v>0</v>
          </cell>
        </row>
        <row r="891">
          <cell r="A891" t="str">
            <v>D00716</v>
          </cell>
          <cell r="B891">
            <v>2</v>
          </cell>
          <cell r="C891" t="str">
            <v>다</v>
          </cell>
          <cell r="D891">
            <v>9086300</v>
          </cell>
          <cell r="E891" t="str">
            <v>교좌장치</v>
          </cell>
          <cell r="F891" t="str">
            <v>(고정단)400TON</v>
          </cell>
          <cell r="G891" t="str">
            <v>EA</v>
          </cell>
          <cell r="H891">
            <v>0</v>
          </cell>
        </row>
        <row r="892">
          <cell r="A892" t="str">
            <v>D01635</v>
          </cell>
          <cell r="B892">
            <v>6</v>
          </cell>
          <cell r="C892" t="str">
            <v>라</v>
          </cell>
          <cell r="D892">
            <v>9086341</v>
          </cell>
          <cell r="E892" t="str">
            <v>교좌장치</v>
          </cell>
          <cell r="F892" t="str">
            <v>(일방향)400TON</v>
          </cell>
          <cell r="G892" t="str">
            <v>EA</v>
          </cell>
          <cell r="H892">
            <v>0</v>
          </cell>
        </row>
        <row r="893">
          <cell r="A893" t="str">
            <v>E2</v>
          </cell>
          <cell r="B893">
            <v>0</v>
          </cell>
          <cell r="C893" t="str">
            <v>계</v>
          </cell>
          <cell r="D893">
            <v>9086381</v>
          </cell>
        </row>
        <row r="894">
          <cell r="A894" t="str">
            <v>T2</v>
          </cell>
          <cell r="B894">
            <v>910</v>
          </cell>
          <cell r="C894" t="str">
            <v>33)</v>
          </cell>
          <cell r="D894">
            <v>9462474</v>
          </cell>
          <cell r="E894" t="str">
            <v>강교</v>
          </cell>
          <cell r="H894">
            <v>0</v>
          </cell>
        </row>
        <row r="895">
          <cell r="A895" t="str">
            <v>D02204</v>
          </cell>
          <cell r="B895">
            <v>703.67899999999997</v>
          </cell>
          <cell r="C895" t="str">
            <v>가</v>
          </cell>
          <cell r="D895">
            <v>9462554</v>
          </cell>
          <cell r="E895" t="str">
            <v>강교제작</v>
          </cell>
          <cell r="G895" t="str">
            <v>TON</v>
          </cell>
          <cell r="H895">
            <v>0</v>
          </cell>
        </row>
        <row r="896">
          <cell r="A896" t="str">
            <v>D02212</v>
          </cell>
          <cell r="B896">
            <v>703.67899999999997</v>
          </cell>
          <cell r="C896" t="str">
            <v>나</v>
          </cell>
          <cell r="D896">
            <v>9462634</v>
          </cell>
          <cell r="E896" t="str">
            <v>강교운반</v>
          </cell>
          <cell r="G896" t="str">
            <v>TON</v>
          </cell>
          <cell r="H896">
            <v>0</v>
          </cell>
        </row>
        <row r="897">
          <cell r="A897" t="str">
            <v>T1</v>
          </cell>
          <cell r="B897">
            <v>902</v>
          </cell>
          <cell r="C897" t="str">
            <v>다</v>
          </cell>
          <cell r="D897">
            <v>9462654</v>
          </cell>
          <cell r="E897" t="str">
            <v>강교가설</v>
          </cell>
          <cell r="H897">
            <v>0</v>
          </cell>
        </row>
        <row r="898">
          <cell r="A898" t="str">
            <v>D02205</v>
          </cell>
          <cell r="B898">
            <v>703.67899999999997</v>
          </cell>
          <cell r="C898" t="str">
            <v>a</v>
          </cell>
          <cell r="D898">
            <v>9462674</v>
          </cell>
          <cell r="F898" t="str">
            <v>BOX GIRDER</v>
          </cell>
          <cell r="G898" t="str">
            <v>TON</v>
          </cell>
          <cell r="H898">
            <v>0</v>
          </cell>
        </row>
        <row r="899">
          <cell r="A899" t="str">
            <v>D02206</v>
          </cell>
          <cell r="B899">
            <v>703.67899999999997</v>
          </cell>
          <cell r="C899" t="str">
            <v>b</v>
          </cell>
          <cell r="D899">
            <v>9462694</v>
          </cell>
          <cell r="F899" t="str">
            <v>CROSS BEAM,잔여자재</v>
          </cell>
          <cell r="G899" t="str">
            <v>TON</v>
          </cell>
          <cell r="H899">
            <v>0</v>
          </cell>
        </row>
        <row r="900">
          <cell r="A900" t="str">
            <v>D02207</v>
          </cell>
          <cell r="B900">
            <v>703.67899999999997</v>
          </cell>
          <cell r="C900" t="str">
            <v>c</v>
          </cell>
          <cell r="D900">
            <v>9462704</v>
          </cell>
          <cell r="F900" t="str">
            <v>고장력볼트조이기</v>
          </cell>
          <cell r="G900" t="str">
            <v>TON</v>
          </cell>
          <cell r="H900">
            <v>0</v>
          </cell>
        </row>
        <row r="901">
          <cell r="A901" t="str">
            <v>D02208</v>
          </cell>
          <cell r="B901">
            <v>703.67899999999997</v>
          </cell>
          <cell r="C901" t="str">
            <v>d</v>
          </cell>
          <cell r="D901">
            <v>9462709</v>
          </cell>
          <cell r="F901" t="str">
            <v>HTB조이기 및 도장</v>
          </cell>
          <cell r="G901" t="str">
            <v>TON</v>
          </cell>
          <cell r="H901">
            <v>0</v>
          </cell>
        </row>
        <row r="902">
          <cell r="A902" t="str">
            <v>D02211</v>
          </cell>
          <cell r="B902">
            <v>703.67899999999997</v>
          </cell>
          <cell r="C902" t="str">
            <v>e</v>
          </cell>
          <cell r="D902">
            <v>9462712</v>
          </cell>
          <cell r="F902" t="str">
            <v>가설용 BENT</v>
          </cell>
          <cell r="G902" t="str">
            <v>TON</v>
          </cell>
          <cell r="H902">
            <v>0</v>
          </cell>
        </row>
        <row r="903">
          <cell r="A903" t="str">
            <v>E1</v>
          </cell>
          <cell r="B903">
            <v>0</v>
          </cell>
          <cell r="C903" t="str">
            <v>소계</v>
          </cell>
          <cell r="D903">
            <v>9462713</v>
          </cell>
        </row>
        <row r="904">
          <cell r="A904" t="str">
            <v>D02159</v>
          </cell>
          <cell r="B904">
            <v>8356</v>
          </cell>
          <cell r="C904" t="str">
            <v>라</v>
          </cell>
          <cell r="D904">
            <v>9462841</v>
          </cell>
          <cell r="E904" t="str">
            <v>강교내부도장</v>
          </cell>
          <cell r="F904" t="str">
            <v>(공장)</v>
          </cell>
          <cell r="G904" t="str">
            <v>M2</v>
          </cell>
          <cell r="H904">
            <v>0</v>
          </cell>
        </row>
        <row r="905">
          <cell r="A905" t="str">
            <v>D02160</v>
          </cell>
          <cell r="B905">
            <v>578</v>
          </cell>
          <cell r="C905" t="str">
            <v>마</v>
          </cell>
          <cell r="D905">
            <v>9462842</v>
          </cell>
          <cell r="E905" t="str">
            <v>강교SPLICER도장</v>
          </cell>
          <cell r="F905" t="str">
            <v>(공장)</v>
          </cell>
          <cell r="G905" t="str">
            <v>M2</v>
          </cell>
          <cell r="H905">
            <v>0</v>
          </cell>
        </row>
        <row r="906">
          <cell r="A906" t="str">
            <v>D02163</v>
          </cell>
          <cell r="B906">
            <v>194</v>
          </cell>
          <cell r="C906" t="str">
            <v>바</v>
          </cell>
          <cell r="D906">
            <v>9462906</v>
          </cell>
          <cell r="E906" t="str">
            <v>강교내부볼트및</v>
          </cell>
          <cell r="F906" t="str">
            <v>SPLICER도장</v>
          </cell>
          <cell r="G906" t="str">
            <v>M2</v>
          </cell>
          <cell r="H906">
            <v>0</v>
          </cell>
        </row>
        <row r="907">
          <cell r="A907" t="str">
            <v>D02158</v>
          </cell>
          <cell r="B907">
            <v>4685</v>
          </cell>
          <cell r="C907" t="str">
            <v>사</v>
          </cell>
          <cell r="D907">
            <v>9462938</v>
          </cell>
          <cell r="E907" t="str">
            <v>강교외부도장</v>
          </cell>
          <cell r="F907" t="str">
            <v>(공장)</v>
          </cell>
          <cell r="G907" t="str">
            <v>M2</v>
          </cell>
          <cell r="H907">
            <v>0</v>
          </cell>
        </row>
        <row r="908">
          <cell r="A908" t="str">
            <v>D02222</v>
          </cell>
          <cell r="B908">
            <v>4685</v>
          </cell>
          <cell r="C908" t="str">
            <v>아</v>
          </cell>
          <cell r="D908">
            <v>9462954</v>
          </cell>
          <cell r="E908" t="str">
            <v>강교외부도장</v>
          </cell>
          <cell r="F908" t="str">
            <v>(현장)</v>
          </cell>
          <cell r="G908" t="str">
            <v>M2</v>
          </cell>
          <cell r="H908">
            <v>0</v>
          </cell>
        </row>
        <row r="909">
          <cell r="A909" t="str">
            <v>D02161</v>
          </cell>
          <cell r="B909">
            <v>1213</v>
          </cell>
          <cell r="C909" t="str">
            <v>자</v>
          </cell>
          <cell r="D909">
            <v>9462962</v>
          </cell>
          <cell r="E909" t="str">
            <v>강교외부포장면도장</v>
          </cell>
          <cell r="F909" t="str">
            <v>(공장)</v>
          </cell>
          <cell r="G909" t="str">
            <v>M2</v>
          </cell>
          <cell r="H909">
            <v>0</v>
          </cell>
        </row>
        <row r="910">
          <cell r="A910" t="str">
            <v>D02162</v>
          </cell>
          <cell r="B910">
            <v>330</v>
          </cell>
          <cell r="C910" t="str">
            <v>차</v>
          </cell>
          <cell r="D910">
            <v>9462966</v>
          </cell>
          <cell r="E910" t="str">
            <v>강교외부볼트및SPLICE</v>
          </cell>
          <cell r="F910" t="str">
            <v>도장 (현장)</v>
          </cell>
          <cell r="G910" t="str">
            <v>M2</v>
          </cell>
          <cell r="H910">
            <v>0</v>
          </cell>
        </row>
        <row r="911">
          <cell r="A911" t="str">
            <v>E2</v>
          </cell>
          <cell r="B911">
            <v>0</v>
          </cell>
          <cell r="C911" t="str">
            <v>계</v>
          </cell>
          <cell r="D911">
            <v>9462970</v>
          </cell>
        </row>
        <row r="912">
          <cell r="A912" t="str">
            <v>D01673</v>
          </cell>
          <cell r="B912">
            <v>1193</v>
          </cell>
          <cell r="C912" t="str">
            <v>34)</v>
          </cell>
          <cell r="D912">
            <v>9462986</v>
          </cell>
          <cell r="E912" t="str">
            <v>뒷채움</v>
          </cell>
          <cell r="F912" t="str">
            <v>(선택층재 암거,교량)</v>
          </cell>
          <cell r="G912" t="str">
            <v>M3</v>
          </cell>
          <cell r="H912">
            <v>0</v>
          </cell>
        </row>
        <row r="913">
          <cell r="A913" t="str">
            <v>E3</v>
          </cell>
          <cell r="B913">
            <v>0</v>
          </cell>
          <cell r="C913" t="str">
            <v>합계</v>
          </cell>
          <cell r="D913">
            <v>9463002</v>
          </cell>
        </row>
        <row r="914">
          <cell r="A914" t="str">
            <v>E4</v>
          </cell>
          <cell r="B914">
            <v>0</v>
          </cell>
          <cell r="C914" t="str">
            <v>총계</v>
          </cell>
          <cell r="D914">
            <v>9463034</v>
          </cell>
        </row>
        <row r="915">
          <cell r="A915" t="str">
            <v>T4</v>
          </cell>
          <cell r="B915">
            <v>967</v>
          </cell>
          <cell r="C915" t="str">
            <v>4.</v>
          </cell>
          <cell r="D915">
            <v>9464511</v>
          </cell>
          <cell r="E915" t="str">
            <v>구조물공</v>
          </cell>
          <cell r="H915">
            <v>0</v>
          </cell>
        </row>
        <row r="916">
          <cell r="A916" t="str">
            <v>T3</v>
          </cell>
          <cell r="B916">
            <v>929</v>
          </cell>
          <cell r="C916" t="str">
            <v>4-1)</v>
          </cell>
          <cell r="D916">
            <v>9465249</v>
          </cell>
          <cell r="E916" t="str">
            <v>역T형 옹벽</v>
          </cell>
          <cell r="H916">
            <v>0</v>
          </cell>
        </row>
        <row r="917">
          <cell r="A917" t="str">
            <v>T2</v>
          </cell>
          <cell r="B917">
            <v>919</v>
          </cell>
          <cell r="C917" t="str">
            <v>1)</v>
          </cell>
          <cell r="D917">
            <v>9465434</v>
          </cell>
          <cell r="E917" t="str">
            <v>콘크리트타설공</v>
          </cell>
          <cell r="H917">
            <v>0</v>
          </cell>
        </row>
        <row r="918">
          <cell r="A918" t="str">
            <v>D02072</v>
          </cell>
          <cell r="B918">
            <v>290</v>
          </cell>
          <cell r="C918" t="str">
            <v>가.</v>
          </cell>
          <cell r="D918">
            <v>9465618</v>
          </cell>
          <cell r="E918" t="str">
            <v>콘크리트타설</v>
          </cell>
          <cell r="F918" t="str">
            <v>(철근,진동기포함)</v>
          </cell>
          <cell r="G918" t="str">
            <v>M3</v>
          </cell>
          <cell r="H918">
            <v>0</v>
          </cell>
        </row>
        <row r="919">
          <cell r="A919" t="str">
            <v>D00319</v>
          </cell>
          <cell r="B919">
            <v>29</v>
          </cell>
          <cell r="C919" t="str">
            <v>나.</v>
          </cell>
          <cell r="D919">
            <v>9465803</v>
          </cell>
          <cell r="E919" t="str">
            <v>콘크리트타설</v>
          </cell>
          <cell r="F919" t="str">
            <v>(무근,진동기제외)</v>
          </cell>
          <cell r="G919" t="str">
            <v>M3</v>
          </cell>
          <cell r="H919">
            <v>0</v>
          </cell>
        </row>
        <row r="920">
          <cell r="A920" t="str">
            <v>E2</v>
          </cell>
          <cell r="B920">
            <v>0</v>
          </cell>
          <cell r="C920" t="str">
            <v>계</v>
          </cell>
          <cell r="D920">
            <v>9465849</v>
          </cell>
        </row>
        <row r="921">
          <cell r="A921" t="str">
            <v>T2</v>
          </cell>
          <cell r="B921">
            <v>923</v>
          </cell>
          <cell r="C921" t="str">
            <v>2)</v>
          </cell>
          <cell r="D921">
            <v>9465872</v>
          </cell>
          <cell r="E921" t="str">
            <v>거푸집</v>
          </cell>
          <cell r="H921">
            <v>0</v>
          </cell>
        </row>
        <row r="922">
          <cell r="A922" t="str">
            <v>D00071</v>
          </cell>
          <cell r="B922">
            <v>1032</v>
          </cell>
          <cell r="C922" t="str">
            <v>가</v>
          </cell>
          <cell r="D922">
            <v>9465895</v>
          </cell>
          <cell r="E922" t="str">
            <v>합판거푸집</v>
          </cell>
          <cell r="F922" t="str">
            <v>(3회)</v>
          </cell>
          <cell r="G922" t="str">
            <v>M2</v>
          </cell>
          <cell r="H922">
            <v>0</v>
          </cell>
        </row>
        <row r="923">
          <cell r="A923" t="str">
            <v>D00072</v>
          </cell>
          <cell r="B923">
            <v>62</v>
          </cell>
          <cell r="C923" t="str">
            <v>나</v>
          </cell>
          <cell r="D923">
            <v>9465941</v>
          </cell>
          <cell r="E923" t="str">
            <v>합판거푸집</v>
          </cell>
          <cell r="F923" t="str">
            <v>(4회)</v>
          </cell>
          <cell r="G923" t="str">
            <v>M2</v>
          </cell>
          <cell r="H923">
            <v>0</v>
          </cell>
        </row>
        <row r="924">
          <cell r="A924" t="str">
            <v>E2</v>
          </cell>
          <cell r="B924">
            <v>0</v>
          </cell>
          <cell r="C924" t="str">
            <v>계</v>
          </cell>
          <cell r="D924">
            <v>9465953</v>
          </cell>
        </row>
        <row r="925">
          <cell r="A925" t="str">
            <v>D01150</v>
          </cell>
          <cell r="B925">
            <v>584</v>
          </cell>
          <cell r="C925" t="str">
            <v>3)</v>
          </cell>
          <cell r="D925">
            <v>9465964</v>
          </cell>
          <cell r="E925" t="str">
            <v>비계공(강관)</v>
          </cell>
          <cell r="G925" t="str">
            <v>M2</v>
          </cell>
          <cell r="H925">
            <v>0</v>
          </cell>
        </row>
        <row r="926">
          <cell r="A926" t="str">
            <v>D01559</v>
          </cell>
          <cell r="B926">
            <v>77</v>
          </cell>
          <cell r="C926" t="str">
            <v>4)</v>
          </cell>
          <cell r="D926">
            <v>9465976</v>
          </cell>
          <cell r="E926" t="str">
            <v>P.V.C PIPE</v>
          </cell>
          <cell r="F926" t="str">
            <v>(D=100 m/m)</v>
          </cell>
          <cell r="G926" t="str">
            <v>M</v>
          </cell>
          <cell r="H926">
            <v>0</v>
          </cell>
        </row>
        <row r="927">
          <cell r="A927" t="str">
            <v>D01601</v>
          </cell>
          <cell r="B927">
            <v>140</v>
          </cell>
          <cell r="C927" t="str">
            <v>5)</v>
          </cell>
          <cell r="D927">
            <v>9465982</v>
          </cell>
          <cell r="E927" t="str">
            <v>부직포설치</v>
          </cell>
          <cell r="F927" t="str">
            <v>(L형측구용)</v>
          </cell>
          <cell r="G927" t="str">
            <v>M2</v>
          </cell>
          <cell r="H927">
            <v>0</v>
          </cell>
        </row>
        <row r="928">
          <cell r="A928" t="str">
            <v>D00518</v>
          </cell>
          <cell r="B928">
            <v>17</v>
          </cell>
          <cell r="C928" t="str">
            <v>6)</v>
          </cell>
          <cell r="D928">
            <v>9465985</v>
          </cell>
          <cell r="E928" t="str">
            <v>스치로폴</v>
          </cell>
          <cell r="F928" t="str">
            <v>(T=10m/m)</v>
          </cell>
          <cell r="G928" t="str">
            <v>M2</v>
          </cell>
          <cell r="H928">
            <v>0</v>
          </cell>
        </row>
        <row r="929">
          <cell r="A929" t="str">
            <v>D00327</v>
          </cell>
          <cell r="B929">
            <v>39.47</v>
          </cell>
          <cell r="C929" t="str">
            <v>7)</v>
          </cell>
          <cell r="D929">
            <v>9465986</v>
          </cell>
          <cell r="E929" t="str">
            <v>철근가공조립</v>
          </cell>
          <cell r="F929" t="str">
            <v>(복잡)</v>
          </cell>
          <cell r="G929" t="str">
            <v>TON</v>
          </cell>
          <cell r="H929">
            <v>0</v>
          </cell>
        </row>
        <row r="930">
          <cell r="A930" t="str">
            <v>E3</v>
          </cell>
          <cell r="B930">
            <v>0</v>
          </cell>
          <cell r="C930" t="str">
            <v>합계</v>
          </cell>
          <cell r="D930">
            <v>9466115</v>
          </cell>
        </row>
        <row r="931">
          <cell r="A931" t="str">
            <v>T3</v>
          </cell>
          <cell r="B931">
            <v>935</v>
          </cell>
          <cell r="C931" t="str">
            <v>4-2)</v>
          </cell>
          <cell r="D931">
            <v>9466179</v>
          </cell>
          <cell r="E931" t="str">
            <v>블럭상단옹벽공사</v>
          </cell>
          <cell r="H931">
            <v>0</v>
          </cell>
        </row>
        <row r="932">
          <cell r="A932" t="str">
            <v>D00319</v>
          </cell>
          <cell r="B932">
            <v>1283</v>
          </cell>
          <cell r="C932" t="str">
            <v>1)</v>
          </cell>
          <cell r="D932">
            <v>9466211</v>
          </cell>
          <cell r="E932" t="str">
            <v>콘크리트타설</v>
          </cell>
          <cell r="F932" t="str">
            <v>(무근,진동기제외)</v>
          </cell>
          <cell r="G932" t="str">
            <v>M3</v>
          </cell>
          <cell r="H932">
            <v>0</v>
          </cell>
        </row>
        <row r="933">
          <cell r="A933" t="str">
            <v>D00071</v>
          </cell>
          <cell r="B933">
            <v>2927</v>
          </cell>
          <cell r="C933" t="str">
            <v>2)</v>
          </cell>
          <cell r="D933">
            <v>9466227</v>
          </cell>
          <cell r="E933" t="str">
            <v>합판거푸집</v>
          </cell>
          <cell r="F933" t="str">
            <v>(3회)</v>
          </cell>
          <cell r="G933" t="str">
            <v>M2</v>
          </cell>
          <cell r="H933">
            <v>0</v>
          </cell>
        </row>
        <row r="934">
          <cell r="A934" t="str">
            <v>D00518</v>
          </cell>
          <cell r="B934">
            <v>71</v>
          </cell>
          <cell r="C934" t="str">
            <v>3)</v>
          </cell>
          <cell r="D934">
            <v>9466235</v>
          </cell>
          <cell r="E934" t="str">
            <v>스치로폴</v>
          </cell>
          <cell r="F934" t="str">
            <v>(T=10m/m)</v>
          </cell>
          <cell r="G934" t="str">
            <v>M2</v>
          </cell>
          <cell r="H934">
            <v>0</v>
          </cell>
        </row>
        <row r="935">
          <cell r="A935" t="str">
            <v>D00325</v>
          </cell>
          <cell r="B935">
            <v>62.261000000000003</v>
          </cell>
          <cell r="C935" t="str">
            <v>4)</v>
          </cell>
          <cell r="D935">
            <v>9466239</v>
          </cell>
          <cell r="E935" t="str">
            <v>철근가공조립</v>
          </cell>
          <cell r="F935" t="str">
            <v>(간단)</v>
          </cell>
          <cell r="G935" t="str">
            <v>TON</v>
          </cell>
          <cell r="H935">
            <v>0</v>
          </cell>
        </row>
        <row r="936">
          <cell r="A936" t="str">
            <v>E3</v>
          </cell>
          <cell r="B936">
            <v>0</v>
          </cell>
          <cell r="C936" t="str">
            <v>합계</v>
          </cell>
          <cell r="D936">
            <v>9466241</v>
          </cell>
        </row>
        <row r="937">
          <cell r="A937" t="str">
            <v>T3</v>
          </cell>
          <cell r="B937">
            <v>963</v>
          </cell>
          <cell r="C937" t="str">
            <v>4-3)</v>
          </cell>
          <cell r="D937">
            <v>9467720</v>
          </cell>
          <cell r="E937" t="str">
            <v>옹벽공사</v>
          </cell>
          <cell r="H937">
            <v>0</v>
          </cell>
        </row>
        <row r="938">
          <cell r="A938" t="str">
            <v>D01345</v>
          </cell>
          <cell r="B938">
            <v>4820</v>
          </cell>
          <cell r="C938" t="str">
            <v>1)</v>
          </cell>
          <cell r="D938">
            <v>9467784</v>
          </cell>
          <cell r="E938" t="str">
            <v>구조물터파기</v>
          </cell>
          <cell r="F938" t="str">
            <v>(육상토사:0~4m)</v>
          </cell>
          <cell r="G938" t="str">
            <v>M3</v>
          </cell>
          <cell r="H938">
            <v>0</v>
          </cell>
        </row>
        <row r="939">
          <cell r="A939" t="str">
            <v>D01115</v>
          </cell>
          <cell r="B939">
            <v>2790</v>
          </cell>
          <cell r="C939" t="str">
            <v>2)</v>
          </cell>
          <cell r="D939">
            <v>9467816</v>
          </cell>
          <cell r="E939" t="str">
            <v>되메우기 및 다짐공</v>
          </cell>
          <cell r="F939" t="str">
            <v>(인력30％+기계70％)</v>
          </cell>
          <cell r="G939" t="str">
            <v>M3</v>
          </cell>
          <cell r="H939">
            <v>0</v>
          </cell>
        </row>
        <row r="940">
          <cell r="A940" t="str">
            <v>D02229</v>
          </cell>
          <cell r="B940">
            <v>1700</v>
          </cell>
          <cell r="C940" t="str">
            <v>3)</v>
          </cell>
          <cell r="D940">
            <v>9467832</v>
          </cell>
          <cell r="E940" t="str">
            <v>잔토처리</v>
          </cell>
          <cell r="G940" t="str">
            <v>M3</v>
          </cell>
          <cell r="H940">
            <v>0</v>
          </cell>
        </row>
        <row r="941">
          <cell r="A941" t="str">
            <v>W00317</v>
          </cell>
          <cell r="B941">
            <v>88650</v>
          </cell>
          <cell r="C941" t="str">
            <v>4)</v>
          </cell>
          <cell r="D941">
            <v>9467840</v>
          </cell>
          <cell r="E941" t="str">
            <v>부설및다짐</v>
          </cell>
          <cell r="F941" t="str">
            <v>(보강토옹벽)</v>
          </cell>
          <cell r="G941" t="str">
            <v>M3</v>
          </cell>
          <cell r="H941">
            <v>0</v>
          </cell>
        </row>
        <row r="942">
          <cell r="A942" t="str">
            <v>T2</v>
          </cell>
          <cell r="B942">
            <v>943</v>
          </cell>
          <cell r="C942" t="str">
            <v>5)</v>
          </cell>
          <cell r="D942">
            <v>9467848</v>
          </cell>
          <cell r="E942" t="str">
            <v>콘크리트타설공</v>
          </cell>
          <cell r="H942">
            <v>0</v>
          </cell>
        </row>
        <row r="943">
          <cell r="A943" t="str">
            <v>D02073</v>
          </cell>
          <cell r="B943">
            <v>1390</v>
          </cell>
          <cell r="C943" t="str">
            <v>가</v>
          </cell>
          <cell r="D943">
            <v>9751401</v>
          </cell>
          <cell r="E943" t="str">
            <v>콘크리트타설</v>
          </cell>
          <cell r="F943" t="str">
            <v>(무근,진동기포함)</v>
          </cell>
          <cell r="G943" t="str">
            <v>M3</v>
          </cell>
          <cell r="H943">
            <v>0</v>
          </cell>
        </row>
        <row r="944">
          <cell r="A944" t="str">
            <v>E2</v>
          </cell>
          <cell r="B944">
            <v>0</v>
          </cell>
          <cell r="C944" t="str">
            <v>계</v>
          </cell>
          <cell r="D944">
            <v>9775031</v>
          </cell>
        </row>
        <row r="945">
          <cell r="A945" t="str">
            <v>T2</v>
          </cell>
          <cell r="B945">
            <v>947</v>
          </cell>
          <cell r="C945" t="str">
            <v>6)</v>
          </cell>
          <cell r="D945">
            <v>9786846</v>
          </cell>
          <cell r="E945" t="str">
            <v>거푸집</v>
          </cell>
          <cell r="H945">
            <v>0</v>
          </cell>
        </row>
        <row r="946">
          <cell r="A946" t="str">
            <v>D00072</v>
          </cell>
          <cell r="B946">
            <v>670</v>
          </cell>
          <cell r="C946" t="str">
            <v>가</v>
          </cell>
          <cell r="D946">
            <v>9834104</v>
          </cell>
          <cell r="E946" t="str">
            <v>합판거푸집</v>
          </cell>
          <cell r="F946" t="str">
            <v>(4회)</v>
          </cell>
          <cell r="G946" t="str">
            <v>M2</v>
          </cell>
          <cell r="H946">
            <v>0</v>
          </cell>
        </row>
        <row r="947">
          <cell r="A947" t="str">
            <v>D00074</v>
          </cell>
          <cell r="B947">
            <v>1880</v>
          </cell>
          <cell r="C947" t="str">
            <v>나</v>
          </cell>
          <cell r="D947">
            <v>9838027</v>
          </cell>
          <cell r="E947" t="str">
            <v>합판거푸집</v>
          </cell>
          <cell r="F947" t="str">
            <v>(6회)</v>
          </cell>
          <cell r="G947" t="str">
            <v>M2</v>
          </cell>
          <cell r="H947">
            <v>0</v>
          </cell>
        </row>
        <row r="948">
          <cell r="A948" t="str">
            <v>E2</v>
          </cell>
          <cell r="B948">
            <v>0</v>
          </cell>
          <cell r="C948" t="str">
            <v>계</v>
          </cell>
          <cell r="D948">
            <v>9841950</v>
          </cell>
        </row>
        <row r="949">
          <cell r="A949" t="str">
            <v>D01694</v>
          </cell>
          <cell r="B949">
            <v>10320</v>
          </cell>
          <cell r="C949" t="str">
            <v>7)</v>
          </cell>
          <cell r="D949">
            <v>9843144</v>
          </cell>
          <cell r="E949" t="str">
            <v>잡석 채움</v>
          </cell>
          <cell r="F949" t="str">
            <v>(현장암유용)</v>
          </cell>
          <cell r="G949" t="str">
            <v>M3</v>
          </cell>
          <cell r="H949">
            <v>0</v>
          </cell>
        </row>
        <row r="950">
          <cell r="A950" t="str">
            <v>T2</v>
          </cell>
          <cell r="B950">
            <v>962</v>
          </cell>
          <cell r="C950" t="str">
            <v>8)</v>
          </cell>
          <cell r="D950">
            <v>9843443</v>
          </cell>
          <cell r="E950" t="str">
            <v>보강토블럭공사</v>
          </cell>
          <cell r="H950">
            <v>0</v>
          </cell>
        </row>
        <row r="951">
          <cell r="A951" t="str">
            <v>W00304</v>
          </cell>
          <cell r="B951">
            <v>260</v>
          </cell>
          <cell r="C951" t="str">
            <v>가</v>
          </cell>
          <cell r="D951">
            <v>9843741</v>
          </cell>
          <cell r="E951" t="str">
            <v>블럭쌓기</v>
          </cell>
          <cell r="F951" t="str">
            <v>(캡형-1)</v>
          </cell>
          <cell r="G951" t="str">
            <v>M2</v>
          </cell>
          <cell r="H951">
            <v>0</v>
          </cell>
        </row>
        <row r="952">
          <cell r="A952" t="str">
            <v>W00312</v>
          </cell>
          <cell r="B952">
            <v>180</v>
          </cell>
          <cell r="C952" t="str">
            <v>나</v>
          </cell>
          <cell r="D952">
            <v>9844040</v>
          </cell>
          <cell r="E952" t="str">
            <v>블럭쌓기</v>
          </cell>
          <cell r="F952" t="str">
            <v>(캡형-2)</v>
          </cell>
          <cell r="G952" t="str">
            <v>M2</v>
          </cell>
          <cell r="H952">
            <v>0</v>
          </cell>
        </row>
        <row r="953">
          <cell r="A953" t="str">
            <v>W00305</v>
          </cell>
          <cell r="B953">
            <v>18250</v>
          </cell>
          <cell r="C953" t="str">
            <v>다</v>
          </cell>
          <cell r="D953">
            <v>9844338</v>
          </cell>
          <cell r="E953" t="str">
            <v>블럭쌓기</v>
          </cell>
          <cell r="F953" t="str">
            <v>(표준형-1)</v>
          </cell>
          <cell r="G953" t="str">
            <v>M2</v>
          </cell>
          <cell r="H953">
            <v>0</v>
          </cell>
        </row>
        <row r="954">
          <cell r="A954" t="str">
            <v>W00313</v>
          </cell>
          <cell r="B954">
            <v>14540</v>
          </cell>
          <cell r="C954" t="str">
            <v>라</v>
          </cell>
          <cell r="D954">
            <v>9844341</v>
          </cell>
          <cell r="E954" t="str">
            <v>블럭쌓기</v>
          </cell>
          <cell r="F954" t="str">
            <v>(표준형-2)</v>
          </cell>
          <cell r="G954" t="str">
            <v>M2</v>
          </cell>
          <cell r="H954">
            <v>0</v>
          </cell>
        </row>
        <row r="955">
          <cell r="A955" t="str">
            <v>W00306</v>
          </cell>
          <cell r="B955">
            <v>5330</v>
          </cell>
          <cell r="C955" t="str">
            <v>마</v>
          </cell>
          <cell r="D955">
            <v>9844344</v>
          </cell>
          <cell r="E955" t="str">
            <v>MESH설치</v>
          </cell>
          <cell r="F955" t="str">
            <v>(TYPE-1)</v>
          </cell>
          <cell r="G955" t="str">
            <v>M2</v>
          </cell>
          <cell r="H955">
            <v>0</v>
          </cell>
        </row>
        <row r="956">
          <cell r="A956" t="str">
            <v>W00307</v>
          </cell>
          <cell r="B956">
            <v>4490</v>
          </cell>
          <cell r="C956" t="str">
            <v>바</v>
          </cell>
          <cell r="D956">
            <v>9844350</v>
          </cell>
          <cell r="E956" t="str">
            <v>MESH설치</v>
          </cell>
          <cell r="F956" t="str">
            <v>(TYPE-2)</v>
          </cell>
          <cell r="G956" t="str">
            <v>M2</v>
          </cell>
          <cell r="H956">
            <v>0</v>
          </cell>
        </row>
        <row r="957">
          <cell r="A957" t="str">
            <v>W00308</v>
          </cell>
          <cell r="B957">
            <v>6220</v>
          </cell>
          <cell r="C957" t="str">
            <v>사</v>
          </cell>
          <cell r="D957">
            <v>9844360</v>
          </cell>
          <cell r="E957" t="str">
            <v>MESH설치</v>
          </cell>
          <cell r="F957" t="str">
            <v>(TYPE-3)</v>
          </cell>
          <cell r="G957" t="str">
            <v>M2</v>
          </cell>
          <cell r="H957">
            <v>0</v>
          </cell>
        </row>
        <row r="958">
          <cell r="A958" t="str">
            <v>W00314</v>
          </cell>
          <cell r="B958">
            <v>11720</v>
          </cell>
          <cell r="C958" t="str">
            <v>아</v>
          </cell>
          <cell r="D958">
            <v>9844424</v>
          </cell>
          <cell r="E958" t="str">
            <v>그리드설치</v>
          </cell>
          <cell r="F958" t="str">
            <v>보강재-1</v>
          </cell>
          <cell r="G958" t="str">
            <v>M2</v>
          </cell>
          <cell r="H958">
            <v>0</v>
          </cell>
        </row>
        <row r="959">
          <cell r="A959" t="str">
            <v>W00315</v>
          </cell>
          <cell r="B959">
            <v>100790</v>
          </cell>
          <cell r="C959" t="str">
            <v>자</v>
          </cell>
          <cell r="D959">
            <v>9844456</v>
          </cell>
          <cell r="E959" t="str">
            <v>그리드설치</v>
          </cell>
          <cell r="F959" t="str">
            <v>보강재-2</v>
          </cell>
          <cell r="G959" t="str">
            <v>M2</v>
          </cell>
          <cell r="H959">
            <v>0</v>
          </cell>
        </row>
        <row r="960">
          <cell r="A960" t="str">
            <v>W00316</v>
          </cell>
          <cell r="B960">
            <v>60350</v>
          </cell>
          <cell r="C960" t="str">
            <v>차</v>
          </cell>
          <cell r="D960">
            <v>9844472</v>
          </cell>
          <cell r="E960" t="str">
            <v>그리드설치</v>
          </cell>
          <cell r="F960" t="str">
            <v>보강재-3</v>
          </cell>
          <cell r="G960" t="str">
            <v>M2</v>
          </cell>
          <cell r="H960">
            <v>0</v>
          </cell>
        </row>
        <row r="961">
          <cell r="A961" t="str">
            <v>W00309</v>
          </cell>
          <cell r="B961">
            <v>260</v>
          </cell>
          <cell r="C961" t="str">
            <v>카</v>
          </cell>
          <cell r="D961">
            <v>9844488</v>
          </cell>
          <cell r="E961" t="str">
            <v>블럭운반</v>
          </cell>
          <cell r="F961" t="str">
            <v>(캡형)</v>
          </cell>
          <cell r="G961" t="str">
            <v>M2</v>
          </cell>
          <cell r="H961">
            <v>0</v>
          </cell>
        </row>
        <row r="962">
          <cell r="A962" t="str">
            <v>W00310</v>
          </cell>
          <cell r="B962">
            <v>18250</v>
          </cell>
          <cell r="C962" t="str">
            <v>타</v>
          </cell>
          <cell r="D962">
            <v>9844489</v>
          </cell>
          <cell r="E962" t="str">
            <v>블럭운반</v>
          </cell>
          <cell r="F962" t="str">
            <v>(표준형)</v>
          </cell>
          <cell r="G962" t="str">
            <v>M2</v>
          </cell>
          <cell r="H962">
            <v>0</v>
          </cell>
        </row>
        <row r="963">
          <cell r="A963" t="str">
            <v>E2</v>
          </cell>
          <cell r="B963">
            <v>0</v>
          </cell>
          <cell r="C963" t="str">
            <v>계</v>
          </cell>
          <cell r="D963">
            <v>9844554</v>
          </cell>
        </row>
        <row r="964">
          <cell r="A964" t="str">
            <v>E3</v>
          </cell>
          <cell r="B964">
            <v>0</v>
          </cell>
          <cell r="C964" t="str">
            <v>합계</v>
          </cell>
          <cell r="D964">
            <v>9844618</v>
          </cell>
        </row>
        <row r="965">
          <cell r="A965" t="str">
            <v>T3</v>
          </cell>
          <cell r="B965">
            <v>966</v>
          </cell>
          <cell r="C965" t="str">
            <v>4-4)</v>
          </cell>
          <cell r="D965">
            <v>9844746</v>
          </cell>
          <cell r="E965" t="str">
            <v>판넬형옹벽공사</v>
          </cell>
          <cell r="H965">
            <v>0</v>
          </cell>
        </row>
        <row r="966">
          <cell r="A966" t="str">
            <v>D02348</v>
          </cell>
          <cell r="B966">
            <v>100</v>
          </cell>
          <cell r="C966" t="str">
            <v>1)</v>
          </cell>
          <cell r="D966">
            <v>9844810</v>
          </cell>
          <cell r="E966" t="str">
            <v>보강토조립식옹벽</v>
          </cell>
          <cell r="F966" t="str">
            <v>(H=4.0m)</v>
          </cell>
          <cell r="G966" t="str">
            <v>M</v>
          </cell>
          <cell r="H966">
            <v>0</v>
          </cell>
        </row>
        <row r="967">
          <cell r="A967" t="str">
            <v>E3</v>
          </cell>
          <cell r="B967">
            <v>0</v>
          </cell>
          <cell r="C967" t="str">
            <v>합계</v>
          </cell>
          <cell r="D967">
            <v>9844907</v>
          </cell>
        </row>
        <row r="968">
          <cell r="A968" t="str">
            <v>E4</v>
          </cell>
          <cell r="B968">
            <v>0</v>
          </cell>
          <cell r="C968" t="str">
            <v>총계</v>
          </cell>
          <cell r="D968">
            <v>9845003</v>
          </cell>
        </row>
        <row r="969">
          <cell r="A969" t="str">
            <v>T4</v>
          </cell>
          <cell r="B969">
            <v>1063</v>
          </cell>
          <cell r="C969" t="str">
            <v>5.</v>
          </cell>
          <cell r="D969">
            <v>9845131</v>
          </cell>
          <cell r="E969" t="str">
            <v>포장공</v>
          </cell>
          <cell r="H969">
            <v>0</v>
          </cell>
        </row>
        <row r="970">
          <cell r="A970" t="str">
            <v>T2</v>
          </cell>
          <cell r="B970">
            <v>975</v>
          </cell>
          <cell r="C970" t="str">
            <v>1)</v>
          </cell>
          <cell r="D970">
            <v>9845163</v>
          </cell>
          <cell r="E970" t="str">
            <v>선택층</v>
          </cell>
          <cell r="H970">
            <v>0</v>
          </cell>
        </row>
        <row r="971">
          <cell r="A971" t="str">
            <v>D02320</v>
          </cell>
          <cell r="B971">
            <v>54200</v>
          </cell>
          <cell r="C971" t="str">
            <v>가.</v>
          </cell>
          <cell r="D971">
            <v>9845171</v>
          </cell>
          <cell r="E971" t="str">
            <v>선택층생산</v>
          </cell>
          <cell r="F971" t="str">
            <v>(현장암유용)</v>
          </cell>
          <cell r="G971" t="str">
            <v>M3</v>
          </cell>
          <cell r="H971">
            <v>0</v>
          </cell>
        </row>
        <row r="972">
          <cell r="A972" t="str">
            <v>D00763</v>
          </cell>
          <cell r="B972">
            <v>54200</v>
          </cell>
          <cell r="C972" t="str">
            <v>나.</v>
          </cell>
          <cell r="D972">
            <v>9845179</v>
          </cell>
          <cell r="E972" t="str">
            <v>선택층운반</v>
          </cell>
          <cell r="F972" t="str">
            <v>(C/R장~현장)</v>
          </cell>
          <cell r="G972" t="str">
            <v>M3</v>
          </cell>
          <cell r="H972">
            <v>0</v>
          </cell>
        </row>
        <row r="973">
          <cell r="A973" t="str">
            <v>D02333</v>
          </cell>
          <cell r="B973">
            <v>200</v>
          </cell>
          <cell r="C973" t="str">
            <v>다</v>
          </cell>
          <cell r="D973">
            <v>9845187</v>
          </cell>
          <cell r="E973" t="str">
            <v>선택층포설 및 다짐</v>
          </cell>
          <cell r="F973" t="str">
            <v>(T=17cm)</v>
          </cell>
          <cell r="G973" t="str">
            <v>M3</v>
          </cell>
          <cell r="H973">
            <v>0</v>
          </cell>
        </row>
        <row r="974">
          <cell r="A974" t="str">
            <v>D00050</v>
          </cell>
          <cell r="B974">
            <v>32500</v>
          </cell>
          <cell r="C974" t="str">
            <v>라</v>
          </cell>
          <cell r="D974">
            <v>9845195</v>
          </cell>
          <cell r="E974" t="str">
            <v>선택층포설 및 다짐</v>
          </cell>
          <cell r="F974" t="str">
            <v>(T=20cm)</v>
          </cell>
          <cell r="G974" t="str">
            <v>M3</v>
          </cell>
          <cell r="H974">
            <v>0</v>
          </cell>
        </row>
        <row r="975">
          <cell r="A975" t="str">
            <v>D00222</v>
          </cell>
          <cell r="B975">
            <v>1060</v>
          </cell>
          <cell r="C975" t="str">
            <v>마</v>
          </cell>
          <cell r="D975">
            <v>9845211</v>
          </cell>
          <cell r="E975" t="str">
            <v>선택층포설 및 다짐</v>
          </cell>
          <cell r="F975" t="str">
            <v>(백호우포설)</v>
          </cell>
          <cell r="G975" t="str">
            <v>M3</v>
          </cell>
          <cell r="H975">
            <v>0</v>
          </cell>
        </row>
        <row r="976">
          <cell r="A976" t="str">
            <v>E2</v>
          </cell>
          <cell r="B976">
            <v>0</v>
          </cell>
          <cell r="C976" t="str">
            <v>계</v>
          </cell>
          <cell r="D976">
            <v>9845227</v>
          </cell>
        </row>
        <row r="977">
          <cell r="A977" t="str">
            <v>T2</v>
          </cell>
          <cell r="B977">
            <v>981</v>
          </cell>
          <cell r="C977" t="str">
            <v>2)</v>
          </cell>
          <cell r="D977">
            <v>9845243</v>
          </cell>
          <cell r="E977" t="str">
            <v>보조기층</v>
          </cell>
          <cell r="H977">
            <v>0</v>
          </cell>
        </row>
        <row r="978">
          <cell r="A978" t="str">
            <v>D02319</v>
          </cell>
          <cell r="B978">
            <v>20800</v>
          </cell>
          <cell r="C978" t="str">
            <v>가.</v>
          </cell>
          <cell r="D978">
            <v>9845245</v>
          </cell>
          <cell r="E978" t="str">
            <v>보조기층생산</v>
          </cell>
          <cell r="F978" t="str">
            <v>(현장암유용)</v>
          </cell>
          <cell r="G978" t="str">
            <v>M3</v>
          </cell>
          <cell r="H978">
            <v>0</v>
          </cell>
        </row>
        <row r="979">
          <cell r="A979" t="str">
            <v>D01514</v>
          </cell>
          <cell r="B979">
            <v>20800</v>
          </cell>
          <cell r="C979" t="str">
            <v>나.</v>
          </cell>
          <cell r="D979">
            <v>9845247</v>
          </cell>
          <cell r="E979" t="str">
            <v>보조기층운반</v>
          </cell>
          <cell r="F979" t="str">
            <v>(C/R장~현장)</v>
          </cell>
          <cell r="G979" t="str">
            <v>M3</v>
          </cell>
          <cell r="H979">
            <v>0</v>
          </cell>
        </row>
        <row r="980">
          <cell r="A980" t="str">
            <v>D00338</v>
          </cell>
          <cell r="B980">
            <v>15400</v>
          </cell>
          <cell r="C980" t="str">
            <v>다</v>
          </cell>
          <cell r="D980">
            <v>9845399</v>
          </cell>
          <cell r="E980" t="str">
            <v>보조기층포설 및 다짐</v>
          </cell>
          <cell r="F980" t="str">
            <v>(T=35CM)</v>
          </cell>
          <cell r="G980" t="str">
            <v>M3</v>
          </cell>
          <cell r="H980">
            <v>0</v>
          </cell>
        </row>
        <row r="981">
          <cell r="A981" t="str">
            <v>D00222</v>
          </cell>
          <cell r="B981">
            <v>6600</v>
          </cell>
          <cell r="C981" t="str">
            <v>라</v>
          </cell>
          <cell r="D981">
            <v>9845417</v>
          </cell>
          <cell r="E981" t="str">
            <v>보조기층포설및다짐</v>
          </cell>
          <cell r="F981" t="str">
            <v>(백호우포설)</v>
          </cell>
          <cell r="G981" t="str">
            <v>M3</v>
          </cell>
          <cell r="H981">
            <v>0</v>
          </cell>
        </row>
        <row r="982">
          <cell r="A982" t="str">
            <v>E2</v>
          </cell>
          <cell r="B982">
            <v>0</v>
          </cell>
          <cell r="C982" t="str">
            <v>계</v>
          </cell>
          <cell r="D982">
            <v>9845434</v>
          </cell>
        </row>
        <row r="983">
          <cell r="A983" t="str">
            <v>T2</v>
          </cell>
          <cell r="B983">
            <v>985</v>
          </cell>
          <cell r="C983" t="str">
            <v>3)</v>
          </cell>
          <cell r="D983">
            <v>9845487</v>
          </cell>
          <cell r="E983" t="str">
            <v>린콘크리트기층</v>
          </cell>
          <cell r="F983" t="str">
            <v>(T=15cm)</v>
          </cell>
          <cell r="H983">
            <v>0</v>
          </cell>
        </row>
        <row r="984">
          <cell r="A984" t="str">
            <v>D00092</v>
          </cell>
          <cell r="B984">
            <v>21100</v>
          </cell>
          <cell r="C984" t="str">
            <v>가.</v>
          </cell>
          <cell r="D984">
            <v>9845513</v>
          </cell>
          <cell r="E984" t="str">
            <v>린콘크리트생산및운반</v>
          </cell>
          <cell r="G984" t="str">
            <v>M3</v>
          </cell>
          <cell r="H984">
            <v>0</v>
          </cell>
        </row>
        <row r="985">
          <cell r="A985" t="str">
            <v>D01304</v>
          </cell>
          <cell r="B985">
            <v>20300</v>
          </cell>
          <cell r="C985" t="str">
            <v>나</v>
          </cell>
          <cell r="D985">
            <v>9845526</v>
          </cell>
          <cell r="E985" t="str">
            <v>린콘크리트포설및다짐</v>
          </cell>
          <cell r="F985" t="str">
            <v>(기계포설 T=15CM)</v>
          </cell>
          <cell r="G985" t="str">
            <v>M3</v>
          </cell>
          <cell r="H985">
            <v>0</v>
          </cell>
        </row>
        <row r="986">
          <cell r="A986" t="str">
            <v>E2</v>
          </cell>
          <cell r="B986">
            <v>0</v>
          </cell>
          <cell r="C986" t="str">
            <v>계</v>
          </cell>
          <cell r="D986">
            <v>9845533</v>
          </cell>
        </row>
        <row r="987">
          <cell r="A987" t="str">
            <v>D00305</v>
          </cell>
          <cell r="B987">
            <v>39700</v>
          </cell>
          <cell r="C987" t="str">
            <v>4)</v>
          </cell>
          <cell r="D987">
            <v>9845536</v>
          </cell>
          <cell r="E987" t="str">
            <v>포장콘크리트생산</v>
          </cell>
          <cell r="F987" t="str">
            <v>(σbk=45KG/CM2)</v>
          </cell>
          <cell r="G987" t="str">
            <v>M3</v>
          </cell>
          <cell r="H987">
            <v>0</v>
          </cell>
        </row>
        <row r="988">
          <cell r="A988" t="str">
            <v>T2</v>
          </cell>
          <cell r="B988">
            <v>990</v>
          </cell>
          <cell r="C988" t="str">
            <v>5)</v>
          </cell>
          <cell r="D988">
            <v>9845537</v>
          </cell>
          <cell r="E988" t="str">
            <v>콘크리트 운반</v>
          </cell>
          <cell r="H988">
            <v>0</v>
          </cell>
        </row>
        <row r="989">
          <cell r="A989" t="str">
            <v>D02243</v>
          </cell>
          <cell r="B989">
            <v>37400</v>
          </cell>
          <cell r="C989" t="str">
            <v>가</v>
          </cell>
          <cell r="D989">
            <v>9845665</v>
          </cell>
          <cell r="E989" t="str">
            <v>콘크리트운반</v>
          </cell>
          <cell r="F989" t="str">
            <v>(덤프운반:B/P-현장)</v>
          </cell>
          <cell r="G989" t="str">
            <v>M3</v>
          </cell>
          <cell r="H989">
            <v>0</v>
          </cell>
        </row>
        <row r="990">
          <cell r="A990" t="str">
            <v>D00273</v>
          </cell>
          <cell r="B990">
            <v>2290</v>
          </cell>
          <cell r="C990" t="str">
            <v>나</v>
          </cell>
          <cell r="D990">
            <v>9845666</v>
          </cell>
          <cell r="E990" t="str">
            <v>콘크리트운반</v>
          </cell>
          <cell r="F990" t="str">
            <v>(믹서운반:BP장-현장)</v>
          </cell>
          <cell r="G990" t="str">
            <v>M3</v>
          </cell>
          <cell r="H990">
            <v>0</v>
          </cell>
        </row>
        <row r="991">
          <cell r="A991" t="str">
            <v>E2</v>
          </cell>
          <cell r="B991">
            <v>0</v>
          </cell>
          <cell r="C991" t="str">
            <v>계</v>
          </cell>
          <cell r="D991">
            <v>9845731</v>
          </cell>
        </row>
        <row r="992">
          <cell r="A992" t="str">
            <v>T2</v>
          </cell>
          <cell r="B992">
            <v>1002</v>
          </cell>
          <cell r="C992" t="str">
            <v>6)</v>
          </cell>
          <cell r="D992">
            <v>9845859</v>
          </cell>
          <cell r="E992" t="str">
            <v>콘크리트포설 및 양생</v>
          </cell>
          <cell r="H992">
            <v>0</v>
          </cell>
        </row>
        <row r="993">
          <cell r="A993" t="str">
            <v>T1</v>
          </cell>
          <cell r="B993">
            <v>995</v>
          </cell>
          <cell r="C993" t="str">
            <v>가.</v>
          </cell>
          <cell r="D993">
            <v>9845863</v>
          </cell>
          <cell r="E993" t="str">
            <v>기계포설</v>
          </cell>
          <cell r="H993">
            <v>0</v>
          </cell>
        </row>
        <row r="994">
          <cell r="A994" t="str">
            <v>D00822</v>
          </cell>
          <cell r="B994">
            <v>34800</v>
          </cell>
          <cell r="C994" t="str">
            <v>a.</v>
          </cell>
          <cell r="D994">
            <v>9845866</v>
          </cell>
          <cell r="E994" t="str">
            <v>무근2차로포설</v>
          </cell>
          <cell r="F994" t="str">
            <v>(T=30cm)</v>
          </cell>
          <cell r="G994" t="str">
            <v>M3</v>
          </cell>
          <cell r="H994">
            <v>0</v>
          </cell>
        </row>
        <row r="995">
          <cell r="A995" t="str">
            <v>D00820</v>
          </cell>
          <cell r="B995">
            <v>1000</v>
          </cell>
          <cell r="C995" t="str">
            <v>b.</v>
          </cell>
          <cell r="D995">
            <v>9845882</v>
          </cell>
          <cell r="E995" t="str">
            <v>중분대기초콘크리트</v>
          </cell>
          <cell r="F995" t="str">
            <v>(T=15cm)</v>
          </cell>
          <cell r="G995" t="str">
            <v>M3</v>
          </cell>
          <cell r="H995">
            <v>0</v>
          </cell>
        </row>
        <row r="996">
          <cell r="A996" t="str">
            <v>E1</v>
          </cell>
          <cell r="B996">
            <v>0</v>
          </cell>
          <cell r="C996" t="str">
            <v>소계</v>
          </cell>
          <cell r="D996">
            <v>9845885</v>
          </cell>
        </row>
        <row r="997">
          <cell r="A997" t="str">
            <v>T1</v>
          </cell>
          <cell r="B997">
            <v>1001</v>
          </cell>
          <cell r="C997" t="str">
            <v>나.</v>
          </cell>
          <cell r="D997">
            <v>9845898</v>
          </cell>
          <cell r="E997" t="str">
            <v>인력포설</v>
          </cell>
          <cell r="H997">
            <v>0</v>
          </cell>
        </row>
        <row r="998">
          <cell r="A998" t="str">
            <v>D00044</v>
          </cell>
          <cell r="B998">
            <v>980</v>
          </cell>
          <cell r="C998" t="str">
            <v>a.</v>
          </cell>
          <cell r="D998">
            <v>9846094</v>
          </cell>
          <cell r="E998" t="str">
            <v>부체도로(인력포설)</v>
          </cell>
          <cell r="F998" t="str">
            <v>T=20CM</v>
          </cell>
          <cell r="G998" t="str">
            <v>M3</v>
          </cell>
          <cell r="H998">
            <v>0</v>
          </cell>
        </row>
        <row r="999">
          <cell r="A999" t="str">
            <v>D00923</v>
          </cell>
          <cell r="B999">
            <v>920</v>
          </cell>
          <cell r="C999" t="str">
            <v>b</v>
          </cell>
          <cell r="D999">
            <v>9846111</v>
          </cell>
          <cell r="E999" t="str">
            <v>교량접속및완충슬라브</v>
          </cell>
          <cell r="F999" t="str">
            <v>(T=40cm)</v>
          </cell>
          <cell r="G999" t="str">
            <v>M3</v>
          </cell>
          <cell r="H999">
            <v>0</v>
          </cell>
        </row>
        <row r="1000">
          <cell r="A1000" t="str">
            <v>D01152</v>
          </cell>
          <cell r="B1000">
            <v>220</v>
          </cell>
          <cell r="C1000" t="str">
            <v>c</v>
          </cell>
          <cell r="D1000">
            <v>9846119</v>
          </cell>
          <cell r="E1000" t="str">
            <v>연결로 길어깨</v>
          </cell>
          <cell r="F1000" t="str">
            <v>(T=30cm)</v>
          </cell>
          <cell r="G1000" t="str">
            <v>M3</v>
          </cell>
          <cell r="H1000">
            <v>0</v>
          </cell>
        </row>
        <row r="1001">
          <cell r="A1001" t="str">
            <v>D02213</v>
          </cell>
          <cell r="B1001">
            <v>70</v>
          </cell>
          <cell r="C1001" t="str">
            <v>d</v>
          </cell>
          <cell r="D1001">
            <v>9846127</v>
          </cell>
          <cell r="E1001" t="str">
            <v>중분대 개구부 기초</v>
          </cell>
          <cell r="F1001" t="str">
            <v>(T=15cm:인력포설)</v>
          </cell>
          <cell r="G1001" t="str">
            <v>M3</v>
          </cell>
          <cell r="H1001">
            <v>0</v>
          </cell>
        </row>
        <row r="1002">
          <cell r="A1002" t="str">
            <v>E1</v>
          </cell>
          <cell r="B1002">
            <v>0</v>
          </cell>
          <cell r="C1002" t="str">
            <v>소계</v>
          </cell>
          <cell r="D1002">
            <v>9846160</v>
          </cell>
        </row>
        <row r="1003">
          <cell r="A1003" t="str">
            <v>E2</v>
          </cell>
          <cell r="B1003">
            <v>0</v>
          </cell>
          <cell r="C1003" t="str">
            <v>계</v>
          </cell>
          <cell r="D1003">
            <v>9846163</v>
          </cell>
        </row>
        <row r="1004">
          <cell r="A1004" t="str">
            <v>T2</v>
          </cell>
          <cell r="B1004">
            <v>1008</v>
          </cell>
          <cell r="C1004" t="str">
            <v>7)</v>
          </cell>
          <cell r="D1004">
            <v>9846227</v>
          </cell>
          <cell r="E1004" t="str">
            <v>철근설치공</v>
          </cell>
          <cell r="H1004">
            <v>0</v>
          </cell>
        </row>
        <row r="1005">
          <cell r="A1005" t="str">
            <v>D00325</v>
          </cell>
          <cell r="B1005">
            <v>24.606000000000002</v>
          </cell>
          <cell r="C1005" t="str">
            <v>가.</v>
          </cell>
          <cell r="D1005">
            <v>9846291</v>
          </cell>
          <cell r="E1005" t="str">
            <v>철근가공조립</v>
          </cell>
          <cell r="F1005" t="str">
            <v>(간단)</v>
          </cell>
          <cell r="G1005" t="str">
            <v>TON</v>
          </cell>
          <cell r="H1005">
            <v>0</v>
          </cell>
        </row>
        <row r="1006">
          <cell r="A1006" t="str">
            <v>D00326</v>
          </cell>
          <cell r="B1006">
            <v>525.04</v>
          </cell>
          <cell r="C1006" t="str">
            <v>나</v>
          </cell>
          <cell r="D1006">
            <v>9846296</v>
          </cell>
          <cell r="E1006" t="str">
            <v>철근가공조립</v>
          </cell>
          <cell r="F1006" t="str">
            <v>(보통)</v>
          </cell>
          <cell r="G1006" t="str">
            <v>TON</v>
          </cell>
          <cell r="H1006">
            <v>0</v>
          </cell>
        </row>
        <row r="1007">
          <cell r="A1007" t="str">
            <v>D02077</v>
          </cell>
          <cell r="B1007">
            <v>10.811</v>
          </cell>
          <cell r="C1007" t="str">
            <v>다</v>
          </cell>
          <cell r="D1007">
            <v>9846301</v>
          </cell>
          <cell r="E1007" t="str">
            <v>와이어메쉬설치</v>
          </cell>
          <cell r="G1007" t="str">
            <v>TON</v>
          </cell>
          <cell r="H1007">
            <v>0</v>
          </cell>
        </row>
        <row r="1008">
          <cell r="A1008" t="str">
            <v>D01640</v>
          </cell>
          <cell r="B1008">
            <v>28300</v>
          </cell>
          <cell r="C1008" t="str">
            <v>라</v>
          </cell>
          <cell r="D1008">
            <v>9846317</v>
          </cell>
          <cell r="E1008" t="str">
            <v>스페이서설치</v>
          </cell>
          <cell r="G1008" t="str">
            <v>M2</v>
          </cell>
          <cell r="H1008">
            <v>0</v>
          </cell>
        </row>
        <row r="1009">
          <cell r="A1009" t="str">
            <v>E2</v>
          </cell>
          <cell r="B1009">
            <v>0</v>
          </cell>
          <cell r="C1009" t="str">
            <v>계</v>
          </cell>
          <cell r="D1009">
            <v>9846325</v>
          </cell>
        </row>
        <row r="1010">
          <cell r="A1010" t="str">
            <v>D00099</v>
          </cell>
          <cell r="B1010">
            <v>143400</v>
          </cell>
          <cell r="C1010" t="str">
            <v>8)</v>
          </cell>
          <cell r="D1010">
            <v>9846333</v>
          </cell>
          <cell r="E1010" t="str">
            <v>비닐 깔기</v>
          </cell>
          <cell r="G1010" t="str">
            <v>M2</v>
          </cell>
          <cell r="H1010">
            <v>0</v>
          </cell>
        </row>
        <row r="1011">
          <cell r="A1011" t="str">
            <v>D00072</v>
          </cell>
          <cell r="B1011">
            <v>2100</v>
          </cell>
          <cell r="C1011" t="str">
            <v>9)</v>
          </cell>
          <cell r="D1011">
            <v>9846349</v>
          </cell>
          <cell r="E1011" t="str">
            <v>합판거푸집</v>
          </cell>
          <cell r="F1011" t="str">
            <v>(4회)</v>
          </cell>
          <cell r="G1011" t="str">
            <v>M2</v>
          </cell>
          <cell r="H1011">
            <v>0</v>
          </cell>
        </row>
        <row r="1012">
          <cell r="A1012" t="str">
            <v>T2</v>
          </cell>
          <cell r="B1012">
            <v>1028</v>
          </cell>
          <cell r="C1012" t="str">
            <v>10)</v>
          </cell>
          <cell r="D1012">
            <v>9846477</v>
          </cell>
          <cell r="E1012" t="str">
            <v>줄눈설치공</v>
          </cell>
          <cell r="H1012">
            <v>0</v>
          </cell>
        </row>
        <row r="1013">
          <cell r="A1013" t="str">
            <v>T1</v>
          </cell>
          <cell r="B1013">
            <v>1016</v>
          </cell>
          <cell r="C1013" t="str">
            <v>가.</v>
          </cell>
          <cell r="D1013">
            <v>9846479</v>
          </cell>
          <cell r="E1013" t="str">
            <v>세로줄눈</v>
          </cell>
          <cell r="H1013">
            <v>0</v>
          </cell>
        </row>
        <row r="1014">
          <cell r="A1014" t="str">
            <v>D01156</v>
          </cell>
          <cell r="B1014">
            <v>14500</v>
          </cell>
          <cell r="C1014" t="str">
            <v>a.</v>
          </cell>
          <cell r="D1014">
            <v>9846480</v>
          </cell>
          <cell r="E1014" t="str">
            <v>본선2차로동시포설용</v>
          </cell>
          <cell r="F1014" t="str">
            <v>(세로줄눈 형식1-1)</v>
          </cell>
          <cell r="G1014" t="str">
            <v>M</v>
          </cell>
          <cell r="H1014">
            <v>0</v>
          </cell>
        </row>
        <row r="1015">
          <cell r="A1015" t="str">
            <v>D01305</v>
          </cell>
          <cell r="B1015">
            <v>14800</v>
          </cell>
          <cell r="C1015" t="str">
            <v>c.</v>
          </cell>
          <cell r="D1015">
            <v>9846609</v>
          </cell>
          <cell r="E1015" t="str">
            <v>중분대기초용</v>
          </cell>
          <cell r="F1015" t="str">
            <v>(세로줄눈 형식1-4)</v>
          </cell>
          <cell r="G1015" t="str">
            <v>M</v>
          </cell>
          <cell r="H1015">
            <v>0</v>
          </cell>
        </row>
        <row r="1016">
          <cell r="A1016" t="str">
            <v>D00926</v>
          </cell>
          <cell r="B1016">
            <v>12400</v>
          </cell>
          <cell r="C1016" t="str">
            <v>d.</v>
          </cell>
          <cell r="D1016">
            <v>9846610</v>
          </cell>
          <cell r="E1016" t="str">
            <v>길어깨접속부용</v>
          </cell>
          <cell r="F1016" t="str">
            <v>(세로줄눈,형식1-5)</v>
          </cell>
          <cell r="G1016" t="str">
            <v>M</v>
          </cell>
          <cell r="H1016">
            <v>0</v>
          </cell>
        </row>
        <row r="1017">
          <cell r="A1017" t="str">
            <v>E1</v>
          </cell>
          <cell r="B1017">
            <v>0</v>
          </cell>
          <cell r="C1017" t="str">
            <v>소계</v>
          </cell>
          <cell r="D1017">
            <v>9846611</v>
          </cell>
        </row>
        <row r="1018">
          <cell r="A1018" t="str">
            <v>T1</v>
          </cell>
          <cell r="B1018">
            <v>1021</v>
          </cell>
          <cell r="C1018" t="str">
            <v>나.</v>
          </cell>
          <cell r="D1018">
            <v>9846612</v>
          </cell>
          <cell r="E1018" t="str">
            <v>가로수축줄눈</v>
          </cell>
          <cell r="H1018">
            <v>0</v>
          </cell>
        </row>
        <row r="1019">
          <cell r="A1019" t="str">
            <v>D00928</v>
          </cell>
          <cell r="B1019">
            <v>17400</v>
          </cell>
          <cell r="C1019" t="str">
            <v>a.</v>
          </cell>
          <cell r="D1019">
            <v>9846613</v>
          </cell>
          <cell r="E1019" t="str">
            <v>본선2차로용</v>
          </cell>
          <cell r="F1019" t="str">
            <v>(가로줄눈,형식2-1,2)</v>
          </cell>
          <cell r="G1019" t="str">
            <v>M</v>
          </cell>
          <cell r="H1019">
            <v>0</v>
          </cell>
        </row>
        <row r="1020">
          <cell r="A1020" t="str">
            <v>D00929</v>
          </cell>
          <cell r="B1020">
            <v>90</v>
          </cell>
          <cell r="C1020" t="str">
            <v>b</v>
          </cell>
          <cell r="D1020">
            <v>9846685</v>
          </cell>
          <cell r="E1020" t="str">
            <v>교량접속부2차로용</v>
          </cell>
          <cell r="F1020" t="str">
            <v>(가로줄눈,형식2-3,4)</v>
          </cell>
          <cell r="G1020" t="str">
            <v>M</v>
          </cell>
          <cell r="H1020">
            <v>0</v>
          </cell>
        </row>
        <row r="1021">
          <cell r="A1021" t="str">
            <v>D00758</v>
          </cell>
          <cell r="B1021">
            <v>1200</v>
          </cell>
          <cell r="C1021" t="str">
            <v>c</v>
          </cell>
          <cell r="D1021">
            <v>9846757</v>
          </cell>
          <cell r="E1021" t="str">
            <v>중분대기초용</v>
          </cell>
          <cell r="F1021" t="str">
            <v>(가로줄눈,형식2-5)</v>
          </cell>
          <cell r="G1021" t="str">
            <v>M</v>
          </cell>
          <cell r="H1021">
            <v>0</v>
          </cell>
        </row>
        <row r="1022">
          <cell r="A1022" t="str">
            <v>E1</v>
          </cell>
          <cell r="B1022">
            <v>0</v>
          </cell>
          <cell r="C1022" t="str">
            <v>소계</v>
          </cell>
          <cell r="D1022">
            <v>9846869</v>
          </cell>
        </row>
        <row r="1023">
          <cell r="A1023" t="str">
            <v>T1</v>
          </cell>
          <cell r="B1023">
            <v>1027</v>
          </cell>
          <cell r="C1023" t="str">
            <v>다.</v>
          </cell>
          <cell r="D1023">
            <v>9846933</v>
          </cell>
          <cell r="E1023" t="str">
            <v>팽창줄눈</v>
          </cell>
          <cell r="H1023">
            <v>0</v>
          </cell>
        </row>
        <row r="1024">
          <cell r="A1024" t="str">
            <v>D01571</v>
          </cell>
          <cell r="B1024">
            <v>280</v>
          </cell>
          <cell r="C1024" t="str">
            <v>a.</v>
          </cell>
          <cell r="D1024">
            <v>9846941</v>
          </cell>
          <cell r="E1024" t="str">
            <v>본선2차로용</v>
          </cell>
          <cell r="F1024" t="str">
            <v>(팽창줄눈,형식3-1,2)</v>
          </cell>
          <cell r="G1024" t="str">
            <v>M</v>
          </cell>
          <cell r="H1024">
            <v>0</v>
          </cell>
        </row>
        <row r="1025">
          <cell r="A1025" t="str">
            <v>D01080</v>
          </cell>
          <cell r="B1025">
            <v>250</v>
          </cell>
          <cell r="C1025" t="str">
            <v>b.</v>
          </cell>
          <cell r="D1025">
            <v>9846946</v>
          </cell>
          <cell r="E1025" t="str">
            <v>교량접속부2차로용</v>
          </cell>
          <cell r="F1025" t="str">
            <v>(팽창줄눈,형식3-3,4)</v>
          </cell>
          <cell r="G1025" t="str">
            <v>M</v>
          </cell>
          <cell r="H1025">
            <v>0</v>
          </cell>
        </row>
        <row r="1026">
          <cell r="A1026" t="str">
            <v>D01459</v>
          </cell>
          <cell r="B1026">
            <v>550</v>
          </cell>
          <cell r="C1026" t="str">
            <v>c</v>
          </cell>
          <cell r="D1026">
            <v>9847011</v>
          </cell>
          <cell r="E1026" t="str">
            <v>아스콘접속부2차로용</v>
          </cell>
          <cell r="F1026" t="str">
            <v>(팽창줄눈,형식3-6,7)</v>
          </cell>
          <cell r="G1026" t="str">
            <v>M</v>
          </cell>
          <cell r="H1026">
            <v>0</v>
          </cell>
        </row>
        <row r="1027">
          <cell r="A1027" t="str">
            <v>D01306</v>
          </cell>
          <cell r="B1027">
            <v>30</v>
          </cell>
          <cell r="C1027" t="str">
            <v>d</v>
          </cell>
          <cell r="D1027">
            <v>9847076</v>
          </cell>
          <cell r="E1027" t="str">
            <v>중분대기초용</v>
          </cell>
          <cell r="F1027" t="str">
            <v>(팽창줄눈,형식3-8)</v>
          </cell>
          <cell r="G1027" t="str">
            <v>M</v>
          </cell>
          <cell r="H1027">
            <v>0</v>
          </cell>
        </row>
        <row r="1028">
          <cell r="A1028" t="str">
            <v>E1</v>
          </cell>
          <cell r="B1028">
            <v>0</v>
          </cell>
          <cell r="C1028" t="str">
            <v>소계</v>
          </cell>
          <cell r="D1028">
            <v>9847092</v>
          </cell>
        </row>
        <row r="1029">
          <cell r="A1029" t="str">
            <v>E2</v>
          </cell>
          <cell r="B1029">
            <v>0</v>
          </cell>
          <cell r="C1029" t="str">
            <v>계</v>
          </cell>
          <cell r="D1029">
            <v>9847220</v>
          </cell>
        </row>
        <row r="1030">
          <cell r="A1030" t="str">
            <v>D01307</v>
          </cell>
          <cell r="B1030">
            <v>720</v>
          </cell>
          <cell r="C1030" t="str">
            <v>12)</v>
          </cell>
          <cell r="D1030">
            <v>9847284</v>
          </cell>
          <cell r="E1030" t="str">
            <v>부체도로용줄눈</v>
          </cell>
          <cell r="F1030" t="str">
            <v>(판재 200×15)</v>
          </cell>
          <cell r="G1030" t="str">
            <v>M</v>
          </cell>
          <cell r="H1030">
            <v>0</v>
          </cell>
        </row>
        <row r="1031">
          <cell r="A1031" t="str">
            <v>D00075</v>
          </cell>
          <cell r="B1031">
            <v>34890</v>
          </cell>
          <cell r="C1031" t="str">
            <v>13)</v>
          </cell>
          <cell r="D1031">
            <v>9847476</v>
          </cell>
          <cell r="E1031" t="str">
            <v>콘크리트포장면연마</v>
          </cell>
          <cell r="G1031" t="str">
            <v>M2</v>
          </cell>
          <cell r="H1031">
            <v>0</v>
          </cell>
        </row>
        <row r="1032">
          <cell r="A1032" t="str">
            <v>D01728</v>
          </cell>
          <cell r="B1032">
            <v>48760</v>
          </cell>
          <cell r="C1032" t="str">
            <v>14)</v>
          </cell>
          <cell r="D1032">
            <v>9847492</v>
          </cell>
          <cell r="E1032" t="str">
            <v>프라임코팅</v>
          </cell>
          <cell r="F1032" t="str">
            <v>(75ℓ/a)</v>
          </cell>
          <cell r="G1032" t="str">
            <v>a</v>
          </cell>
          <cell r="H1032">
            <v>0</v>
          </cell>
        </row>
        <row r="1033">
          <cell r="A1033" t="str">
            <v>T2</v>
          </cell>
          <cell r="B1033">
            <v>1035</v>
          </cell>
          <cell r="C1033" t="str">
            <v>15)</v>
          </cell>
          <cell r="D1033">
            <v>9847556</v>
          </cell>
          <cell r="E1033" t="str">
            <v>택코팅</v>
          </cell>
          <cell r="H1033">
            <v>0</v>
          </cell>
        </row>
        <row r="1034">
          <cell r="A1034" t="str">
            <v>D01730</v>
          </cell>
          <cell r="B1034">
            <v>102000</v>
          </cell>
          <cell r="C1034" t="str">
            <v>가</v>
          </cell>
          <cell r="D1034">
            <v>9847588</v>
          </cell>
          <cell r="E1034" t="str">
            <v>택코팅</v>
          </cell>
          <cell r="F1034" t="str">
            <v>(30ℓ/ａ : 신설)</v>
          </cell>
          <cell r="G1034" t="str">
            <v>ａ</v>
          </cell>
          <cell r="H1034">
            <v>0</v>
          </cell>
        </row>
        <row r="1035">
          <cell r="A1035" t="str">
            <v>D01731</v>
          </cell>
          <cell r="B1035">
            <v>1190</v>
          </cell>
          <cell r="C1035" t="str">
            <v>나</v>
          </cell>
          <cell r="D1035">
            <v>9847620</v>
          </cell>
          <cell r="E1035" t="str">
            <v>택코팅</v>
          </cell>
          <cell r="F1035" t="str">
            <v>(50ℓ/ａ : 확장)</v>
          </cell>
          <cell r="G1035" t="str">
            <v>ａ</v>
          </cell>
          <cell r="H1035">
            <v>0</v>
          </cell>
        </row>
        <row r="1036">
          <cell r="A1036" t="str">
            <v>E2</v>
          </cell>
          <cell r="B1036">
            <v>0</v>
          </cell>
          <cell r="C1036" t="str">
            <v>계</v>
          </cell>
          <cell r="D1036">
            <v>9847623</v>
          </cell>
        </row>
        <row r="1037">
          <cell r="A1037" t="str">
            <v>T2</v>
          </cell>
          <cell r="B1037">
            <v>1040</v>
          </cell>
          <cell r="C1037" t="str">
            <v>16)</v>
          </cell>
          <cell r="D1037">
            <v>9847626</v>
          </cell>
          <cell r="E1037" t="str">
            <v>아스콘기층</v>
          </cell>
          <cell r="H1037">
            <v>0</v>
          </cell>
        </row>
        <row r="1038">
          <cell r="A1038" t="str">
            <v>D01338</v>
          </cell>
          <cell r="B1038">
            <v>19023</v>
          </cell>
          <cell r="C1038" t="str">
            <v>가.</v>
          </cell>
          <cell r="D1038">
            <v>9847632</v>
          </cell>
          <cell r="E1038" t="str">
            <v>아스콘기층구입,운반</v>
          </cell>
          <cell r="G1038" t="str">
            <v>TON</v>
          </cell>
          <cell r="H1038">
            <v>0</v>
          </cell>
        </row>
        <row r="1039">
          <cell r="A1039" t="str">
            <v>D02334</v>
          </cell>
          <cell r="B1039">
            <v>20</v>
          </cell>
          <cell r="C1039" t="str">
            <v>나</v>
          </cell>
          <cell r="D1039">
            <v>9848555</v>
          </cell>
          <cell r="E1039" t="str">
            <v>기층아스콘포설및다짐</v>
          </cell>
          <cell r="F1039" t="str">
            <v>(T = 8.0Cm)</v>
          </cell>
          <cell r="G1039" t="str">
            <v>a</v>
          </cell>
          <cell r="H1039">
            <v>0</v>
          </cell>
        </row>
        <row r="1040">
          <cell r="A1040" t="str">
            <v>D01696</v>
          </cell>
          <cell r="B1040">
            <v>30</v>
          </cell>
          <cell r="C1040" t="str">
            <v>다</v>
          </cell>
          <cell r="D1040">
            <v>9849477</v>
          </cell>
          <cell r="E1040" t="str">
            <v>아스콘기층포설및다짐</v>
          </cell>
          <cell r="F1040" t="str">
            <v>(T=20Cm)</v>
          </cell>
          <cell r="G1040" t="str">
            <v>a</v>
          </cell>
          <cell r="H1040">
            <v>0</v>
          </cell>
        </row>
        <row r="1041">
          <cell r="A1041" t="str">
            <v>E2</v>
          </cell>
          <cell r="B1041">
            <v>0</v>
          </cell>
          <cell r="C1041" t="str">
            <v>계</v>
          </cell>
          <cell r="D1041">
            <v>9849785</v>
          </cell>
        </row>
        <row r="1042">
          <cell r="A1042" t="str">
            <v>T2</v>
          </cell>
          <cell r="B1042">
            <v>1046</v>
          </cell>
          <cell r="C1042" t="str">
            <v>17)</v>
          </cell>
          <cell r="D1042">
            <v>9850156</v>
          </cell>
          <cell r="E1042" t="str">
            <v>아스콘표층</v>
          </cell>
          <cell r="H1042">
            <v>0</v>
          </cell>
        </row>
        <row r="1043">
          <cell r="A1043" t="str">
            <v>D00972</v>
          </cell>
          <cell r="B1043">
            <v>13777</v>
          </cell>
          <cell r="C1043" t="str">
            <v>가.</v>
          </cell>
          <cell r="D1043">
            <v>9850182</v>
          </cell>
          <cell r="E1043" t="str">
            <v>아스콘표층구입,운반</v>
          </cell>
          <cell r="G1043" t="str">
            <v>TON</v>
          </cell>
          <cell r="H1043">
            <v>0</v>
          </cell>
        </row>
        <row r="1044">
          <cell r="A1044" t="str">
            <v>D01701</v>
          </cell>
          <cell r="B1044">
            <v>12</v>
          </cell>
          <cell r="C1044" t="str">
            <v>나</v>
          </cell>
          <cell r="D1044">
            <v>9850202</v>
          </cell>
          <cell r="E1044" t="str">
            <v>아스콘표층포설및다짐</v>
          </cell>
          <cell r="F1044" t="str">
            <v>(T= 5Cm)</v>
          </cell>
          <cell r="G1044" t="str">
            <v>a</v>
          </cell>
          <cell r="H1044">
            <v>0</v>
          </cell>
        </row>
        <row r="1045">
          <cell r="A1045" t="str">
            <v>D00727</v>
          </cell>
          <cell r="B1045">
            <v>214</v>
          </cell>
          <cell r="C1045" t="str">
            <v>다</v>
          </cell>
          <cell r="D1045">
            <v>9850231</v>
          </cell>
          <cell r="E1045" t="str">
            <v>아스콘표층포설및다짐</v>
          </cell>
          <cell r="F1045" t="str">
            <v>(T= 8cm)</v>
          </cell>
          <cell r="G1045" t="str">
            <v>a</v>
          </cell>
          <cell r="H1045">
            <v>0</v>
          </cell>
        </row>
        <row r="1046">
          <cell r="A1046" t="str">
            <v>D01700</v>
          </cell>
          <cell r="B1046">
            <v>299</v>
          </cell>
          <cell r="C1046" t="str">
            <v>라</v>
          </cell>
          <cell r="D1046">
            <v>9850259</v>
          </cell>
          <cell r="E1046" t="str">
            <v>아스콘표층포설및다짐</v>
          </cell>
          <cell r="F1046" t="str">
            <v>(T=10Cm)</v>
          </cell>
          <cell r="G1046" t="str">
            <v>a</v>
          </cell>
          <cell r="H1046">
            <v>0</v>
          </cell>
        </row>
        <row r="1047">
          <cell r="A1047" t="str">
            <v>E2</v>
          </cell>
          <cell r="B1047">
            <v>0</v>
          </cell>
          <cell r="C1047" t="str">
            <v>계</v>
          </cell>
          <cell r="D1047">
            <v>9850414</v>
          </cell>
        </row>
        <row r="1048">
          <cell r="A1048" t="str">
            <v>T2</v>
          </cell>
          <cell r="B1048">
            <v>1050</v>
          </cell>
          <cell r="C1048" t="str">
            <v>18)</v>
          </cell>
          <cell r="D1048">
            <v>9850542</v>
          </cell>
          <cell r="E1048" t="str">
            <v>길어깨포장</v>
          </cell>
          <cell r="H1048">
            <v>0</v>
          </cell>
        </row>
        <row r="1049">
          <cell r="A1049" t="str">
            <v>D01455</v>
          </cell>
          <cell r="B1049">
            <v>177</v>
          </cell>
          <cell r="C1049" t="str">
            <v>나</v>
          </cell>
          <cell r="D1049">
            <v>9850607</v>
          </cell>
          <cell r="E1049" t="str">
            <v>기층아스콘포설및다짐</v>
          </cell>
          <cell r="F1049" t="str">
            <v>(T=10cm)</v>
          </cell>
          <cell r="G1049" t="str">
            <v>a</v>
          </cell>
          <cell r="H1049">
            <v>0</v>
          </cell>
        </row>
        <row r="1050">
          <cell r="A1050" t="str">
            <v>D01696</v>
          </cell>
          <cell r="B1050">
            <v>31</v>
          </cell>
          <cell r="C1050" t="str">
            <v>다</v>
          </cell>
          <cell r="D1050">
            <v>9850645</v>
          </cell>
          <cell r="E1050" t="str">
            <v>아스콘기층포설및다짐</v>
          </cell>
          <cell r="F1050" t="str">
            <v>(T=20Cm)</v>
          </cell>
          <cell r="G1050" t="str">
            <v>a</v>
          </cell>
          <cell r="H1050">
            <v>0</v>
          </cell>
        </row>
        <row r="1051">
          <cell r="A1051" t="str">
            <v>E2</v>
          </cell>
          <cell r="B1051">
            <v>0</v>
          </cell>
          <cell r="C1051" t="str">
            <v>계</v>
          </cell>
          <cell r="D1051">
            <v>9850800</v>
          </cell>
        </row>
        <row r="1052">
          <cell r="A1052" t="str">
            <v>D00780</v>
          </cell>
          <cell r="B1052">
            <v>1</v>
          </cell>
          <cell r="C1052" t="str">
            <v>20)</v>
          </cell>
          <cell r="D1052">
            <v>9852025</v>
          </cell>
          <cell r="E1052" t="str">
            <v>크라샤 설치 및 철거</v>
          </cell>
          <cell r="F1052" t="str">
            <v>(150 TON)</v>
          </cell>
          <cell r="G1052" t="str">
            <v>식</v>
          </cell>
          <cell r="H1052">
            <v>0</v>
          </cell>
        </row>
        <row r="1053">
          <cell r="A1053" t="str">
            <v>T2</v>
          </cell>
          <cell r="B1053">
            <v>1055</v>
          </cell>
          <cell r="C1053" t="str">
            <v>21)</v>
          </cell>
          <cell r="D1053">
            <v>9853249</v>
          </cell>
          <cell r="E1053" t="str">
            <v>배치플랜트</v>
          </cell>
          <cell r="H1053">
            <v>0</v>
          </cell>
        </row>
        <row r="1054">
          <cell r="A1054" t="str">
            <v>D00520</v>
          </cell>
          <cell r="B1054">
            <v>1</v>
          </cell>
          <cell r="C1054" t="str">
            <v>가.</v>
          </cell>
          <cell r="D1054">
            <v>9853313</v>
          </cell>
          <cell r="E1054" t="str">
            <v>배치플랜트 설치공</v>
          </cell>
          <cell r="F1054" t="str">
            <v>(120m3/hr 1기)</v>
          </cell>
          <cell r="G1054" t="str">
            <v>식</v>
          </cell>
          <cell r="H1054">
            <v>0</v>
          </cell>
        </row>
        <row r="1055">
          <cell r="A1055" t="str">
            <v>D00521</v>
          </cell>
          <cell r="B1055">
            <v>1</v>
          </cell>
          <cell r="C1055" t="str">
            <v>나.</v>
          </cell>
          <cell r="D1055">
            <v>9853441</v>
          </cell>
          <cell r="E1055" t="str">
            <v>배치플랜트 철거공</v>
          </cell>
          <cell r="F1055" t="str">
            <v>(120m3/hr 1기)</v>
          </cell>
          <cell r="G1055" t="str">
            <v>식</v>
          </cell>
          <cell r="H1055">
            <v>0</v>
          </cell>
        </row>
        <row r="1056">
          <cell r="A1056" t="str">
            <v>E2</v>
          </cell>
          <cell r="B1056">
            <v>0</v>
          </cell>
          <cell r="C1056" t="str">
            <v>계</v>
          </cell>
          <cell r="D1056">
            <v>9853442</v>
          </cell>
        </row>
        <row r="1057">
          <cell r="A1057" t="str">
            <v>D00057</v>
          </cell>
          <cell r="B1057">
            <v>2.0699999999999998</v>
          </cell>
          <cell r="C1057" t="str">
            <v>22)</v>
          </cell>
          <cell r="D1057">
            <v>9853559</v>
          </cell>
          <cell r="E1057" t="str">
            <v>포장장비 임대료</v>
          </cell>
          <cell r="F1057" t="str">
            <v>(2차선 포설장비)</v>
          </cell>
          <cell r="G1057" t="str">
            <v>개월</v>
          </cell>
          <cell r="H1057">
            <v>0</v>
          </cell>
        </row>
        <row r="1058">
          <cell r="A1058" t="str">
            <v>T2</v>
          </cell>
          <cell r="B1058">
            <v>1062</v>
          </cell>
          <cell r="C1058" t="str">
            <v>23)</v>
          </cell>
          <cell r="D1058">
            <v>9853675</v>
          </cell>
          <cell r="E1058" t="str">
            <v>쇄석골재생산및운반</v>
          </cell>
          <cell r="H1058">
            <v>0</v>
          </cell>
        </row>
        <row r="1059">
          <cell r="A1059" t="str">
            <v>D00789</v>
          </cell>
          <cell r="B1059">
            <v>1213</v>
          </cell>
          <cell r="C1059" t="str">
            <v>나</v>
          </cell>
          <cell r="D1059">
            <v>9853849</v>
          </cell>
          <cell r="E1059" t="str">
            <v>쇄석골재 생산</v>
          </cell>
          <cell r="F1059" t="str">
            <v>(D=19M/M)</v>
          </cell>
          <cell r="G1059" t="str">
            <v>TON</v>
          </cell>
          <cell r="H1059">
            <v>0</v>
          </cell>
        </row>
        <row r="1060">
          <cell r="A1060" t="str">
            <v>D00791</v>
          </cell>
          <cell r="B1060">
            <v>531</v>
          </cell>
          <cell r="C1060" t="str">
            <v>다</v>
          </cell>
          <cell r="D1060">
            <v>9853878</v>
          </cell>
          <cell r="E1060" t="str">
            <v>쇄석골재 생산</v>
          </cell>
          <cell r="F1060" t="str">
            <v>(D=25M/M)</v>
          </cell>
          <cell r="G1060" t="str">
            <v>TON</v>
          </cell>
          <cell r="H1060">
            <v>0</v>
          </cell>
        </row>
        <row r="1061">
          <cell r="A1061" t="str">
            <v>D00792</v>
          </cell>
          <cell r="B1061">
            <v>16425</v>
          </cell>
          <cell r="C1061" t="str">
            <v>라</v>
          </cell>
          <cell r="D1061">
            <v>9853907</v>
          </cell>
          <cell r="E1061" t="str">
            <v>쇄석골재 생산</v>
          </cell>
          <cell r="F1061" t="str">
            <v>(D=32M/M:현장암유용)</v>
          </cell>
          <cell r="G1061" t="str">
            <v>TON</v>
          </cell>
          <cell r="H1061">
            <v>0</v>
          </cell>
        </row>
        <row r="1062">
          <cell r="A1062" t="str">
            <v>D00793</v>
          </cell>
          <cell r="B1062">
            <v>10912</v>
          </cell>
          <cell r="C1062" t="str">
            <v>마</v>
          </cell>
          <cell r="D1062">
            <v>9853923</v>
          </cell>
          <cell r="E1062" t="str">
            <v>쇄석골재 생산</v>
          </cell>
          <cell r="F1062" t="str">
            <v>(D=40M/M:현장암유용)</v>
          </cell>
          <cell r="G1062" t="str">
            <v>TON</v>
          </cell>
          <cell r="H1062">
            <v>0</v>
          </cell>
        </row>
        <row r="1063">
          <cell r="A1063" t="str">
            <v>E2</v>
          </cell>
          <cell r="B1063">
            <v>0</v>
          </cell>
          <cell r="C1063" t="str">
            <v>계</v>
          </cell>
          <cell r="D1063">
            <v>9853971</v>
          </cell>
        </row>
        <row r="1064">
          <cell r="A1064" t="str">
            <v>E4</v>
          </cell>
          <cell r="B1064">
            <v>0</v>
          </cell>
          <cell r="C1064" t="str">
            <v>총계</v>
          </cell>
          <cell r="D1064">
            <v>9854235</v>
          </cell>
        </row>
        <row r="1065">
          <cell r="A1065" t="str">
            <v>T4</v>
          </cell>
          <cell r="B1065">
            <v>1141</v>
          </cell>
          <cell r="C1065" t="str">
            <v>6.</v>
          </cell>
          <cell r="D1065">
            <v>9854239</v>
          </cell>
          <cell r="E1065" t="str">
            <v>안전시설공</v>
          </cell>
          <cell r="H1065">
            <v>0</v>
          </cell>
        </row>
        <row r="1066">
          <cell r="A1066" t="str">
            <v>T2</v>
          </cell>
          <cell r="B1066">
            <v>1079</v>
          </cell>
          <cell r="C1066" t="str">
            <v>1)</v>
          </cell>
          <cell r="D1066">
            <v>9854367</v>
          </cell>
          <cell r="E1066" t="str">
            <v>교통표지판</v>
          </cell>
          <cell r="H1066">
            <v>0</v>
          </cell>
        </row>
        <row r="1067">
          <cell r="A1067" t="str">
            <v>D01623</v>
          </cell>
          <cell r="B1067">
            <v>16</v>
          </cell>
          <cell r="C1067" t="str">
            <v>가</v>
          </cell>
          <cell r="D1067">
            <v>9854522</v>
          </cell>
          <cell r="E1067" t="str">
            <v>삼각표지판</v>
          </cell>
          <cell r="F1067" t="str">
            <v>(ㅿ120Cm)</v>
          </cell>
          <cell r="G1067" t="str">
            <v>EA</v>
          </cell>
          <cell r="H1067">
            <v>0</v>
          </cell>
        </row>
        <row r="1068">
          <cell r="A1068" t="str">
            <v>D02310</v>
          </cell>
          <cell r="B1068">
            <v>4</v>
          </cell>
          <cell r="C1068" t="str">
            <v>나</v>
          </cell>
          <cell r="D1068">
            <v>9854561</v>
          </cell>
          <cell r="E1068" t="str">
            <v>삼각표지판(2중)</v>
          </cell>
          <cell r="F1068" t="str">
            <v>(ㅿ120Cm)</v>
          </cell>
          <cell r="G1068" t="str">
            <v>EA</v>
          </cell>
          <cell r="H1068">
            <v>0</v>
          </cell>
        </row>
        <row r="1069">
          <cell r="A1069" t="str">
            <v>D02311</v>
          </cell>
          <cell r="B1069">
            <v>4</v>
          </cell>
          <cell r="C1069" t="str">
            <v>다</v>
          </cell>
          <cell r="D1069">
            <v>9854580</v>
          </cell>
          <cell r="E1069" t="str">
            <v>삼각표지판(2중)</v>
          </cell>
          <cell r="F1069" t="str">
            <v>(ㅿ120Cm+○120cm)</v>
          </cell>
          <cell r="G1069" t="str">
            <v>EA</v>
          </cell>
          <cell r="H1069">
            <v>0</v>
          </cell>
        </row>
        <row r="1070">
          <cell r="A1070" t="str">
            <v>D02137</v>
          </cell>
          <cell r="B1070">
            <v>8</v>
          </cell>
          <cell r="C1070" t="str">
            <v>라</v>
          </cell>
          <cell r="D1070">
            <v>9854599</v>
          </cell>
          <cell r="E1070" t="str">
            <v>원형표지판</v>
          </cell>
          <cell r="F1070" t="str">
            <v>(○120cm)</v>
          </cell>
          <cell r="G1070" t="str">
            <v>EA</v>
          </cell>
          <cell r="H1070">
            <v>0</v>
          </cell>
        </row>
        <row r="1071">
          <cell r="A1071" t="str">
            <v>D02312</v>
          </cell>
          <cell r="B1071">
            <v>12</v>
          </cell>
          <cell r="C1071" t="str">
            <v>마</v>
          </cell>
          <cell r="D1071">
            <v>9854619</v>
          </cell>
          <cell r="E1071" t="str">
            <v>원형표지판</v>
          </cell>
          <cell r="F1071" t="str">
            <v>(○120cm;부착식)</v>
          </cell>
          <cell r="G1071" t="str">
            <v>EA</v>
          </cell>
          <cell r="H1071">
            <v>0</v>
          </cell>
        </row>
        <row r="1072">
          <cell r="A1072" t="str">
            <v>D02281</v>
          </cell>
          <cell r="B1072">
            <v>6</v>
          </cell>
          <cell r="C1072" t="str">
            <v>바</v>
          </cell>
          <cell r="D1072">
            <v>9854638</v>
          </cell>
          <cell r="E1072" t="str">
            <v>오각표지판</v>
          </cell>
          <cell r="F1072" t="str">
            <v>(횡단보도:￠840mm)</v>
          </cell>
          <cell r="G1072" t="str">
            <v>ea</v>
          </cell>
          <cell r="H1072">
            <v>0</v>
          </cell>
        </row>
        <row r="1073">
          <cell r="A1073" t="str">
            <v>D02282</v>
          </cell>
          <cell r="B1073">
            <v>11</v>
          </cell>
          <cell r="C1073" t="str">
            <v>사</v>
          </cell>
          <cell r="D1073">
            <v>9854657</v>
          </cell>
          <cell r="E1073" t="str">
            <v>2방향안내표지판</v>
          </cell>
          <cell r="F1073" t="str">
            <v>(4000 x 2500)</v>
          </cell>
          <cell r="G1073" t="str">
            <v>ea</v>
          </cell>
          <cell r="H1073">
            <v>0</v>
          </cell>
        </row>
        <row r="1074">
          <cell r="A1074" t="str">
            <v>D02283</v>
          </cell>
          <cell r="B1074">
            <v>2</v>
          </cell>
          <cell r="C1074" t="str">
            <v>아</v>
          </cell>
          <cell r="D1074">
            <v>9854667</v>
          </cell>
          <cell r="E1074" t="str">
            <v>3방향안내표지판</v>
          </cell>
          <cell r="F1074" t="str">
            <v>(5000 x 2500)</v>
          </cell>
          <cell r="G1074" t="str">
            <v>ea</v>
          </cell>
          <cell r="H1074">
            <v>0</v>
          </cell>
        </row>
        <row r="1075">
          <cell r="A1075" t="str">
            <v>D02284</v>
          </cell>
          <cell r="B1075">
            <v>3</v>
          </cell>
          <cell r="C1075" t="str">
            <v>자</v>
          </cell>
          <cell r="D1075">
            <v>9854669</v>
          </cell>
          <cell r="E1075" t="str">
            <v>이정표지판,군계표지</v>
          </cell>
          <cell r="F1075" t="str">
            <v>(3000 x 2000)</v>
          </cell>
          <cell r="G1075" t="str">
            <v>ea</v>
          </cell>
          <cell r="H1075">
            <v>0</v>
          </cell>
        </row>
        <row r="1076">
          <cell r="A1076" t="str">
            <v>D02313</v>
          </cell>
          <cell r="B1076">
            <v>1</v>
          </cell>
          <cell r="C1076" t="str">
            <v>차</v>
          </cell>
          <cell r="D1076">
            <v>9854670</v>
          </cell>
          <cell r="E1076" t="str">
            <v>2지명방향표지판</v>
          </cell>
          <cell r="F1076" t="str">
            <v>(3400 x 2300)</v>
          </cell>
          <cell r="G1076" t="str">
            <v>ea</v>
          </cell>
          <cell r="H1076">
            <v>0</v>
          </cell>
        </row>
        <row r="1077">
          <cell r="A1077" t="str">
            <v>D02285</v>
          </cell>
          <cell r="B1077">
            <v>2</v>
          </cell>
          <cell r="C1077" t="str">
            <v>카</v>
          </cell>
          <cell r="D1077">
            <v>9854798</v>
          </cell>
          <cell r="E1077" t="str">
            <v>나가는곳</v>
          </cell>
          <cell r="F1077" t="str">
            <v>(3000 x 1200)</v>
          </cell>
          <cell r="G1077" t="str">
            <v>ea</v>
          </cell>
          <cell r="H1077">
            <v>0</v>
          </cell>
        </row>
        <row r="1078">
          <cell r="A1078" t="str">
            <v>D02285</v>
          </cell>
          <cell r="B1078">
            <v>2</v>
          </cell>
          <cell r="C1078" t="str">
            <v>타</v>
          </cell>
          <cell r="D1078">
            <v>9854958</v>
          </cell>
          <cell r="E1078" t="str">
            <v>단일노선표시</v>
          </cell>
          <cell r="F1078" t="str">
            <v>(1200 x 1100)</v>
          </cell>
          <cell r="G1078" t="str">
            <v>ea</v>
          </cell>
          <cell r="H1078">
            <v>0</v>
          </cell>
        </row>
        <row r="1079">
          <cell r="A1079" t="str">
            <v>D02284</v>
          </cell>
          <cell r="B1079">
            <v>2</v>
          </cell>
          <cell r="C1079" t="str">
            <v>파</v>
          </cell>
          <cell r="D1079">
            <v>9855446</v>
          </cell>
          <cell r="E1079" t="str">
            <v>교량표지</v>
          </cell>
          <cell r="F1079" t="str">
            <v>(3000 x 2000)</v>
          </cell>
          <cell r="G1079" t="str">
            <v>ea</v>
          </cell>
          <cell r="H1079">
            <v>0</v>
          </cell>
        </row>
        <row r="1080">
          <cell r="A1080" t="str">
            <v>E2</v>
          </cell>
          <cell r="B1080">
            <v>0</v>
          </cell>
          <cell r="C1080" t="str">
            <v>계</v>
          </cell>
          <cell r="D1080">
            <v>9855934</v>
          </cell>
        </row>
        <row r="1081">
          <cell r="A1081" t="str">
            <v>T2</v>
          </cell>
          <cell r="B1081">
            <v>1093</v>
          </cell>
          <cell r="C1081" t="str">
            <v>2)</v>
          </cell>
          <cell r="D1081">
            <v>9856174</v>
          </cell>
          <cell r="E1081" t="str">
            <v>시선유도표지</v>
          </cell>
          <cell r="H1081">
            <v>0</v>
          </cell>
        </row>
        <row r="1082">
          <cell r="A1082" t="str">
            <v>D00878</v>
          </cell>
          <cell r="B1082">
            <v>71</v>
          </cell>
          <cell r="C1082" t="str">
            <v>가</v>
          </cell>
          <cell r="D1082">
            <v>9856294</v>
          </cell>
          <cell r="E1082" t="str">
            <v>데리네이타</v>
          </cell>
          <cell r="F1082" t="str">
            <v>(토공용가이드포스트)</v>
          </cell>
          <cell r="G1082" t="str">
            <v>EA</v>
          </cell>
          <cell r="H1082">
            <v>0</v>
          </cell>
        </row>
        <row r="1083">
          <cell r="A1083" t="str">
            <v>D00866</v>
          </cell>
          <cell r="B1083">
            <v>467</v>
          </cell>
          <cell r="C1083" t="str">
            <v>나</v>
          </cell>
          <cell r="D1083">
            <v>9856354</v>
          </cell>
          <cell r="E1083" t="str">
            <v>데리네이터</v>
          </cell>
          <cell r="F1083" t="str">
            <v>(가드레일용)</v>
          </cell>
          <cell r="G1083" t="str">
            <v>EA</v>
          </cell>
          <cell r="H1083">
            <v>0</v>
          </cell>
        </row>
        <row r="1084">
          <cell r="A1084" t="str">
            <v>D00869</v>
          </cell>
          <cell r="B1084">
            <v>86</v>
          </cell>
          <cell r="C1084" t="str">
            <v>다</v>
          </cell>
          <cell r="D1084">
            <v>9856384</v>
          </cell>
          <cell r="E1084" t="str">
            <v>데리네이터</v>
          </cell>
          <cell r="F1084" t="str">
            <v>(옹벽용)</v>
          </cell>
          <cell r="G1084" t="str">
            <v>EA</v>
          </cell>
          <cell r="H1084">
            <v>0</v>
          </cell>
        </row>
        <row r="1085">
          <cell r="A1085" t="str">
            <v>D00867</v>
          </cell>
          <cell r="B1085">
            <v>49</v>
          </cell>
          <cell r="C1085" t="str">
            <v>라</v>
          </cell>
          <cell r="D1085">
            <v>9856399</v>
          </cell>
          <cell r="E1085" t="str">
            <v>데리네이터</v>
          </cell>
          <cell r="F1085" t="str">
            <v>(교량용)</v>
          </cell>
          <cell r="G1085" t="str">
            <v>EA</v>
          </cell>
          <cell r="H1085">
            <v>0</v>
          </cell>
        </row>
        <row r="1086">
          <cell r="A1086" t="str">
            <v>T1</v>
          </cell>
          <cell r="B1086">
            <v>1088</v>
          </cell>
          <cell r="C1086" t="str">
            <v>마</v>
          </cell>
          <cell r="D1086">
            <v>9856408</v>
          </cell>
          <cell r="E1086" t="str">
            <v>도로표지병</v>
          </cell>
          <cell r="H1086">
            <v>0</v>
          </cell>
        </row>
        <row r="1087">
          <cell r="A1087" t="str">
            <v>D00879</v>
          </cell>
          <cell r="B1087">
            <v>769</v>
          </cell>
          <cell r="C1087" t="str">
            <v>a</v>
          </cell>
          <cell r="D1087">
            <v>9856409</v>
          </cell>
          <cell r="E1087" t="str">
            <v>도로표지병</v>
          </cell>
          <cell r="F1087" t="str">
            <v>(단면)</v>
          </cell>
          <cell r="G1087" t="str">
            <v>EA</v>
          </cell>
          <cell r="H1087">
            <v>0</v>
          </cell>
        </row>
        <row r="1088">
          <cell r="A1088" t="str">
            <v>D02295</v>
          </cell>
          <cell r="B1088">
            <v>522</v>
          </cell>
          <cell r="C1088" t="str">
            <v>b</v>
          </cell>
          <cell r="D1088">
            <v>9856410</v>
          </cell>
          <cell r="E1088" t="str">
            <v>도로표지병</v>
          </cell>
          <cell r="F1088" t="str">
            <v>(양면)</v>
          </cell>
          <cell r="G1088" t="str">
            <v>EA</v>
          </cell>
          <cell r="H1088">
            <v>0</v>
          </cell>
        </row>
        <row r="1089">
          <cell r="A1089" t="str">
            <v>E1</v>
          </cell>
          <cell r="B1089">
            <v>0</v>
          </cell>
          <cell r="C1089" t="str">
            <v>소계</v>
          </cell>
          <cell r="D1089">
            <v>9856474</v>
          </cell>
        </row>
        <row r="1090">
          <cell r="A1090" t="str">
            <v>T1</v>
          </cell>
          <cell r="B1090">
            <v>1092</v>
          </cell>
          <cell r="C1090" t="str">
            <v>사</v>
          </cell>
          <cell r="D1090">
            <v>9856490</v>
          </cell>
          <cell r="E1090" t="str">
            <v>갈매기표지판</v>
          </cell>
          <cell r="H1090">
            <v>0</v>
          </cell>
        </row>
        <row r="1091">
          <cell r="A1091" t="str">
            <v>D01612</v>
          </cell>
          <cell r="B1091">
            <v>16</v>
          </cell>
          <cell r="C1091" t="str">
            <v>a</v>
          </cell>
          <cell r="D1091">
            <v>9856506</v>
          </cell>
          <cell r="E1091" t="str">
            <v>갈매기표지판</v>
          </cell>
          <cell r="F1091" t="str">
            <v>(단면)</v>
          </cell>
          <cell r="G1091" t="str">
            <v>EA</v>
          </cell>
          <cell r="H1091">
            <v>0</v>
          </cell>
        </row>
        <row r="1092">
          <cell r="A1092" t="str">
            <v>D00892</v>
          </cell>
          <cell r="B1092">
            <v>72</v>
          </cell>
          <cell r="C1092" t="str">
            <v>b</v>
          </cell>
          <cell r="D1092">
            <v>9856538</v>
          </cell>
          <cell r="E1092" t="str">
            <v>갈매기표지판</v>
          </cell>
          <cell r="F1092" t="str">
            <v>(양면)</v>
          </cell>
          <cell r="G1092" t="str">
            <v>EA</v>
          </cell>
          <cell r="H1092">
            <v>0</v>
          </cell>
        </row>
        <row r="1093">
          <cell r="A1093" t="str">
            <v>E1</v>
          </cell>
          <cell r="B1093">
            <v>0</v>
          </cell>
          <cell r="C1093" t="str">
            <v>소계</v>
          </cell>
          <cell r="D1093">
            <v>9856539</v>
          </cell>
        </row>
        <row r="1094">
          <cell r="A1094" t="str">
            <v>E2</v>
          </cell>
          <cell r="B1094">
            <v>0</v>
          </cell>
          <cell r="C1094" t="str">
            <v>계</v>
          </cell>
          <cell r="D1094">
            <v>9856667</v>
          </cell>
        </row>
        <row r="1095">
          <cell r="A1095" t="str">
            <v>T2</v>
          </cell>
          <cell r="B1095">
            <v>1100</v>
          </cell>
          <cell r="C1095" t="str">
            <v>3)</v>
          </cell>
          <cell r="D1095">
            <v>9856670</v>
          </cell>
          <cell r="E1095" t="str">
            <v>차선도색</v>
          </cell>
          <cell r="H1095">
            <v>0</v>
          </cell>
        </row>
        <row r="1096">
          <cell r="A1096" t="str">
            <v>D00871</v>
          </cell>
          <cell r="B1096">
            <v>3000</v>
          </cell>
          <cell r="C1096" t="str">
            <v>가</v>
          </cell>
          <cell r="D1096">
            <v>9856790</v>
          </cell>
          <cell r="E1096" t="str">
            <v>차선도색</v>
          </cell>
          <cell r="F1096" t="str">
            <v>(황색:융착성)</v>
          </cell>
          <cell r="G1096" t="str">
            <v>M2</v>
          </cell>
          <cell r="H1096">
            <v>0</v>
          </cell>
        </row>
        <row r="1097">
          <cell r="A1097" t="str">
            <v>D02272</v>
          </cell>
          <cell r="B1097">
            <v>300</v>
          </cell>
          <cell r="C1097" t="str">
            <v>나</v>
          </cell>
          <cell r="D1097">
            <v>9856850</v>
          </cell>
          <cell r="E1097" t="str">
            <v>차선도색</v>
          </cell>
          <cell r="F1097" t="str">
            <v>(황색:상온형)</v>
          </cell>
          <cell r="G1097" t="str">
            <v>M2</v>
          </cell>
          <cell r="H1097">
            <v>0</v>
          </cell>
        </row>
        <row r="1098">
          <cell r="A1098" t="str">
            <v>D00870</v>
          </cell>
          <cell r="B1098">
            <v>3500</v>
          </cell>
          <cell r="C1098" t="str">
            <v>다</v>
          </cell>
          <cell r="D1098">
            <v>9856910</v>
          </cell>
          <cell r="E1098" t="str">
            <v>차선도색</v>
          </cell>
          <cell r="F1098" t="str">
            <v>(백색:융착성)</v>
          </cell>
          <cell r="G1098" t="str">
            <v>M2</v>
          </cell>
          <cell r="H1098">
            <v>0</v>
          </cell>
        </row>
        <row r="1099">
          <cell r="A1099" t="str">
            <v>D02273</v>
          </cell>
          <cell r="B1099">
            <v>1500</v>
          </cell>
          <cell r="C1099" t="str">
            <v>라</v>
          </cell>
          <cell r="D1099">
            <v>9856955</v>
          </cell>
          <cell r="E1099" t="str">
            <v>차선도색(파선)</v>
          </cell>
          <cell r="F1099" t="str">
            <v>(백색:융착성)</v>
          </cell>
          <cell r="G1099" t="str">
            <v>M2</v>
          </cell>
          <cell r="H1099">
            <v>0</v>
          </cell>
        </row>
        <row r="1100">
          <cell r="A1100" t="str">
            <v>D02274</v>
          </cell>
          <cell r="B1100">
            <v>2200</v>
          </cell>
          <cell r="C1100" t="str">
            <v>마</v>
          </cell>
          <cell r="D1100">
            <v>9857113</v>
          </cell>
          <cell r="E1100" t="str">
            <v>차선도색</v>
          </cell>
          <cell r="F1100" t="str">
            <v>(백색:상온형)</v>
          </cell>
          <cell r="G1100" t="str">
            <v>M2</v>
          </cell>
          <cell r="H1100">
            <v>0</v>
          </cell>
        </row>
        <row r="1101">
          <cell r="A1101" t="str">
            <v>E2</v>
          </cell>
          <cell r="B1101">
            <v>0</v>
          </cell>
          <cell r="C1101" t="str">
            <v>계</v>
          </cell>
          <cell r="D1101">
            <v>9857150</v>
          </cell>
        </row>
        <row r="1102">
          <cell r="A1102" t="str">
            <v>T2</v>
          </cell>
          <cell r="B1102">
            <v>1106</v>
          </cell>
          <cell r="C1102" t="str">
            <v>4)</v>
          </cell>
          <cell r="D1102">
            <v>9858661</v>
          </cell>
          <cell r="E1102" t="str">
            <v>가드레일</v>
          </cell>
          <cell r="H1102">
            <v>0</v>
          </cell>
        </row>
        <row r="1103">
          <cell r="A1103" t="str">
            <v>D01458</v>
          </cell>
          <cell r="B1103">
            <v>2435</v>
          </cell>
          <cell r="C1103" t="str">
            <v>가.</v>
          </cell>
          <cell r="D1103">
            <v>9858669</v>
          </cell>
          <cell r="E1103" t="str">
            <v>표준 레일</v>
          </cell>
          <cell r="G1103" t="str">
            <v>경간</v>
          </cell>
          <cell r="H1103">
            <v>0</v>
          </cell>
        </row>
        <row r="1104">
          <cell r="A1104" t="str">
            <v>D01260</v>
          </cell>
          <cell r="B1104">
            <v>62</v>
          </cell>
          <cell r="C1104" t="str">
            <v>나.</v>
          </cell>
          <cell r="D1104">
            <v>9858673</v>
          </cell>
          <cell r="E1104" t="str">
            <v>단부 레일</v>
          </cell>
          <cell r="G1104" t="str">
            <v>EA</v>
          </cell>
          <cell r="H1104">
            <v>0</v>
          </cell>
        </row>
        <row r="1105">
          <cell r="A1105" t="str">
            <v>D00872</v>
          </cell>
          <cell r="B1105">
            <v>2477</v>
          </cell>
          <cell r="C1105" t="str">
            <v>다.</v>
          </cell>
          <cell r="D1105">
            <v>9858675</v>
          </cell>
          <cell r="E1105" t="str">
            <v>레일포스트</v>
          </cell>
          <cell r="F1105" t="str">
            <v>(L=2.2m)</v>
          </cell>
          <cell r="G1105" t="str">
            <v>EA</v>
          </cell>
          <cell r="H1105">
            <v>0</v>
          </cell>
        </row>
        <row r="1106">
          <cell r="A1106" t="str">
            <v>D00877</v>
          </cell>
          <cell r="B1106">
            <v>54</v>
          </cell>
          <cell r="C1106" t="str">
            <v>라.</v>
          </cell>
          <cell r="D1106">
            <v>9858676</v>
          </cell>
          <cell r="E1106" t="str">
            <v>단부콘크리트</v>
          </cell>
          <cell r="G1106" t="str">
            <v>EA</v>
          </cell>
          <cell r="H1106">
            <v>0</v>
          </cell>
        </row>
        <row r="1107">
          <cell r="A1107" t="str">
            <v>E2</v>
          </cell>
          <cell r="B1107">
            <v>0</v>
          </cell>
          <cell r="C1107" t="str">
            <v>계</v>
          </cell>
          <cell r="D1107">
            <v>9858804</v>
          </cell>
        </row>
        <row r="1108">
          <cell r="A1108" t="str">
            <v>T2</v>
          </cell>
          <cell r="B1108">
            <v>1119</v>
          </cell>
          <cell r="C1108" t="str">
            <v>5)</v>
          </cell>
          <cell r="D1108">
            <v>9859375</v>
          </cell>
          <cell r="E1108" t="str">
            <v>중앙분리대</v>
          </cell>
          <cell r="H1108">
            <v>0</v>
          </cell>
        </row>
        <row r="1109">
          <cell r="A1109" t="str">
            <v>T1</v>
          </cell>
          <cell r="B1109">
            <v>1113</v>
          </cell>
          <cell r="C1109" t="str">
            <v>가</v>
          </cell>
          <cell r="D1109">
            <v>9859380</v>
          </cell>
          <cell r="E1109" t="str">
            <v>토공용</v>
          </cell>
          <cell r="H1109">
            <v>0</v>
          </cell>
        </row>
        <row r="1110">
          <cell r="A1110" t="str">
            <v>D00240</v>
          </cell>
          <cell r="B1110">
            <v>7100</v>
          </cell>
          <cell r="C1110" t="str">
            <v>a</v>
          </cell>
          <cell r="D1110">
            <v>9859384</v>
          </cell>
          <cell r="E1110" t="str">
            <v>중앙분리대 토공부</v>
          </cell>
          <cell r="F1110" t="str">
            <v>(콘크리트 포장용)</v>
          </cell>
          <cell r="G1110" t="str">
            <v>M</v>
          </cell>
          <cell r="H1110">
            <v>0</v>
          </cell>
        </row>
        <row r="1111">
          <cell r="A1111" t="str">
            <v>D02236</v>
          </cell>
          <cell r="B1111">
            <v>70</v>
          </cell>
          <cell r="C1111" t="str">
            <v>b</v>
          </cell>
          <cell r="D1111">
            <v>9859389</v>
          </cell>
          <cell r="E1111" t="str">
            <v>중앙분리대 토공부</v>
          </cell>
          <cell r="F1111" t="str">
            <v>(아스팔트 포장용)</v>
          </cell>
          <cell r="G1111" t="str">
            <v>M</v>
          </cell>
          <cell r="H1111">
            <v>0</v>
          </cell>
        </row>
        <row r="1112">
          <cell r="A1112" t="str">
            <v>D00524</v>
          </cell>
          <cell r="B1112">
            <v>9</v>
          </cell>
          <cell r="C1112" t="str">
            <v>c</v>
          </cell>
          <cell r="D1112">
            <v>9859393</v>
          </cell>
          <cell r="E1112" t="str">
            <v>중앙분리대 단부</v>
          </cell>
          <cell r="F1112" t="str">
            <v>(콘크리트포장용)</v>
          </cell>
          <cell r="G1112" t="str">
            <v>개소</v>
          </cell>
          <cell r="H1112">
            <v>0</v>
          </cell>
        </row>
        <row r="1113">
          <cell r="A1113" t="str">
            <v>D00650</v>
          </cell>
          <cell r="B1113">
            <v>1</v>
          </cell>
          <cell r="C1113" t="str">
            <v>d</v>
          </cell>
          <cell r="D1113">
            <v>9859401</v>
          </cell>
          <cell r="E1113" t="str">
            <v>중앙분리대 개구부</v>
          </cell>
          <cell r="F1113" t="str">
            <v>(콘크리트포장용)</v>
          </cell>
          <cell r="G1113" t="str">
            <v>개소</v>
          </cell>
          <cell r="H1113">
            <v>0</v>
          </cell>
        </row>
        <row r="1114">
          <cell r="A1114" t="str">
            <v>E1</v>
          </cell>
          <cell r="B1114">
            <v>0</v>
          </cell>
          <cell r="C1114" t="str">
            <v>소계</v>
          </cell>
          <cell r="D1114">
            <v>9859438</v>
          </cell>
        </row>
        <row r="1115">
          <cell r="A1115" t="str">
            <v>T1</v>
          </cell>
          <cell r="B1115">
            <v>1117</v>
          </cell>
          <cell r="C1115" t="str">
            <v>나</v>
          </cell>
          <cell r="D1115">
            <v>9859471</v>
          </cell>
          <cell r="E1115" t="str">
            <v>교량용</v>
          </cell>
          <cell r="H1115">
            <v>0</v>
          </cell>
        </row>
        <row r="1116">
          <cell r="A1116" t="str">
            <v>D02297</v>
          </cell>
          <cell r="B1116">
            <v>1050</v>
          </cell>
          <cell r="C1116" t="str">
            <v>a</v>
          </cell>
          <cell r="D1116">
            <v>9859504</v>
          </cell>
          <cell r="E1116" t="str">
            <v>중앙분리대 교량용</v>
          </cell>
          <cell r="F1116" t="str">
            <v>(구체콘크리트,분리형</v>
          </cell>
          <cell r="G1116" t="str">
            <v>M</v>
          </cell>
          <cell r="H1116">
            <v>0</v>
          </cell>
        </row>
        <row r="1117">
          <cell r="A1117" t="str">
            <v>D02298</v>
          </cell>
          <cell r="B1117">
            <v>32</v>
          </cell>
          <cell r="C1117" t="str">
            <v>c</v>
          </cell>
          <cell r="D1117">
            <v>9859520</v>
          </cell>
          <cell r="E1117" t="str">
            <v>중앙분리대 교량용</v>
          </cell>
          <cell r="F1117" t="str">
            <v>(조인트마감:분리형)</v>
          </cell>
          <cell r="G1117" t="str">
            <v>EA</v>
          </cell>
          <cell r="H1117">
            <v>0</v>
          </cell>
        </row>
        <row r="1118">
          <cell r="A1118" t="str">
            <v>E1</v>
          </cell>
          <cell r="B1118">
            <v>0</v>
          </cell>
          <cell r="C1118" t="str">
            <v>소계</v>
          </cell>
          <cell r="D1118">
            <v>9859528</v>
          </cell>
        </row>
        <row r="1119">
          <cell r="A1119" t="str">
            <v>D02237</v>
          </cell>
          <cell r="B1119">
            <v>1050</v>
          </cell>
          <cell r="C1119" t="str">
            <v>다</v>
          </cell>
          <cell r="D1119">
            <v>9859540</v>
          </cell>
          <cell r="E1119" t="str">
            <v>방호벽</v>
          </cell>
          <cell r="F1119" t="str">
            <v>(교량용:일반구간)</v>
          </cell>
          <cell r="G1119" t="str">
            <v>M</v>
          </cell>
          <cell r="H1119">
            <v>0</v>
          </cell>
        </row>
        <row r="1120">
          <cell r="A1120" t="str">
            <v>E2</v>
          </cell>
          <cell r="B1120">
            <v>0</v>
          </cell>
          <cell r="C1120" t="str">
            <v>계</v>
          </cell>
          <cell r="D1120">
            <v>9859542</v>
          </cell>
        </row>
        <row r="1121">
          <cell r="A1121" t="str">
            <v>T2</v>
          </cell>
          <cell r="B1121">
            <v>1124</v>
          </cell>
          <cell r="C1121" t="str">
            <v>6)</v>
          </cell>
          <cell r="D1121">
            <v>9859544</v>
          </cell>
          <cell r="E1121" t="str">
            <v>차광망</v>
          </cell>
          <cell r="H1121">
            <v>0</v>
          </cell>
        </row>
        <row r="1122">
          <cell r="A1122" t="str">
            <v>D01072</v>
          </cell>
          <cell r="B1122">
            <v>1800</v>
          </cell>
          <cell r="C1122" t="str">
            <v>가.</v>
          </cell>
          <cell r="D1122">
            <v>9859552</v>
          </cell>
          <cell r="E1122" t="str">
            <v>차광망</v>
          </cell>
          <cell r="F1122" t="str">
            <v>(토공용)</v>
          </cell>
          <cell r="G1122" t="str">
            <v>M</v>
          </cell>
          <cell r="H1122">
            <v>0</v>
          </cell>
        </row>
        <row r="1123">
          <cell r="A1123" t="str">
            <v>D02300</v>
          </cell>
          <cell r="B1123">
            <v>270</v>
          </cell>
          <cell r="C1123" t="str">
            <v>나</v>
          </cell>
          <cell r="D1123">
            <v>9859556</v>
          </cell>
          <cell r="E1123" t="str">
            <v>차광망</v>
          </cell>
          <cell r="F1123" t="str">
            <v>(교량용중분대)</v>
          </cell>
          <cell r="G1123" t="str">
            <v>M</v>
          </cell>
          <cell r="H1123">
            <v>0</v>
          </cell>
        </row>
        <row r="1124">
          <cell r="A1124" t="str">
            <v>D02299</v>
          </cell>
          <cell r="B1124">
            <v>20</v>
          </cell>
          <cell r="C1124" t="str">
            <v>다</v>
          </cell>
          <cell r="D1124">
            <v>9859560</v>
          </cell>
          <cell r="E1124" t="str">
            <v>차광망</v>
          </cell>
          <cell r="F1124" t="str">
            <v>(중분대 개구부용)</v>
          </cell>
          <cell r="G1124" t="str">
            <v>M</v>
          </cell>
          <cell r="H1124">
            <v>0</v>
          </cell>
        </row>
        <row r="1125">
          <cell r="A1125" t="str">
            <v>E2</v>
          </cell>
          <cell r="B1125">
            <v>0</v>
          </cell>
          <cell r="C1125" t="str">
            <v>계</v>
          </cell>
          <cell r="D1125">
            <v>9859564</v>
          </cell>
        </row>
        <row r="1126">
          <cell r="A1126" t="str">
            <v>D02275</v>
          </cell>
          <cell r="B1126">
            <v>2</v>
          </cell>
          <cell r="C1126" t="str">
            <v>7)</v>
          </cell>
          <cell r="D1126">
            <v>9859566</v>
          </cell>
          <cell r="E1126" t="str">
            <v>충격흡수시설</v>
          </cell>
          <cell r="F1126" t="str">
            <v>(출구분기부용)</v>
          </cell>
          <cell r="G1126" t="str">
            <v>개소</v>
          </cell>
          <cell r="H1126">
            <v>0</v>
          </cell>
        </row>
        <row r="1127">
          <cell r="A1127" t="str">
            <v>T2</v>
          </cell>
          <cell r="B1127">
            <v>1129</v>
          </cell>
          <cell r="C1127" t="str">
            <v>8)</v>
          </cell>
          <cell r="D1127">
            <v>9859568</v>
          </cell>
          <cell r="E1127" t="str">
            <v>낙석방지공</v>
          </cell>
          <cell r="H1127">
            <v>0</v>
          </cell>
        </row>
        <row r="1128">
          <cell r="A1128" t="str">
            <v>D00883</v>
          </cell>
          <cell r="B1128">
            <v>660</v>
          </cell>
          <cell r="C1128" t="str">
            <v>가.</v>
          </cell>
          <cell r="D1128">
            <v>9859571</v>
          </cell>
          <cell r="E1128" t="str">
            <v>낙석방책</v>
          </cell>
          <cell r="F1128" t="str">
            <v>(표준구간)</v>
          </cell>
          <cell r="G1128" t="str">
            <v>M</v>
          </cell>
          <cell r="H1128">
            <v>0</v>
          </cell>
        </row>
        <row r="1129">
          <cell r="A1129" t="str">
            <v>D00884</v>
          </cell>
          <cell r="B1129">
            <v>38</v>
          </cell>
          <cell r="C1129" t="str">
            <v>나.</v>
          </cell>
          <cell r="D1129">
            <v>9859635</v>
          </cell>
          <cell r="E1129" t="str">
            <v>낙석방책</v>
          </cell>
          <cell r="F1129" t="str">
            <v>(단부)</v>
          </cell>
          <cell r="G1129" t="str">
            <v>EA</v>
          </cell>
          <cell r="H1129">
            <v>0</v>
          </cell>
        </row>
        <row r="1130">
          <cell r="A1130" t="str">
            <v>E2</v>
          </cell>
          <cell r="B1130">
            <v>0</v>
          </cell>
          <cell r="C1130" t="str">
            <v>계</v>
          </cell>
          <cell r="D1130">
            <v>9859684</v>
          </cell>
        </row>
        <row r="1131">
          <cell r="A1131" t="str">
            <v>D01614</v>
          </cell>
          <cell r="B1131">
            <v>19700</v>
          </cell>
          <cell r="C1131" t="str">
            <v>9)</v>
          </cell>
          <cell r="D1131">
            <v>9859732</v>
          </cell>
          <cell r="E1131" t="str">
            <v>낙석방지망</v>
          </cell>
          <cell r="G1131" t="str">
            <v>M2</v>
          </cell>
          <cell r="H1131">
            <v>0</v>
          </cell>
        </row>
        <row r="1132">
          <cell r="A1132" t="str">
            <v>T2</v>
          </cell>
          <cell r="B1132">
            <v>1134</v>
          </cell>
          <cell r="C1132" t="str">
            <v>10)</v>
          </cell>
          <cell r="D1132">
            <v>9860144</v>
          </cell>
          <cell r="E1132" t="str">
            <v>법면보호공</v>
          </cell>
          <cell r="H1132">
            <v>0</v>
          </cell>
        </row>
        <row r="1133">
          <cell r="A1133" t="str">
            <v>D00925</v>
          </cell>
          <cell r="B1133">
            <v>10200</v>
          </cell>
          <cell r="C1133" t="str">
            <v>가</v>
          </cell>
          <cell r="D1133">
            <v>9860350</v>
          </cell>
          <cell r="E1133" t="str">
            <v>암절개면보호식재공</v>
          </cell>
          <cell r="F1133" t="str">
            <v>(T=15cm)</v>
          </cell>
          <cell r="G1133" t="str">
            <v>M2</v>
          </cell>
          <cell r="H1133">
            <v>0</v>
          </cell>
        </row>
        <row r="1134">
          <cell r="A1134" t="str">
            <v>D02327</v>
          </cell>
          <cell r="B1134">
            <v>8180</v>
          </cell>
          <cell r="C1134" t="str">
            <v>나</v>
          </cell>
          <cell r="D1134">
            <v>9860556</v>
          </cell>
          <cell r="E1134" t="str">
            <v>법면보호블럭</v>
          </cell>
          <cell r="F1134" t="str">
            <v>(성토부)</v>
          </cell>
          <cell r="G1134" t="str">
            <v>M2</v>
          </cell>
          <cell r="H1134">
            <v>0</v>
          </cell>
        </row>
        <row r="1135">
          <cell r="A1135" t="str">
            <v>E2</v>
          </cell>
          <cell r="B1135">
            <v>0</v>
          </cell>
          <cell r="C1135" t="str">
            <v>계</v>
          </cell>
          <cell r="D1135">
            <v>9860762</v>
          </cell>
        </row>
        <row r="1136">
          <cell r="A1136" t="str">
            <v>D02342</v>
          </cell>
          <cell r="B1136">
            <v>114</v>
          </cell>
          <cell r="C1136" t="str">
            <v>11)</v>
          </cell>
          <cell r="D1136">
            <v>9860968</v>
          </cell>
          <cell r="E1136" t="str">
            <v>가드휀스</v>
          </cell>
          <cell r="F1136" t="str">
            <v>(토공용)</v>
          </cell>
          <cell r="G1136" t="str">
            <v>M</v>
          </cell>
          <cell r="H1136">
            <v>0</v>
          </cell>
        </row>
        <row r="1137">
          <cell r="A1137" t="str">
            <v>T2</v>
          </cell>
          <cell r="B1137">
            <v>1140</v>
          </cell>
          <cell r="C1137" t="str">
            <v>12)</v>
          </cell>
          <cell r="D1137">
            <v>9861380</v>
          </cell>
          <cell r="E1137" t="str">
            <v>안전관리비</v>
          </cell>
          <cell r="H1137">
            <v>0</v>
          </cell>
        </row>
        <row r="1138">
          <cell r="A1138" t="str">
            <v>D02277</v>
          </cell>
          <cell r="B1138">
            <v>30</v>
          </cell>
          <cell r="C1138" t="str">
            <v>가</v>
          </cell>
          <cell r="D1138">
            <v>9862156</v>
          </cell>
          <cell r="E1138" t="str">
            <v>공사안내표지판</v>
          </cell>
          <cell r="G1138" t="str">
            <v>ea</v>
          </cell>
          <cell r="H1138">
            <v>0</v>
          </cell>
        </row>
        <row r="1139">
          <cell r="A1139" t="str">
            <v>D02278</v>
          </cell>
          <cell r="B1139">
            <v>85100</v>
          </cell>
          <cell r="C1139" t="str">
            <v>나</v>
          </cell>
          <cell r="D1139">
            <v>9862544</v>
          </cell>
          <cell r="E1139" t="str">
            <v>법면가보호망</v>
          </cell>
          <cell r="G1139" t="str">
            <v>m2</v>
          </cell>
          <cell r="H1139">
            <v>0</v>
          </cell>
        </row>
        <row r="1140">
          <cell r="A1140" t="str">
            <v>D02279</v>
          </cell>
          <cell r="B1140">
            <v>540</v>
          </cell>
          <cell r="C1140" t="str">
            <v>다</v>
          </cell>
          <cell r="D1140">
            <v>9862738</v>
          </cell>
          <cell r="E1140" t="str">
            <v>가도수로</v>
          </cell>
          <cell r="G1140" t="str">
            <v>m2</v>
          </cell>
          <cell r="H1140">
            <v>0</v>
          </cell>
        </row>
        <row r="1141">
          <cell r="A1141" t="str">
            <v>E2</v>
          </cell>
          <cell r="B1141">
            <v>0</v>
          </cell>
          <cell r="C1141" t="str">
            <v>계</v>
          </cell>
          <cell r="D1141">
            <v>9862835</v>
          </cell>
        </row>
        <row r="1142">
          <cell r="A1142" t="str">
            <v>E4</v>
          </cell>
          <cell r="B1142">
            <v>0</v>
          </cell>
          <cell r="C1142" t="str">
            <v>총계</v>
          </cell>
          <cell r="D1142">
            <v>9862931</v>
          </cell>
        </row>
        <row r="1143">
          <cell r="A1143" t="str">
            <v>T4</v>
          </cell>
          <cell r="B1143">
            <v>1256</v>
          </cell>
          <cell r="C1143" t="str">
            <v>7.</v>
          </cell>
          <cell r="D1143">
            <v>9863184</v>
          </cell>
          <cell r="E1143" t="str">
            <v>부대공</v>
          </cell>
          <cell r="H1143">
            <v>0</v>
          </cell>
        </row>
        <row r="1144">
          <cell r="A1144" t="str">
            <v>T2</v>
          </cell>
          <cell r="B1144">
            <v>1147</v>
          </cell>
          <cell r="C1144" t="str">
            <v>1)</v>
          </cell>
          <cell r="D1144">
            <v>9864656</v>
          </cell>
          <cell r="E1144" t="str">
            <v>방음벽</v>
          </cell>
          <cell r="H1144">
            <v>0</v>
          </cell>
        </row>
        <row r="1145">
          <cell r="A1145" t="str">
            <v>D01078</v>
          </cell>
          <cell r="B1145">
            <v>1350</v>
          </cell>
          <cell r="C1145" t="str">
            <v>가.</v>
          </cell>
          <cell r="D1145">
            <v>9864683</v>
          </cell>
          <cell r="E1145" t="str">
            <v>방음벽(토공용)</v>
          </cell>
          <cell r="F1145" t="str">
            <v>흡음형(H=2.0M)</v>
          </cell>
          <cell r="G1145" t="str">
            <v>M</v>
          </cell>
          <cell r="H1145">
            <v>0</v>
          </cell>
        </row>
        <row r="1146">
          <cell r="A1146" t="str">
            <v>D01079</v>
          </cell>
          <cell r="B1146">
            <v>450</v>
          </cell>
          <cell r="C1146" t="str">
            <v>나</v>
          </cell>
          <cell r="D1146">
            <v>9864710</v>
          </cell>
          <cell r="E1146" t="str">
            <v>방음벽(토공용)</v>
          </cell>
          <cell r="F1146" t="str">
            <v>흡음형(H=3.0M)</v>
          </cell>
          <cell r="G1146" t="str">
            <v>M</v>
          </cell>
          <cell r="H1146">
            <v>0</v>
          </cell>
        </row>
        <row r="1147">
          <cell r="A1147" t="str">
            <v>D01081</v>
          </cell>
          <cell r="B1147">
            <v>440</v>
          </cell>
          <cell r="C1147" t="str">
            <v>나</v>
          </cell>
          <cell r="D1147">
            <v>9864737</v>
          </cell>
          <cell r="E1147" t="str">
            <v>방음벽(교량용)</v>
          </cell>
          <cell r="F1147" t="str">
            <v>흡음형(H=2.0M)</v>
          </cell>
          <cell r="G1147" t="str">
            <v>M</v>
          </cell>
          <cell r="H1147">
            <v>0</v>
          </cell>
        </row>
        <row r="1148">
          <cell r="A1148" t="str">
            <v>E2</v>
          </cell>
          <cell r="B1148">
            <v>0</v>
          </cell>
          <cell r="C1148" t="str">
            <v>계</v>
          </cell>
          <cell r="D1148">
            <v>9864763</v>
          </cell>
        </row>
        <row r="1149">
          <cell r="A1149" t="str">
            <v>T2</v>
          </cell>
          <cell r="B1149">
            <v>1155</v>
          </cell>
          <cell r="C1149" t="str">
            <v>2)</v>
          </cell>
          <cell r="D1149">
            <v>9864804</v>
          </cell>
          <cell r="E1149" t="str">
            <v>비탈면 점검로</v>
          </cell>
          <cell r="H1149">
            <v>0</v>
          </cell>
        </row>
        <row r="1150">
          <cell r="A1150" t="str">
            <v>D02263</v>
          </cell>
          <cell r="B1150">
            <v>15</v>
          </cell>
          <cell r="C1150" t="str">
            <v>가</v>
          </cell>
          <cell r="D1150">
            <v>9864813</v>
          </cell>
          <cell r="E1150" t="str">
            <v>절토부 점검로</v>
          </cell>
          <cell r="F1150" t="str">
            <v>(계단소단부)</v>
          </cell>
          <cell r="G1150" t="str">
            <v>개소</v>
          </cell>
          <cell r="H1150">
            <v>0</v>
          </cell>
        </row>
        <row r="1151">
          <cell r="A1151" t="str">
            <v>D02265</v>
          </cell>
          <cell r="B1151">
            <v>50</v>
          </cell>
          <cell r="C1151" t="str">
            <v>나</v>
          </cell>
          <cell r="D1151">
            <v>9864814</v>
          </cell>
          <cell r="E1151" t="str">
            <v>절토부 점검로</v>
          </cell>
          <cell r="F1151" t="str">
            <v>(발파암구간 1:0.5)</v>
          </cell>
          <cell r="G1151" t="str">
            <v>M</v>
          </cell>
          <cell r="H1151">
            <v>0</v>
          </cell>
        </row>
        <row r="1152">
          <cell r="A1152" t="str">
            <v>D02330</v>
          </cell>
          <cell r="B1152">
            <v>70</v>
          </cell>
          <cell r="C1152" t="str">
            <v>다</v>
          </cell>
          <cell r="D1152">
            <v>9864846</v>
          </cell>
          <cell r="E1152" t="str">
            <v>절토부 점검로</v>
          </cell>
          <cell r="F1152" t="str">
            <v>(리핑암구간 1:0.7)</v>
          </cell>
          <cell r="G1152" t="str">
            <v>M</v>
          </cell>
          <cell r="H1152">
            <v>0</v>
          </cell>
        </row>
        <row r="1153">
          <cell r="A1153" t="str">
            <v>D02266</v>
          </cell>
          <cell r="B1153">
            <v>100</v>
          </cell>
          <cell r="C1153" t="str">
            <v>라</v>
          </cell>
          <cell r="D1153">
            <v>9864878</v>
          </cell>
          <cell r="E1153" t="str">
            <v>절토부 점검로</v>
          </cell>
          <cell r="F1153" t="str">
            <v>(토사구간 1:1.2)</v>
          </cell>
          <cell r="G1153" t="str">
            <v>M</v>
          </cell>
          <cell r="H1153">
            <v>0</v>
          </cell>
        </row>
        <row r="1154">
          <cell r="A1154" t="str">
            <v>D02267</v>
          </cell>
          <cell r="B1154">
            <v>13</v>
          </cell>
          <cell r="C1154" t="str">
            <v>마</v>
          </cell>
          <cell r="D1154">
            <v>9864910</v>
          </cell>
          <cell r="E1154" t="str">
            <v>측면부 점검로</v>
          </cell>
          <cell r="F1154" t="str">
            <v>(단부)</v>
          </cell>
          <cell r="G1154" t="str">
            <v>개소</v>
          </cell>
          <cell r="H1154">
            <v>0</v>
          </cell>
        </row>
        <row r="1155">
          <cell r="A1155" t="str">
            <v>D02268</v>
          </cell>
          <cell r="B1155">
            <v>300</v>
          </cell>
          <cell r="C1155" t="str">
            <v>바</v>
          </cell>
          <cell r="D1155">
            <v>9864926</v>
          </cell>
          <cell r="E1155" t="str">
            <v>측면부 점검로</v>
          </cell>
          <cell r="F1155" t="str">
            <v>(계단부)</v>
          </cell>
          <cell r="G1155" t="str">
            <v>M</v>
          </cell>
          <cell r="H1155">
            <v>0</v>
          </cell>
        </row>
        <row r="1156">
          <cell r="A1156" t="str">
            <v>E2</v>
          </cell>
          <cell r="B1156">
            <v>0</v>
          </cell>
          <cell r="C1156" t="str">
            <v>계</v>
          </cell>
          <cell r="D1156">
            <v>9864942</v>
          </cell>
        </row>
        <row r="1157">
          <cell r="A1157" t="str">
            <v>D00898</v>
          </cell>
          <cell r="B1157">
            <v>8</v>
          </cell>
          <cell r="C1157" t="str">
            <v>3)</v>
          </cell>
          <cell r="D1157">
            <v>9865087</v>
          </cell>
          <cell r="E1157" t="str">
            <v>세륜세차시설</v>
          </cell>
          <cell r="G1157" t="str">
            <v>개소</v>
          </cell>
          <cell r="H1157">
            <v>0</v>
          </cell>
        </row>
        <row r="1158">
          <cell r="A1158" t="str">
            <v>D02301</v>
          </cell>
          <cell r="B1158">
            <v>2</v>
          </cell>
          <cell r="C1158" t="str">
            <v>4)</v>
          </cell>
          <cell r="D1158">
            <v>9865159</v>
          </cell>
          <cell r="E1158" t="str">
            <v>침사지</v>
          </cell>
          <cell r="G1158" t="str">
            <v>개소</v>
          </cell>
          <cell r="H1158">
            <v>0</v>
          </cell>
        </row>
        <row r="1159">
          <cell r="A1159" t="str">
            <v>T2</v>
          </cell>
          <cell r="B1159">
            <v>1165</v>
          </cell>
          <cell r="C1159" t="str">
            <v>5)</v>
          </cell>
          <cell r="D1159">
            <v>9865195</v>
          </cell>
          <cell r="E1159" t="str">
            <v>기존도로유지보수</v>
          </cell>
          <cell r="H1159">
            <v>0</v>
          </cell>
        </row>
        <row r="1160">
          <cell r="A1160" t="str">
            <v>D01342</v>
          </cell>
          <cell r="B1160">
            <v>980</v>
          </cell>
          <cell r="C1160" t="str">
            <v>가</v>
          </cell>
          <cell r="D1160">
            <v>9865213</v>
          </cell>
          <cell r="E1160" t="str">
            <v>아스팔트포장깨기</v>
          </cell>
          <cell r="F1160" t="str">
            <v>(기계100%)</v>
          </cell>
          <cell r="G1160" t="str">
            <v>M3</v>
          </cell>
          <cell r="H1160">
            <v>0</v>
          </cell>
        </row>
        <row r="1161">
          <cell r="A1161" t="str">
            <v>D01731</v>
          </cell>
          <cell r="B1161">
            <v>220</v>
          </cell>
          <cell r="C1161" t="str">
            <v>나</v>
          </cell>
          <cell r="D1161">
            <v>9865222</v>
          </cell>
          <cell r="E1161" t="str">
            <v>택코팅</v>
          </cell>
          <cell r="F1161" t="str">
            <v>(50ℓ/ａ : 확장)</v>
          </cell>
          <cell r="G1161" t="str">
            <v>ａ</v>
          </cell>
          <cell r="H1161">
            <v>0</v>
          </cell>
        </row>
        <row r="1162">
          <cell r="A1162" t="str">
            <v>D01701</v>
          </cell>
          <cell r="B1162">
            <v>220</v>
          </cell>
          <cell r="C1162" t="str">
            <v>다</v>
          </cell>
          <cell r="D1162">
            <v>9865227</v>
          </cell>
          <cell r="E1162" t="str">
            <v>표층덧씌우기</v>
          </cell>
          <cell r="F1162" t="str">
            <v>(T= 5Cm)</v>
          </cell>
          <cell r="G1162" t="str">
            <v>a</v>
          </cell>
          <cell r="H1162">
            <v>0</v>
          </cell>
        </row>
        <row r="1163">
          <cell r="A1163" t="str">
            <v>D00148</v>
          </cell>
          <cell r="B1163">
            <v>56</v>
          </cell>
          <cell r="C1163" t="str">
            <v>라</v>
          </cell>
          <cell r="D1163">
            <v>9865228</v>
          </cell>
          <cell r="E1163" t="str">
            <v>아스팔트 운반</v>
          </cell>
          <cell r="G1163" t="str">
            <v>D/M</v>
          </cell>
          <cell r="H1163">
            <v>0</v>
          </cell>
        </row>
        <row r="1164">
          <cell r="A1164" t="str">
            <v>M00041</v>
          </cell>
          <cell r="B1164">
            <v>56</v>
          </cell>
          <cell r="C1164" t="str">
            <v>마</v>
          </cell>
          <cell r="D1164">
            <v>9865229</v>
          </cell>
          <cell r="E1164" t="str">
            <v>아스팔트.</v>
          </cell>
          <cell r="F1164" t="str">
            <v>RSC-4</v>
          </cell>
          <cell r="G1164" t="str">
            <v>D/M</v>
          </cell>
          <cell r="H1164">
            <v>0</v>
          </cell>
        </row>
        <row r="1165">
          <cell r="A1165" t="str">
            <v>M00251</v>
          </cell>
          <cell r="B1165">
            <v>2605</v>
          </cell>
          <cell r="C1165" t="str">
            <v>바</v>
          </cell>
          <cell r="D1165">
            <v>9865293</v>
          </cell>
          <cell r="E1165" t="str">
            <v>아스콘 표층</v>
          </cell>
          <cell r="G1165" t="str">
            <v>TON</v>
          </cell>
          <cell r="H1165">
            <v>0</v>
          </cell>
        </row>
        <row r="1166">
          <cell r="A1166" t="str">
            <v>E2</v>
          </cell>
          <cell r="B1166">
            <v>0</v>
          </cell>
          <cell r="C1166" t="str">
            <v>계</v>
          </cell>
          <cell r="D1166">
            <v>9865357</v>
          </cell>
        </row>
        <row r="1167">
          <cell r="A1167" t="str">
            <v>D00815</v>
          </cell>
          <cell r="B1167">
            <v>4570</v>
          </cell>
          <cell r="C1167" t="str">
            <v>6)</v>
          </cell>
          <cell r="D1167">
            <v>9865358</v>
          </cell>
          <cell r="E1167" t="str">
            <v>미끄럼방지포장</v>
          </cell>
          <cell r="G1167" t="str">
            <v>M2</v>
          </cell>
          <cell r="H1167">
            <v>0</v>
          </cell>
        </row>
        <row r="1168">
          <cell r="A1168" t="str">
            <v>D01709</v>
          </cell>
          <cell r="B1168">
            <v>790</v>
          </cell>
          <cell r="C1168" t="str">
            <v>7)</v>
          </cell>
          <cell r="D1168">
            <v>9865422</v>
          </cell>
          <cell r="E1168" t="str">
            <v>암파쇄 방호시설</v>
          </cell>
          <cell r="G1168" t="str">
            <v>M</v>
          </cell>
          <cell r="H1168">
            <v>0</v>
          </cell>
        </row>
        <row r="1169">
          <cell r="A1169" t="str">
            <v>T2</v>
          </cell>
          <cell r="B1169">
            <v>1179</v>
          </cell>
          <cell r="C1169" t="str">
            <v>8)</v>
          </cell>
          <cell r="D1169">
            <v>9865454</v>
          </cell>
          <cell r="E1169" t="str">
            <v>비탈면보호공</v>
          </cell>
          <cell r="H1169">
            <v>0</v>
          </cell>
        </row>
        <row r="1170">
          <cell r="A1170" t="str">
            <v>D01345</v>
          </cell>
          <cell r="B1170">
            <v>190</v>
          </cell>
          <cell r="C1170" t="str">
            <v>가</v>
          </cell>
          <cell r="D1170">
            <v>9865470</v>
          </cell>
          <cell r="E1170" t="str">
            <v>구조물터파기</v>
          </cell>
          <cell r="F1170" t="str">
            <v>(육상토사:0~4m)</v>
          </cell>
          <cell r="G1170" t="str">
            <v>M3</v>
          </cell>
          <cell r="H1170">
            <v>0</v>
          </cell>
        </row>
        <row r="1171">
          <cell r="A1171" t="str">
            <v>D01115</v>
          </cell>
          <cell r="B1171">
            <v>130</v>
          </cell>
          <cell r="C1171" t="str">
            <v>나</v>
          </cell>
          <cell r="D1171">
            <v>9865478</v>
          </cell>
          <cell r="E1171" t="str">
            <v>되메우기 및 다짐공</v>
          </cell>
          <cell r="F1171" t="str">
            <v>(인력30％+기계70％)</v>
          </cell>
          <cell r="G1171" t="str">
            <v>M3</v>
          </cell>
          <cell r="H1171">
            <v>0</v>
          </cell>
        </row>
        <row r="1172">
          <cell r="A1172" t="str">
            <v>D00074</v>
          </cell>
          <cell r="B1172">
            <v>100</v>
          </cell>
          <cell r="C1172" t="str">
            <v>다</v>
          </cell>
          <cell r="D1172">
            <v>9865482</v>
          </cell>
          <cell r="E1172" t="str">
            <v>합판거푸집</v>
          </cell>
          <cell r="F1172" t="str">
            <v>(6회)</v>
          </cell>
          <cell r="G1172" t="str">
            <v>M2</v>
          </cell>
          <cell r="H1172">
            <v>0</v>
          </cell>
        </row>
        <row r="1173">
          <cell r="A1173" t="str">
            <v>D00319</v>
          </cell>
          <cell r="B1173">
            <v>53</v>
          </cell>
          <cell r="C1173" t="str">
            <v>라</v>
          </cell>
          <cell r="D1173">
            <v>9865484</v>
          </cell>
          <cell r="E1173" t="str">
            <v>콘크리트타설</v>
          </cell>
          <cell r="F1173" t="str">
            <v>(무근,진동기제외)</v>
          </cell>
          <cell r="G1173" t="str">
            <v>M3</v>
          </cell>
          <cell r="H1173">
            <v>0</v>
          </cell>
        </row>
        <row r="1174">
          <cell r="A1174" t="str">
            <v>D01662</v>
          </cell>
          <cell r="B1174">
            <v>1</v>
          </cell>
          <cell r="C1174" t="str">
            <v>마</v>
          </cell>
          <cell r="D1174">
            <v>9865485</v>
          </cell>
          <cell r="E1174" t="str">
            <v>몰탈</v>
          </cell>
          <cell r="F1174" t="str">
            <v>(1:3)</v>
          </cell>
          <cell r="G1174" t="str">
            <v>M3</v>
          </cell>
          <cell r="H1174">
            <v>0</v>
          </cell>
        </row>
        <row r="1175">
          <cell r="A1175" t="str">
            <v>D01673</v>
          </cell>
          <cell r="B1175">
            <v>740</v>
          </cell>
          <cell r="C1175" t="str">
            <v>바</v>
          </cell>
          <cell r="D1175">
            <v>9865613</v>
          </cell>
          <cell r="E1175" t="str">
            <v>뒷채움</v>
          </cell>
          <cell r="F1175" t="str">
            <v>(선택층재 암거,교량)</v>
          </cell>
          <cell r="G1175" t="str">
            <v>M3</v>
          </cell>
          <cell r="H1175">
            <v>0</v>
          </cell>
        </row>
        <row r="1176">
          <cell r="A1176" t="str">
            <v>T1</v>
          </cell>
          <cell r="B1176">
            <v>1178</v>
          </cell>
          <cell r="C1176" t="str">
            <v>사</v>
          </cell>
          <cell r="D1176">
            <v>9865614</v>
          </cell>
          <cell r="E1176" t="str">
            <v>돌쌓기</v>
          </cell>
          <cell r="H1176">
            <v>0</v>
          </cell>
        </row>
        <row r="1177">
          <cell r="A1177" t="str">
            <v>D02343</v>
          </cell>
          <cell r="B1177">
            <v>1700</v>
          </cell>
          <cell r="C1177" t="str">
            <v>a</v>
          </cell>
          <cell r="D1177">
            <v>9865758</v>
          </cell>
          <cell r="E1177" t="str">
            <v>돌붙임</v>
          </cell>
          <cell r="F1177" t="str">
            <v>(뒷길이35cm,깬잡석)</v>
          </cell>
          <cell r="G1177" t="str">
            <v>M2</v>
          </cell>
          <cell r="H1177">
            <v>0</v>
          </cell>
        </row>
        <row r="1178">
          <cell r="A1178" t="str">
            <v>D02344</v>
          </cell>
          <cell r="B1178">
            <v>330</v>
          </cell>
          <cell r="C1178" t="str">
            <v>b</v>
          </cell>
          <cell r="D1178">
            <v>9865762</v>
          </cell>
          <cell r="E1178" t="str">
            <v>돌붙임</v>
          </cell>
          <cell r="F1178" t="str">
            <v>(뒷길이45cm,깬잡석)</v>
          </cell>
          <cell r="G1178" t="str">
            <v>M2</v>
          </cell>
          <cell r="H1178">
            <v>0</v>
          </cell>
        </row>
        <row r="1179">
          <cell r="A1179" t="str">
            <v>E1</v>
          </cell>
          <cell r="B1179">
            <v>0</v>
          </cell>
          <cell r="C1179" t="str">
            <v>소계</v>
          </cell>
          <cell r="D1179">
            <v>9865766</v>
          </cell>
        </row>
        <row r="1180">
          <cell r="A1180" t="str">
            <v>E2</v>
          </cell>
          <cell r="B1180">
            <v>0</v>
          </cell>
          <cell r="C1180" t="str">
            <v>계</v>
          </cell>
          <cell r="D1180">
            <v>9865806</v>
          </cell>
        </row>
        <row r="1181">
          <cell r="A1181" t="str">
            <v>D01411</v>
          </cell>
          <cell r="B1181">
            <v>1</v>
          </cell>
          <cell r="C1181" t="str">
            <v>9)</v>
          </cell>
          <cell r="D1181">
            <v>9865838</v>
          </cell>
          <cell r="E1181" t="str">
            <v>가도 및 축도</v>
          </cell>
          <cell r="G1181" t="str">
            <v>식</v>
          </cell>
          <cell r="H1181">
            <v>0</v>
          </cell>
        </row>
        <row r="1182">
          <cell r="A1182" t="str">
            <v>D02269</v>
          </cell>
          <cell r="B1182">
            <v>1</v>
          </cell>
          <cell r="C1182" t="str">
            <v>10)</v>
          </cell>
          <cell r="D1182">
            <v>9865870</v>
          </cell>
          <cell r="E1182" t="str">
            <v>기존교량 유지보수비</v>
          </cell>
          <cell r="G1182" t="str">
            <v>P.S</v>
          </cell>
          <cell r="H1182">
            <v>0</v>
          </cell>
        </row>
        <row r="1183">
          <cell r="A1183" t="str">
            <v>D01043</v>
          </cell>
          <cell r="B1183">
            <v>1</v>
          </cell>
          <cell r="C1183" t="str">
            <v>11)</v>
          </cell>
          <cell r="D1183">
            <v>9865871</v>
          </cell>
          <cell r="E1183" t="str">
            <v>가설사무실</v>
          </cell>
          <cell r="G1183" t="str">
            <v>식</v>
          </cell>
          <cell r="H1183">
            <v>0</v>
          </cell>
        </row>
        <row r="1184">
          <cell r="A1184" t="str">
            <v>D00936</v>
          </cell>
          <cell r="B1184">
            <v>1</v>
          </cell>
          <cell r="C1184" t="str">
            <v>12)</v>
          </cell>
          <cell r="D1184">
            <v>9865935</v>
          </cell>
          <cell r="E1184" t="str">
            <v>시험비</v>
          </cell>
          <cell r="G1184" t="str">
            <v>식</v>
          </cell>
          <cell r="H1184">
            <v>0</v>
          </cell>
        </row>
        <row r="1185">
          <cell r="A1185" t="str">
            <v>D01718</v>
          </cell>
          <cell r="B1185">
            <v>1</v>
          </cell>
          <cell r="C1185" t="str">
            <v>13)</v>
          </cell>
          <cell r="D1185">
            <v>9865967</v>
          </cell>
          <cell r="E1185" t="str">
            <v>중기운반비</v>
          </cell>
          <cell r="G1185" t="str">
            <v>식</v>
          </cell>
          <cell r="H1185">
            <v>0</v>
          </cell>
        </row>
        <row r="1186">
          <cell r="A1186" t="str">
            <v>D01415</v>
          </cell>
          <cell r="B1186">
            <v>8.51</v>
          </cell>
          <cell r="C1186" t="str">
            <v>14)</v>
          </cell>
          <cell r="D1186">
            <v>9865983</v>
          </cell>
          <cell r="E1186" t="str">
            <v>도로대장작성</v>
          </cell>
          <cell r="F1186" t="str">
            <v>(전산화)</v>
          </cell>
          <cell r="G1186" t="str">
            <v>KM</v>
          </cell>
          <cell r="H1186">
            <v>0</v>
          </cell>
        </row>
        <row r="1187">
          <cell r="A1187" t="str">
            <v>D02354</v>
          </cell>
          <cell r="B1187">
            <v>300</v>
          </cell>
          <cell r="C1187" t="str">
            <v>15)</v>
          </cell>
          <cell r="D1187">
            <v>9865991</v>
          </cell>
          <cell r="E1187" t="str">
            <v>1,2종시설물 전산화</v>
          </cell>
          <cell r="F1187" t="str">
            <v>(SHOP DRAWING)</v>
          </cell>
          <cell r="G1187" t="str">
            <v>매</v>
          </cell>
          <cell r="H1187">
            <v>0</v>
          </cell>
        </row>
        <row r="1188">
          <cell r="A1188" t="str">
            <v>D00913</v>
          </cell>
          <cell r="B1188">
            <v>2</v>
          </cell>
          <cell r="C1188" t="str">
            <v>16)</v>
          </cell>
          <cell r="D1188">
            <v>9865999</v>
          </cell>
          <cell r="E1188" t="str">
            <v>준공표지판</v>
          </cell>
          <cell r="G1188" t="str">
            <v>EA</v>
          </cell>
          <cell r="H1188">
            <v>0</v>
          </cell>
        </row>
        <row r="1189">
          <cell r="A1189" t="str">
            <v>D02302</v>
          </cell>
          <cell r="B1189">
            <v>1800</v>
          </cell>
          <cell r="C1189" t="str">
            <v>17)</v>
          </cell>
          <cell r="D1189">
            <v>9866146</v>
          </cell>
          <cell r="E1189" t="str">
            <v>가설판넬설치</v>
          </cell>
          <cell r="G1189" t="str">
            <v>ｍ</v>
          </cell>
          <cell r="H1189">
            <v>0</v>
          </cell>
        </row>
        <row r="1190">
          <cell r="A1190" t="str">
            <v>D02249</v>
          </cell>
          <cell r="B1190">
            <v>1</v>
          </cell>
          <cell r="C1190" t="str">
            <v>18)</v>
          </cell>
          <cell r="D1190">
            <v>9866202</v>
          </cell>
          <cell r="E1190" t="str">
            <v>규준틀 설치</v>
          </cell>
          <cell r="F1190" t="str">
            <v>(토공규준틀)</v>
          </cell>
          <cell r="G1190" t="str">
            <v>식</v>
          </cell>
          <cell r="H1190">
            <v>0</v>
          </cell>
        </row>
        <row r="1191">
          <cell r="A1191" t="str">
            <v>D02270</v>
          </cell>
          <cell r="B1191">
            <v>8.51</v>
          </cell>
          <cell r="C1191" t="str">
            <v>19)</v>
          </cell>
          <cell r="D1191">
            <v>9866257</v>
          </cell>
          <cell r="E1191" t="str">
            <v>시공측량비</v>
          </cell>
          <cell r="G1191" t="str">
            <v>KM</v>
          </cell>
          <cell r="H1191">
            <v>0</v>
          </cell>
        </row>
        <row r="1192">
          <cell r="A1192" t="str">
            <v>T2</v>
          </cell>
          <cell r="B1192">
            <v>1201</v>
          </cell>
          <cell r="C1192" t="str">
            <v>20)</v>
          </cell>
          <cell r="D1192">
            <v>9866385</v>
          </cell>
          <cell r="E1192" t="str">
            <v>추가보링및현장시험</v>
          </cell>
          <cell r="H1192">
            <v>0</v>
          </cell>
        </row>
        <row r="1193">
          <cell r="A1193" t="str">
            <v>D02233</v>
          </cell>
          <cell r="B1193">
            <v>100</v>
          </cell>
          <cell r="C1193" t="str">
            <v>가</v>
          </cell>
          <cell r="D1193">
            <v>9866393</v>
          </cell>
          <cell r="E1193" t="str">
            <v>보링비</v>
          </cell>
          <cell r="F1193" t="str">
            <v>(풍화암층)</v>
          </cell>
          <cell r="G1193" t="str">
            <v>M</v>
          </cell>
          <cell r="H1193">
            <v>0</v>
          </cell>
        </row>
        <row r="1194">
          <cell r="A1194" t="str">
            <v>D02352</v>
          </cell>
          <cell r="B1194">
            <v>80</v>
          </cell>
          <cell r="C1194" t="str">
            <v>나</v>
          </cell>
          <cell r="D1194">
            <v>9866394</v>
          </cell>
          <cell r="E1194" t="str">
            <v>보링비</v>
          </cell>
          <cell r="F1194" t="str">
            <v>(풍화토)</v>
          </cell>
          <cell r="G1194" t="str">
            <v>M</v>
          </cell>
          <cell r="H1194">
            <v>0</v>
          </cell>
        </row>
        <row r="1195">
          <cell r="A1195" t="str">
            <v>D02232</v>
          </cell>
          <cell r="B1195">
            <v>110</v>
          </cell>
          <cell r="C1195" t="str">
            <v>다</v>
          </cell>
          <cell r="D1195">
            <v>9866395</v>
          </cell>
          <cell r="E1195" t="str">
            <v>보링비</v>
          </cell>
          <cell r="F1195" t="str">
            <v>(자갈층)</v>
          </cell>
          <cell r="G1195" t="str">
            <v>M</v>
          </cell>
          <cell r="H1195">
            <v>0</v>
          </cell>
        </row>
        <row r="1196">
          <cell r="A1196" t="str">
            <v>D02234</v>
          </cell>
          <cell r="B1196">
            <v>110</v>
          </cell>
          <cell r="C1196" t="str">
            <v>라</v>
          </cell>
          <cell r="D1196">
            <v>9866396</v>
          </cell>
          <cell r="E1196" t="str">
            <v>보링비</v>
          </cell>
          <cell r="F1196" t="str">
            <v>(연암층)</v>
          </cell>
          <cell r="G1196" t="str">
            <v>M</v>
          </cell>
          <cell r="H1196">
            <v>0</v>
          </cell>
        </row>
        <row r="1197">
          <cell r="A1197" t="str">
            <v>D02271</v>
          </cell>
          <cell r="B1197">
            <v>40</v>
          </cell>
          <cell r="C1197" t="str">
            <v>마</v>
          </cell>
          <cell r="D1197">
            <v>9866397</v>
          </cell>
          <cell r="E1197" t="str">
            <v>보링비</v>
          </cell>
          <cell r="F1197" t="str">
            <v>(경암층)</v>
          </cell>
          <cell r="G1197" t="str">
            <v>M</v>
          </cell>
          <cell r="H1197">
            <v>0</v>
          </cell>
        </row>
        <row r="1198">
          <cell r="A1198" t="str">
            <v>D02231</v>
          </cell>
          <cell r="B1198">
            <v>80</v>
          </cell>
          <cell r="C1198" t="str">
            <v>바</v>
          </cell>
          <cell r="D1198">
            <v>9866525</v>
          </cell>
          <cell r="E1198" t="str">
            <v>보링비</v>
          </cell>
          <cell r="F1198" t="str">
            <v>(모래층)</v>
          </cell>
          <cell r="G1198" t="str">
            <v>M</v>
          </cell>
          <cell r="H1198">
            <v>0</v>
          </cell>
        </row>
        <row r="1199">
          <cell r="A1199" t="str">
            <v>D02230</v>
          </cell>
          <cell r="B1199">
            <v>70</v>
          </cell>
          <cell r="C1199" t="str">
            <v>사</v>
          </cell>
          <cell r="D1199">
            <v>9866529</v>
          </cell>
          <cell r="E1199" t="str">
            <v>보링비</v>
          </cell>
          <cell r="F1199" t="str">
            <v>(점토층)</v>
          </cell>
          <cell r="G1199" t="str">
            <v>M</v>
          </cell>
          <cell r="H1199">
            <v>0</v>
          </cell>
        </row>
        <row r="1200">
          <cell r="A1200" t="str">
            <v>D02303</v>
          </cell>
          <cell r="B1200">
            <v>50</v>
          </cell>
          <cell r="C1200" t="str">
            <v>아</v>
          </cell>
          <cell r="D1200">
            <v>9866561</v>
          </cell>
          <cell r="E1200" t="str">
            <v>표준관입시험</v>
          </cell>
          <cell r="G1200" t="str">
            <v>회</v>
          </cell>
          <cell r="H1200">
            <v>0</v>
          </cell>
        </row>
        <row r="1201">
          <cell r="A1201" t="str">
            <v>D02309</v>
          </cell>
          <cell r="B1201">
            <v>45</v>
          </cell>
          <cell r="C1201" t="str">
            <v>자</v>
          </cell>
          <cell r="D1201">
            <v>9866577</v>
          </cell>
          <cell r="E1201" t="str">
            <v>기계기구 설치비</v>
          </cell>
          <cell r="G1201" t="str">
            <v>개소</v>
          </cell>
          <cell r="H1201">
            <v>0</v>
          </cell>
        </row>
        <row r="1202">
          <cell r="A1202" t="str">
            <v>E2</v>
          </cell>
          <cell r="B1202">
            <v>0</v>
          </cell>
          <cell r="C1202" t="str">
            <v>계</v>
          </cell>
          <cell r="D1202">
            <v>9866593</v>
          </cell>
        </row>
        <row r="1203">
          <cell r="A1203" t="str">
            <v>D02304</v>
          </cell>
          <cell r="B1203">
            <v>11</v>
          </cell>
          <cell r="C1203" t="str">
            <v>21)</v>
          </cell>
          <cell r="D1203">
            <v>9866611</v>
          </cell>
          <cell r="E1203" t="str">
            <v>가옥철거비</v>
          </cell>
          <cell r="F1203" t="str">
            <v>(콘크리트슬래브)</v>
          </cell>
          <cell r="G1203" t="str">
            <v>동</v>
          </cell>
          <cell r="H1203">
            <v>0</v>
          </cell>
        </row>
        <row r="1204">
          <cell r="A1204" t="str">
            <v>D02305</v>
          </cell>
          <cell r="B1204">
            <v>1</v>
          </cell>
          <cell r="C1204" t="str">
            <v>22)</v>
          </cell>
          <cell r="D1204">
            <v>9866620</v>
          </cell>
          <cell r="E1204" t="str">
            <v>교통정리비</v>
          </cell>
          <cell r="G1204" t="str">
            <v>식</v>
          </cell>
          <cell r="H1204">
            <v>0</v>
          </cell>
        </row>
        <row r="1205">
          <cell r="A1205" t="str">
            <v>D02307</v>
          </cell>
          <cell r="B1205">
            <v>5</v>
          </cell>
          <cell r="C1205" t="str">
            <v>23)</v>
          </cell>
          <cell r="D1205">
            <v>9866923</v>
          </cell>
          <cell r="E1205" t="str">
            <v>안전점검비</v>
          </cell>
          <cell r="G1205" t="str">
            <v>회</v>
          </cell>
          <cell r="H1205">
            <v>0</v>
          </cell>
        </row>
        <row r="1206">
          <cell r="A1206" t="str">
            <v>D02308</v>
          </cell>
          <cell r="B1206">
            <v>5</v>
          </cell>
          <cell r="C1206" t="str">
            <v>24)</v>
          </cell>
          <cell r="D1206">
            <v>9866983</v>
          </cell>
          <cell r="E1206" t="str">
            <v>사후환경영향조사비</v>
          </cell>
          <cell r="G1206" t="str">
            <v>회</v>
          </cell>
          <cell r="H1206">
            <v>0</v>
          </cell>
        </row>
        <row r="1207">
          <cell r="A1207" t="str">
            <v>T2</v>
          </cell>
          <cell r="B1207">
            <v>1211</v>
          </cell>
          <cell r="C1207" t="str">
            <v>25)</v>
          </cell>
          <cell r="D1207">
            <v>9867103</v>
          </cell>
          <cell r="E1207" t="str">
            <v>자재운반</v>
          </cell>
          <cell r="H1207">
            <v>0</v>
          </cell>
        </row>
        <row r="1208">
          <cell r="A1208" t="str">
            <v>D02317</v>
          </cell>
          <cell r="B1208">
            <v>17007</v>
          </cell>
          <cell r="C1208" t="str">
            <v>가.</v>
          </cell>
          <cell r="D1208">
            <v>9867230</v>
          </cell>
          <cell r="E1208" t="str">
            <v>시멘트운반</v>
          </cell>
          <cell r="F1208" t="str">
            <v>(벌크:분공장~B/P)</v>
          </cell>
          <cell r="G1208" t="str">
            <v>TON</v>
          </cell>
          <cell r="H1208">
            <v>0</v>
          </cell>
        </row>
        <row r="1209">
          <cell r="A1209" t="str">
            <v>D00231</v>
          </cell>
          <cell r="B1209">
            <v>28695</v>
          </cell>
          <cell r="C1209" t="str">
            <v>나</v>
          </cell>
          <cell r="D1209">
            <v>9867258</v>
          </cell>
          <cell r="E1209" t="str">
            <v>모래운반(콘크리트용)</v>
          </cell>
          <cell r="F1209" t="str">
            <v>(골재원~B/P장)</v>
          </cell>
          <cell r="G1209" t="str">
            <v>M3</v>
          </cell>
          <cell r="H1209">
            <v>0</v>
          </cell>
        </row>
        <row r="1210">
          <cell r="A1210" t="str">
            <v>D01270</v>
          </cell>
          <cell r="B1210">
            <v>6991.3639999999996</v>
          </cell>
          <cell r="C1210" t="str">
            <v>다</v>
          </cell>
          <cell r="D1210">
            <v>9867286</v>
          </cell>
          <cell r="E1210" t="str">
            <v>철근운반</v>
          </cell>
          <cell r="F1210" t="str">
            <v>(하치장~현장)</v>
          </cell>
          <cell r="G1210" t="str">
            <v>TON</v>
          </cell>
          <cell r="H1210">
            <v>0</v>
          </cell>
        </row>
        <row r="1211">
          <cell r="A1211" t="str">
            <v>D00148</v>
          </cell>
          <cell r="B1211">
            <v>383</v>
          </cell>
          <cell r="C1211" t="str">
            <v>라</v>
          </cell>
          <cell r="D1211">
            <v>9867857</v>
          </cell>
          <cell r="E1211" t="str">
            <v>아스팔트</v>
          </cell>
          <cell r="G1211" t="str">
            <v>D/M</v>
          </cell>
          <cell r="H1211">
            <v>0</v>
          </cell>
        </row>
        <row r="1212">
          <cell r="A1212" t="str">
            <v>E2</v>
          </cell>
          <cell r="B1212">
            <v>0</v>
          </cell>
          <cell r="C1212" t="str">
            <v>계</v>
          </cell>
          <cell r="D1212">
            <v>9868047</v>
          </cell>
        </row>
        <row r="1213">
          <cell r="A1213" t="str">
            <v>T2</v>
          </cell>
          <cell r="B1213">
            <v>1255</v>
          </cell>
          <cell r="C1213" t="str">
            <v>26)</v>
          </cell>
          <cell r="D1213">
            <v>9868639</v>
          </cell>
          <cell r="E1213" t="str">
            <v>사급자재대</v>
          </cell>
          <cell r="H1213">
            <v>0</v>
          </cell>
        </row>
        <row r="1214">
          <cell r="A1214" t="str">
            <v>M00475</v>
          </cell>
          <cell r="B1214">
            <v>17007.8</v>
          </cell>
          <cell r="C1214" t="str">
            <v>가.</v>
          </cell>
          <cell r="D1214">
            <v>9868683</v>
          </cell>
          <cell r="E1214" t="str">
            <v>시멘트</v>
          </cell>
          <cell r="F1214" t="str">
            <v>분말:부가세별도</v>
          </cell>
          <cell r="G1214" t="str">
            <v>TON</v>
          </cell>
          <cell r="H1214">
            <v>0</v>
          </cell>
        </row>
        <row r="1215">
          <cell r="A1215" t="str">
            <v>M00788</v>
          </cell>
          <cell r="B1215">
            <v>28695</v>
          </cell>
          <cell r="C1215" t="str">
            <v>나.</v>
          </cell>
          <cell r="D1215">
            <v>9868688</v>
          </cell>
          <cell r="E1215" t="str">
            <v>모래</v>
          </cell>
          <cell r="F1215" t="str">
            <v>(상차도)</v>
          </cell>
          <cell r="G1215" t="str">
            <v>M3</v>
          </cell>
          <cell r="H1215">
            <v>0</v>
          </cell>
        </row>
        <row r="1216">
          <cell r="A1216" t="str">
            <v>M00041</v>
          </cell>
          <cell r="B1216">
            <v>135</v>
          </cell>
          <cell r="C1216" t="str">
            <v>다.</v>
          </cell>
          <cell r="D1216">
            <v>9868693</v>
          </cell>
          <cell r="E1216" t="str">
            <v>아스팔트.</v>
          </cell>
          <cell r="F1216" t="str">
            <v>RSC-4</v>
          </cell>
          <cell r="G1216" t="str">
            <v>D/M</v>
          </cell>
          <cell r="H1216">
            <v>0</v>
          </cell>
        </row>
        <row r="1217">
          <cell r="A1217" t="str">
            <v>M00253</v>
          </cell>
          <cell r="B1217">
            <v>249</v>
          </cell>
          <cell r="C1217" t="str">
            <v>라.</v>
          </cell>
          <cell r="D1217">
            <v>9868695</v>
          </cell>
          <cell r="E1217" t="str">
            <v>아스팔트.</v>
          </cell>
          <cell r="F1217" t="str">
            <v>MC-1</v>
          </cell>
          <cell r="G1217" t="str">
            <v>D/M</v>
          </cell>
          <cell r="H1217">
            <v>0</v>
          </cell>
        </row>
        <row r="1218">
          <cell r="A1218" t="str">
            <v>T1</v>
          </cell>
          <cell r="B1218">
            <v>1228</v>
          </cell>
          <cell r="C1218" t="str">
            <v>라.</v>
          </cell>
          <cell r="D1218">
            <v>9868696</v>
          </cell>
          <cell r="E1218" t="str">
            <v>콘크리트포장용줄눈</v>
          </cell>
          <cell r="H1218">
            <v>0</v>
          </cell>
        </row>
        <row r="1219">
          <cell r="A1219" t="str">
            <v>M00690</v>
          </cell>
          <cell r="B1219">
            <v>8730</v>
          </cell>
          <cell r="D1219">
            <v>9868824</v>
          </cell>
          <cell r="E1219" t="str">
            <v>형식2-1</v>
          </cell>
          <cell r="G1219" t="str">
            <v>M</v>
          </cell>
          <cell r="H1219">
            <v>0</v>
          </cell>
        </row>
        <row r="1220">
          <cell r="A1220" t="str">
            <v>M00691</v>
          </cell>
          <cell r="B1220">
            <v>8730</v>
          </cell>
          <cell r="D1220">
            <v>9868952</v>
          </cell>
          <cell r="E1220" t="str">
            <v>형식2-2</v>
          </cell>
          <cell r="G1220" t="str">
            <v>M</v>
          </cell>
          <cell r="H1220">
            <v>0</v>
          </cell>
        </row>
        <row r="1221">
          <cell r="A1221" t="str">
            <v>M00694</v>
          </cell>
          <cell r="B1221">
            <v>96</v>
          </cell>
          <cell r="D1221">
            <v>9869016</v>
          </cell>
          <cell r="E1221" t="str">
            <v>형식2-4</v>
          </cell>
          <cell r="G1221" t="str">
            <v>M</v>
          </cell>
          <cell r="H1221">
            <v>0</v>
          </cell>
        </row>
        <row r="1222">
          <cell r="A1222" t="str">
            <v>M00692</v>
          </cell>
          <cell r="B1222">
            <v>1228</v>
          </cell>
          <cell r="D1222">
            <v>9869080</v>
          </cell>
          <cell r="E1222" t="str">
            <v>형식2-5</v>
          </cell>
          <cell r="G1222" t="str">
            <v>M</v>
          </cell>
          <cell r="H1222">
            <v>0</v>
          </cell>
        </row>
        <row r="1223">
          <cell r="A1223" t="str">
            <v>M00695</v>
          </cell>
          <cell r="B1223">
            <v>139</v>
          </cell>
          <cell r="D1223">
            <v>9869336</v>
          </cell>
          <cell r="E1223" t="str">
            <v>형식3-1</v>
          </cell>
          <cell r="G1223" t="str">
            <v>M</v>
          </cell>
          <cell r="H1223">
            <v>0</v>
          </cell>
        </row>
        <row r="1224">
          <cell r="A1224" t="str">
            <v>M00696</v>
          </cell>
          <cell r="B1224">
            <v>140</v>
          </cell>
          <cell r="D1224">
            <v>9869393</v>
          </cell>
          <cell r="E1224" t="str">
            <v>형식3-2</v>
          </cell>
          <cell r="G1224" t="str">
            <v>M</v>
          </cell>
          <cell r="H1224">
            <v>0</v>
          </cell>
        </row>
        <row r="1225">
          <cell r="A1225" t="str">
            <v>M00697</v>
          </cell>
          <cell r="B1225">
            <v>128</v>
          </cell>
          <cell r="D1225">
            <v>9869421</v>
          </cell>
          <cell r="E1225" t="str">
            <v>형식3-3</v>
          </cell>
          <cell r="G1225" t="str">
            <v>M</v>
          </cell>
          <cell r="H1225">
            <v>0</v>
          </cell>
        </row>
        <row r="1226">
          <cell r="A1226" t="str">
            <v>M00698</v>
          </cell>
          <cell r="B1226">
            <v>128</v>
          </cell>
          <cell r="D1226">
            <v>9869449</v>
          </cell>
          <cell r="E1226" t="str">
            <v>형식3-4</v>
          </cell>
          <cell r="G1226" t="str">
            <v>M</v>
          </cell>
          <cell r="H1226">
            <v>0</v>
          </cell>
        </row>
        <row r="1227">
          <cell r="A1227" t="str">
            <v>M00699</v>
          </cell>
          <cell r="B1227">
            <v>277</v>
          </cell>
          <cell r="D1227">
            <v>9869506</v>
          </cell>
          <cell r="E1227" t="str">
            <v>형식3-6</v>
          </cell>
          <cell r="G1227" t="str">
            <v>M</v>
          </cell>
          <cell r="H1227">
            <v>0</v>
          </cell>
        </row>
        <row r="1228">
          <cell r="A1228" t="str">
            <v>M00700</v>
          </cell>
          <cell r="B1228">
            <v>309</v>
          </cell>
          <cell r="D1228">
            <v>9869562</v>
          </cell>
          <cell r="E1228" t="str">
            <v>형식3-8</v>
          </cell>
          <cell r="G1228" t="str">
            <v>M</v>
          </cell>
          <cell r="H1228">
            <v>0</v>
          </cell>
        </row>
        <row r="1229">
          <cell r="A1229" t="str">
            <v>E1</v>
          </cell>
          <cell r="B1229">
            <v>0</v>
          </cell>
          <cell r="C1229" t="str">
            <v>소계</v>
          </cell>
          <cell r="D1229">
            <v>9869578</v>
          </cell>
        </row>
        <row r="1230">
          <cell r="A1230" t="str">
            <v>T1</v>
          </cell>
          <cell r="B1230">
            <v>1238</v>
          </cell>
          <cell r="C1230" t="str">
            <v>마.</v>
          </cell>
          <cell r="D1230">
            <v>9869596</v>
          </cell>
          <cell r="E1230" t="str">
            <v>레미콘</v>
          </cell>
          <cell r="H1230">
            <v>0</v>
          </cell>
        </row>
        <row r="1231">
          <cell r="A1231" t="str">
            <v>M01655</v>
          </cell>
          <cell r="B1231">
            <v>3422</v>
          </cell>
          <cell r="D1231">
            <v>9869600</v>
          </cell>
          <cell r="E1231" t="str">
            <v>레미콘</v>
          </cell>
          <cell r="F1231" t="str">
            <v>19-400-8</v>
          </cell>
          <cell r="G1231" t="str">
            <v>M3</v>
          </cell>
          <cell r="H1231">
            <v>0</v>
          </cell>
        </row>
        <row r="1232">
          <cell r="A1232" t="str">
            <v>M01656</v>
          </cell>
          <cell r="B1232">
            <v>6910</v>
          </cell>
          <cell r="D1232">
            <v>9869602</v>
          </cell>
          <cell r="E1232" t="str">
            <v>레미콘</v>
          </cell>
          <cell r="F1232" t="str">
            <v>25-270-15</v>
          </cell>
          <cell r="G1232" t="str">
            <v>M3</v>
          </cell>
          <cell r="H1232">
            <v>0</v>
          </cell>
        </row>
        <row r="1233">
          <cell r="A1233" t="str">
            <v>M01657</v>
          </cell>
          <cell r="B1233">
            <v>26433</v>
          </cell>
          <cell r="D1233">
            <v>9869603</v>
          </cell>
          <cell r="E1233" t="str">
            <v>레미콘</v>
          </cell>
          <cell r="F1233" t="str">
            <v>25-240-15</v>
          </cell>
          <cell r="G1233" t="str">
            <v>M3</v>
          </cell>
          <cell r="H1233">
            <v>0</v>
          </cell>
        </row>
        <row r="1234">
          <cell r="A1234" t="str">
            <v>M01659</v>
          </cell>
          <cell r="B1234">
            <v>1295</v>
          </cell>
          <cell r="D1234">
            <v>9869700</v>
          </cell>
          <cell r="E1234" t="str">
            <v>레미콘</v>
          </cell>
          <cell r="F1234" t="str">
            <v>25-240-8</v>
          </cell>
          <cell r="G1234" t="str">
            <v>M3</v>
          </cell>
          <cell r="H1234">
            <v>0</v>
          </cell>
        </row>
        <row r="1235">
          <cell r="A1235" t="str">
            <v>M00173</v>
          </cell>
          <cell r="B1235">
            <v>12218</v>
          </cell>
          <cell r="D1235">
            <v>9869732</v>
          </cell>
          <cell r="E1235" t="str">
            <v>레미콘</v>
          </cell>
          <cell r="F1235" t="str">
            <v>25-210-8</v>
          </cell>
          <cell r="G1235" t="str">
            <v>M3</v>
          </cell>
          <cell r="H1235">
            <v>0</v>
          </cell>
        </row>
      </sheetData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총공사비"/>
      <sheetName val="원가계산서"/>
      <sheetName val="관급자재비"/>
      <sheetName val="(기자재비)"/>
      <sheetName val="사급자재비"/>
      <sheetName val="기자재설치비"/>
      <sheetName val="기자재설치비산출서"/>
      <sheetName val="배관자재(단가조사서)"/>
      <sheetName val="배관자재비"/>
      <sheetName val="배관설치비"/>
      <sheetName val="종합시운전비"/>
      <sheetName val="일위대가(1)"/>
      <sheetName val="일위대가(2)"/>
      <sheetName val="노임단가"/>
      <sheetName val="내역서"/>
      <sheetName val="bid"/>
      <sheetName val="원본(갑지)"/>
      <sheetName val="물가대비표"/>
      <sheetName val="sw1"/>
      <sheetName val="중기사용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일위대가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영양묘장이식"/>
      <sheetName val="일위대가(직영양묘)"/>
      <sheetName val="단가산출"/>
      <sheetName val="Sheet1"/>
      <sheetName val="Sheet2"/>
      <sheetName val="Sheet3"/>
      <sheetName val="일위대가"/>
      <sheetName val="일위목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B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영양묘장이식"/>
      <sheetName val="일위대가(직영양묘)"/>
      <sheetName val="단가산출"/>
      <sheetName val="Sheet1"/>
      <sheetName val="Sheet2"/>
      <sheetName val="Sheet3"/>
      <sheetName val="내역서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청천내"/>
      <sheetName val="내역서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젼적표지"/>
      <sheetName val="견적서"/>
      <sheetName val="견적세부내역"/>
      <sheetName val="원가분석"/>
      <sheetName val="손익분석"/>
      <sheetName val="노임단가"/>
      <sheetName val="200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9"/>
      <sheetName val="Sheet8"/>
      <sheetName val="Sheet7"/>
      <sheetName val="Sheet10"/>
      <sheetName val="Sheet6"/>
      <sheetName val="Sheet5"/>
      <sheetName val="Sheet4"/>
      <sheetName val="Sheet3"/>
      <sheetName val="Sheet2"/>
      <sheetName val="시험성적서1"/>
      <sheetName val="시험성적서2"/>
      <sheetName val="노임"/>
      <sheetName val="손익분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사진 (2)"/>
      <sheetName val="현황사진"/>
      <sheetName val="Sheet1"/>
      <sheetName val="Sheet2"/>
      <sheetName val="Sheet3"/>
      <sheetName val="대치판정"/>
      <sheetName val="집계표"/>
      <sheetName val="일위대가(계측기설치)"/>
      <sheetName val="수량산출"/>
      <sheetName val="BID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7"/>
  <sheetViews>
    <sheetView view="pageBreakPreview" zoomScaleNormal="100" zoomScaleSheetLayoutView="100" workbookViewId="0">
      <selection activeCell="E9" sqref="E9:J9"/>
    </sheetView>
  </sheetViews>
  <sheetFormatPr defaultColWidth="7.42578125" defaultRowHeight="20.100000000000001" customHeight="1" x14ac:dyDescent="0.2"/>
  <cols>
    <col min="1" max="1" width="9.28515625" style="53" customWidth="1"/>
    <col min="2" max="2" width="21" style="53" customWidth="1"/>
    <col min="3" max="3" width="9.28515625" style="53" customWidth="1"/>
    <col min="4" max="4" width="21.28515625" style="53" customWidth="1"/>
    <col min="5" max="5" width="9.28515625" style="53" customWidth="1"/>
    <col min="6" max="6" width="21.28515625" style="53" customWidth="1"/>
    <col min="7" max="7" width="9.28515625" style="53" customWidth="1"/>
    <col min="8" max="8" width="18.85546875" style="53" customWidth="1"/>
    <col min="9" max="9" width="9" style="53" customWidth="1"/>
    <col min="10" max="10" width="21.140625" style="53" customWidth="1"/>
    <col min="11" max="12" width="6.140625" style="53" customWidth="1"/>
    <col min="13" max="13" width="10.28515625" style="53" bestFit="1" customWidth="1"/>
    <col min="14" max="14" width="7.42578125" style="53"/>
    <col min="15" max="15" width="17.140625" style="53" customWidth="1"/>
    <col min="16" max="16" width="7.42578125" style="53"/>
    <col min="17" max="17" width="10.140625" style="53" customWidth="1"/>
    <col min="18" max="18" width="12.28515625" style="53" customWidth="1"/>
    <col min="19" max="16384" width="7.42578125" style="53"/>
  </cols>
  <sheetData>
    <row r="1" spans="1:15" ht="27.75" customHeight="1" x14ac:dyDescent="0.2">
      <c r="A1" s="94" t="s">
        <v>256</v>
      </c>
      <c r="B1" s="80"/>
      <c r="C1" s="80" t="s">
        <v>257</v>
      </c>
      <c r="D1" s="80"/>
      <c r="E1" s="80" t="s">
        <v>258</v>
      </c>
      <c r="F1" s="80"/>
      <c r="G1" s="80" t="s">
        <v>259</v>
      </c>
      <c r="H1" s="80"/>
      <c r="I1" s="82" t="s">
        <v>260</v>
      </c>
      <c r="J1" s="83"/>
      <c r="K1" s="52"/>
      <c r="L1" s="52"/>
    </row>
    <row r="2" spans="1:15" ht="29.25" customHeight="1" x14ac:dyDescent="0.2">
      <c r="A2" s="95"/>
      <c r="B2" s="81"/>
      <c r="C2" s="81"/>
      <c r="D2" s="81"/>
      <c r="E2" s="81"/>
      <c r="F2" s="81"/>
      <c r="G2" s="81"/>
      <c r="H2" s="81"/>
      <c r="I2" s="84"/>
      <c r="J2" s="85"/>
      <c r="K2" s="54"/>
      <c r="L2" s="54"/>
    </row>
    <row r="3" spans="1:15" ht="27.75" customHeight="1" x14ac:dyDescent="0.2">
      <c r="A3" s="55"/>
      <c r="B3" s="56" t="s">
        <v>261</v>
      </c>
      <c r="J3" s="57"/>
    </row>
    <row r="4" spans="1:15" ht="39.950000000000003" customHeight="1" x14ac:dyDescent="0.2">
      <c r="A4" s="86" t="s">
        <v>262</v>
      </c>
      <c r="B4" s="87"/>
      <c r="C4" s="87"/>
      <c r="D4" s="87"/>
      <c r="E4" s="87"/>
      <c r="F4" s="87"/>
      <c r="G4" s="87"/>
      <c r="H4" s="87"/>
      <c r="I4" s="87"/>
      <c r="J4" s="88"/>
      <c r="K4" s="59"/>
      <c r="L4" s="59"/>
    </row>
    <row r="5" spans="1:15" s="61" customFormat="1" ht="32.1" customHeight="1" x14ac:dyDescent="0.2">
      <c r="A5" s="60"/>
      <c r="C5" s="62"/>
      <c r="D5" s="63"/>
      <c r="E5" s="89"/>
      <c r="F5" s="90"/>
      <c r="G5" s="90"/>
      <c r="H5" s="90"/>
      <c r="I5" s="90"/>
      <c r="J5" s="91"/>
    </row>
    <row r="6" spans="1:15" ht="30" customHeight="1" x14ac:dyDescent="0.2">
      <c r="A6" s="58"/>
      <c r="B6" s="65" t="s">
        <v>263</v>
      </c>
      <c r="C6" s="92" t="s">
        <v>264</v>
      </c>
      <c r="D6" s="92"/>
      <c r="E6" s="92"/>
      <c r="F6" s="92"/>
      <c r="G6" s="92"/>
      <c r="H6" s="92"/>
      <c r="I6" s="92"/>
      <c r="J6" s="93"/>
      <c r="K6" s="59"/>
      <c r="L6" s="59"/>
    </row>
    <row r="7" spans="1:15" s="67" customFormat="1" ht="30" customHeight="1" x14ac:dyDescent="0.2">
      <c r="A7" s="66"/>
      <c r="B7" s="65" t="s">
        <v>265</v>
      </c>
      <c r="C7" s="92" t="s">
        <v>266</v>
      </c>
      <c r="D7" s="92"/>
      <c r="E7" s="92"/>
      <c r="F7" s="92"/>
      <c r="G7" s="92"/>
      <c r="H7" s="92"/>
      <c r="I7" s="92"/>
      <c r="J7" s="93"/>
    </row>
    <row r="8" spans="1:15" s="67" customFormat="1" ht="32.1" customHeight="1" x14ac:dyDescent="0.2">
      <c r="A8" s="68"/>
      <c r="C8" s="69" t="s">
        <v>267</v>
      </c>
      <c r="D8" s="70" t="s">
        <v>268</v>
      </c>
      <c r="E8" s="71" t="s">
        <v>269</v>
      </c>
      <c r="F8" s="72"/>
      <c r="G8" s="73"/>
      <c r="H8" s="73"/>
      <c r="I8" s="73"/>
      <c r="J8" s="74"/>
    </row>
    <row r="9" spans="1:15" s="67" customFormat="1" ht="32.1" customHeight="1" x14ac:dyDescent="0.2">
      <c r="A9" s="68"/>
      <c r="C9" s="62"/>
      <c r="D9" s="63"/>
      <c r="E9" s="89"/>
      <c r="F9" s="90"/>
      <c r="G9" s="90"/>
      <c r="H9" s="90"/>
      <c r="I9" s="90"/>
      <c r="J9" s="91"/>
    </row>
    <row r="10" spans="1:15" s="61" customFormat="1" ht="39" customHeight="1" x14ac:dyDescent="0.2">
      <c r="A10" s="60"/>
      <c r="C10" s="62"/>
      <c r="D10" s="63"/>
      <c r="E10" s="89"/>
      <c r="F10" s="90"/>
      <c r="G10" s="90"/>
      <c r="H10" s="90"/>
      <c r="I10" s="90"/>
      <c r="J10" s="91"/>
    </row>
    <row r="11" spans="1:15" s="61" customFormat="1" ht="32.1" customHeight="1" x14ac:dyDescent="0.2">
      <c r="A11" s="60"/>
      <c r="C11" s="62"/>
      <c r="D11" s="63"/>
      <c r="F11" s="75"/>
      <c r="G11" s="75"/>
      <c r="H11" s="75"/>
      <c r="I11" s="75"/>
      <c r="J11" s="76"/>
    </row>
    <row r="12" spans="1:15" s="61" customFormat="1" ht="22.5" customHeight="1" x14ac:dyDescent="0.2">
      <c r="A12" s="60"/>
      <c r="C12" s="62"/>
      <c r="D12" s="63"/>
      <c r="J12" s="64"/>
    </row>
    <row r="13" spans="1:15" s="61" customFormat="1" ht="22.5" customHeight="1" x14ac:dyDescent="0.2">
      <c r="A13" s="60"/>
      <c r="C13" s="62"/>
      <c r="D13" s="63"/>
      <c r="J13" s="64"/>
    </row>
    <row r="14" spans="1:15" s="61" customFormat="1" ht="30" customHeight="1" x14ac:dyDescent="0.2">
      <c r="A14" s="60"/>
      <c r="C14" s="96" t="s">
        <v>270</v>
      </c>
      <c r="D14" s="96"/>
      <c r="E14" s="97" t="str">
        <f>" 금  "&amp;NUMBERSTRING(H14,1)&amp;" 원"</f>
        <v xml:space="preserve"> 금  삼억오천일백팔십만 원</v>
      </c>
      <c r="F14" s="97"/>
      <c r="G14" s="97"/>
      <c r="H14" s="98">
        <f>SUM(H15:I16)</f>
        <v>351800000</v>
      </c>
      <c r="I14" s="98"/>
      <c r="J14" s="64"/>
      <c r="O14" s="77"/>
    </row>
    <row r="15" spans="1:15" s="61" customFormat="1" ht="30" customHeight="1" x14ac:dyDescent="0.2">
      <c r="A15" s="60"/>
      <c r="C15" s="96" t="s">
        <v>271</v>
      </c>
      <c r="D15" s="96"/>
      <c r="E15" s="97" t="str">
        <f>" 금  "&amp;NUMBERSTRING(H15,1)&amp;" 원"</f>
        <v xml:space="preserve"> 금  삼천일백팔십만 원</v>
      </c>
      <c r="F15" s="97"/>
      <c r="G15" s="97"/>
      <c r="H15" s="98">
        <f>원가계산서!F33</f>
        <v>31800000</v>
      </c>
      <c r="I15" s="98"/>
      <c r="J15" s="64"/>
      <c r="O15" s="77"/>
    </row>
    <row r="16" spans="1:15" s="61" customFormat="1" ht="30" customHeight="1" x14ac:dyDescent="0.2">
      <c r="A16" s="60"/>
      <c r="C16" s="96" t="s">
        <v>272</v>
      </c>
      <c r="D16" s="96"/>
      <c r="E16" s="97" t="str">
        <f>" 금  "&amp;NUMBERSTRING(H16,1)&amp;" 원"</f>
        <v xml:space="preserve"> 금  삼억이천만 원</v>
      </c>
      <c r="F16" s="97"/>
      <c r="G16" s="97"/>
      <c r="H16" s="98">
        <f>원가계산서!F34</f>
        <v>320000000</v>
      </c>
      <c r="I16" s="98"/>
      <c r="J16" s="64"/>
      <c r="O16" s="77"/>
    </row>
    <row r="17" spans="1:10" ht="20.100000000000001" customHeight="1" thickBot="1" x14ac:dyDescent="0.25">
      <c r="A17" s="78"/>
      <c r="B17" s="79"/>
      <c r="C17" s="99"/>
      <c r="D17" s="99"/>
      <c r="E17" s="99"/>
      <c r="F17" s="99"/>
      <c r="G17" s="99"/>
      <c r="H17" s="99"/>
      <c r="I17" s="99"/>
      <c r="J17" s="100"/>
    </row>
  </sheetData>
  <mergeCells count="25">
    <mergeCell ref="C17:J17"/>
    <mergeCell ref="C15:D15"/>
    <mergeCell ref="E15:G15"/>
    <mergeCell ref="H15:I15"/>
    <mergeCell ref="C16:D16"/>
    <mergeCell ref="E16:G16"/>
    <mergeCell ref="H16:I16"/>
    <mergeCell ref="C7:J7"/>
    <mergeCell ref="E9:J9"/>
    <mergeCell ref="E10:J10"/>
    <mergeCell ref="C14:D14"/>
    <mergeCell ref="E14:G14"/>
    <mergeCell ref="H14:I14"/>
    <mergeCell ref="A4:J4"/>
    <mergeCell ref="E5:J5"/>
    <mergeCell ref="C6:J6"/>
    <mergeCell ref="A1:A2"/>
    <mergeCell ref="B1:B2"/>
    <mergeCell ref="C1:C2"/>
    <mergeCell ref="D1:D2"/>
    <mergeCell ref="E1:E2"/>
    <mergeCell ref="F1:F2"/>
    <mergeCell ref="G1:G2"/>
    <mergeCell ref="H1:H2"/>
    <mergeCell ref="I1:J2"/>
  </mergeCells>
  <phoneticPr fontId="4" type="noConversion"/>
  <printOptions horizontalCentered="1" verticalCentered="1"/>
  <pageMargins left="0.59055118110236227" right="0.59055118110236227" top="0.59055118110236227" bottom="0.59055118110236227" header="0.39370078740157483" footer="0.39370078740157483"/>
  <pageSetup paperSize="9" scale="9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showZeros="0" view="pageBreakPreview" zoomScaleNormal="100" zoomScaleSheetLayoutView="100" workbookViewId="0">
      <pane ySplit="3" topLeftCell="A13" activePane="bottomLeft" state="frozen"/>
      <selection pane="bottomLeft" activeCell="H31" sqref="H31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103" t="s">
        <v>130</v>
      </c>
      <c r="C1" s="103"/>
      <c r="D1" s="103"/>
      <c r="E1" s="103"/>
      <c r="F1" s="103"/>
      <c r="G1" s="103"/>
      <c r="H1" s="103"/>
    </row>
    <row r="2" spans="2:8" ht="9.9499999999999993" customHeight="1" x14ac:dyDescent="0.2">
      <c r="B2" s="104"/>
      <c r="C2" s="104"/>
      <c r="D2" s="104"/>
      <c r="E2" s="104"/>
      <c r="F2" s="104"/>
      <c r="G2" s="104"/>
      <c r="H2" s="104"/>
    </row>
    <row r="3" spans="2:8" ht="33.6" customHeight="1" x14ac:dyDescent="0.2">
      <c r="B3" s="101" t="s">
        <v>31</v>
      </c>
      <c r="C3" s="102"/>
      <c r="D3" s="102"/>
      <c r="E3" s="1" t="s">
        <v>16</v>
      </c>
      <c r="F3" s="2" t="s">
        <v>111</v>
      </c>
      <c r="G3" s="2" t="s">
        <v>86</v>
      </c>
      <c r="H3" s="3" t="s">
        <v>249</v>
      </c>
    </row>
    <row r="4" spans="2:8" ht="19.7" customHeight="1" x14ac:dyDescent="0.2">
      <c r="B4" s="38" t="s">
        <v>255</v>
      </c>
      <c r="C4" s="39" t="s">
        <v>237</v>
      </c>
      <c r="D4" s="40" t="s">
        <v>142</v>
      </c>
      <c r="E4" s="41" t="s">
        <v>62</v>
      </c>
      <c r="F4" s="4"/>
      <c r="G4" s="42" t="s">
        <v>255</v>
      </c>
      <c r="H4" s="43" t="s">
        <v>255</v>
      </c>
    </row>
    <row r="5" spans="2:8" ht="19.7" customHeight="1" x14ac:dyDescent="0.2">
      <c r="B5" s="38" t="s">
        <v>255</v>
      </c>
      <c r="C5" s="39" t="s">
        <v>245</v>
      </c>
      <c r="D5" s="40" t="s">
        <v>231</v>
      </c>
      <c r="E5" s="41" t="s">
        <v>233</v>
      </c>
      <c r="F5" s="42" t="str">
        <f>내역서!L13</f>
        <v>11,700,000</v>
      </c>
      <c r="G5" s="42" t="s">
        <v>255</v>
      </c>
      <c r="H5" s="43" t="s">
        <v>255</v>
      </c>
    </row>
    <row r="6" spans="2:8" ht="19.7" customHeight="1" x14ac:dyDescent="0.2">
      <c r="B6" s="38" t="s">
        <v>255</v>
      </c>
      <c r="C6" s="39" t="s">
        <v>127</v>
      </c>
      <c r="D6" s="44" t="s">
        <v>101</v>
      </c>
      <c r="E6" s="45" t="s">
        <v>94</v>
      </c>
      <c r="F6" s="17"/>
      <c r="G6" s="29" t="s">
        <v>255</v>
      </c>
      <c r="H6" s="18" t="s">
        <v>255</v>
      </c>
    </row>
    <row r="7" spans="2:8" ht="19.7" customHeight="1" x14ac:dyDescent="0.2">
      <c r="B7" s="38" t="s">
        <v>255</v>
      </c>
      <c r="C7" s="15" t="s">
        <v>255</v>
      </c>
      <c r="D7" s="44" t="s">
        <v>150</v>
      </c>
      <c r="E7" s="45" t="s">
        <v>105</v>
      </c>
      <c r="F7" s="17">
        <f>TRUNC((F4+F5+F6),0)</f>
        <v>11700000</v>
      </c>
      <c r="G7" s="29" t="s">
        <v>255</v>
      </c>
      <c r="H7" s="18" t="s">
        <v>191</v>
      </c>
    </row>
    <row r="8" spans="2:8" ht="19.7" customHeight="1" x14ac:dyDescent="0.2">
      <c r="B8" s="38" t="s">
        <v>162</v>
      </c>
      <c r="C8" s="39" t="s">
        <v>215</v>
      </c>
      <c r="D8" s="40" t="s">
        <v>160</v>
      </c>
      <c r="E8" s="41" t="s">
        <v>181</v>
      </c>
      <c r="F8" s="42" t="str">
        <f>내역서!J13</f>
        <v>13,064,231</v>
      </c>
      <c r="G8" s="42" t="s">
        <v>255</v>
      </c>
      <c r="H8" s="43" t="s">
        <v>255</v>
      </c>
    </row>
    <row r="9" spans="2:8" ht="19.7" customHeight="1" x14ac:dyDescent="0.2">
      <c r="B9" s="38" t="s">
        <v>171</v>
      </c>
      <c r="C9" s="39" t="s">
        <v>234</v>
      </c>
      <c r="D9" s="44" t="s">
        <v>205</v>
      </c>
      <c r="E9" s="45" t="s">
        <v>73</v>
      </c>
      <c r="F9" s="17">
        <f>TRUNC(F8*0.191,0)</f>
        <v>2495268</v>
      </c>
      <c r="G9" s="29" t="s">
        <v>210</v>
      </c>
      <c r="H9" s="18" t="s">
        <v>99</v>
      </c>
    </row>
    <row r="10" spans="2:8" ht="19.7" customHeight="1" x14ac:dyDescent="0.2">
      <c r="B10" s="38" t="s">
        <v>162</v>
      </c>
      <c r="C10" s="15" t="s">
        <v>127</v>
      </c>
      <c r="D10" s="44" t="s">
        <v>150</v>
      </c>
      <c r="E10" s="45" t="s">
        <v>186</v>
      </c>
      <c r="F10" s="17">
        <f>TRUNC((F8+F9),0)</f>
        <v>15559499</v>
      </c>
      <c r="G10" s="29" t="s">
        <v>255</v>
      </c>
      <c r="H10" s="18" t="s">
        <v>79</v>
      </c>
    </row>
    <row r="11" spans="2:8" ht="19.7" customHeight="1" x14ac:dyDescent="0.2">
      <c r="B11" s="38" t="s">
        <v>47</v>
      </c>
      <c r="C11" s="39" t="s">
        <v>255</v>
      </c>
      <c r="D11" s="40" t="s">
        <v>61</v>
      </c>
      <c r="E11" s="41" t="s">
        <v>222</v>
      </c>
      <c r="F11" s="42" t="str">
        <f>내역서!N13</f>
        <v>0</v>
      </c>
      <c r="G11" s="42" t="s">
        <v>255</v>
      </c>
      <c r="H11" s="43" t="s">
        <v>255</v>
      </c>
    </row>
    <row r="12" spans="2:8" ht="19.7" customHeight="1" x14ac:dyDescent="0.2">
      <c r="B12" s="38" t="s">
        <v>162</v>
      </c>
      <c r="C12" s="39" t="s">
        <v>255</v>
      </c>
      <c r="D12" s="40" t="s">
        <v>170</v>
      </c>
      <c r="E12" s="41" t="s">
        <v>116</v>
      </c>
      <c r="F12" s="4">
        <f>TRUNC(F10*0.0356,0)</f>
        <v>553918</v>
      </c>
      <c r="G12" s="42" t="s">
        <v>228</v>
      </c>
      <c r="H12" s="43" t="s">
        <v>20</v>
      </c>
    </row>
    <row r="13" spans="2:8" ht="19.7" customHeight="1" x14ac:dyDescent="0.2">
      <c r="B13" s="38" t="s">
        <v>78</v>
      </c>
      <c r="C13" s="39" t="s">
        <v>255</v>
      </c>
      <c r="D13" s="40" t="s">
        <v>190</v>
      </c>
      <c r="E13" s="41" t="s">
        <v>224</v>
      </c>
      <c r="F13" s="4">
        <f>TRUNC(F10*0.0101,0)</f>
        <v>157150</v>
      </c>
      <c r="G13" s="42" t="s">
        <v>166</v>
      </c>
      <c r="H13" s="43" t="s">
        <v>214</v>
      </c>
    </row>
    <row r="14" spans="2:8" ht="19.7" customHeight="1" x14ac:dyDescent="0.2">
      <c r="B14" s="38" t="s">
        <v>162</v>
      </c>
      <c r="C14" s="39" t="s">
        <v>42</v>
      </c>
      <c r="D14" s="40" t="s">
        <v>135</v>
      </c>
      <c r="E14" s="41" t="s">
        <v>114</v>
      </c>
      <c r="F14" s="4">
        <f>TRUNC(F8*0.03595,0)</f>
        <v>469659</v>
      </c>
      <c r="G14" s="42" t="s">
        <v>60</v>
      </c>
      <c r="H14" s="43" t="s">
        <v>2</v>
      </c>
    </row>
    <row r="15" spans="2:8" ht="19.7" customHeight="1" x14ac:dyDescent="0.2">
      <c r="B15" s="38" t="s">
        <v>141</v>
      </c>
      <c r="C15" s="39" t="s">
        <v>255</v>
      </c>
      <c r="D15" s="40" t="s">
        <v>123</v>
      </c>
      <c r="E15" s="41" t="s">
        <v>25</v>
      </c>
      <c r="F15" s="4">
        <f>TRUNC(F8*0.0475,0)</f>
        <v>620550</v>
      </c>
      <c r="G15" s="42" t="s">
        <v>67</v>
      </c>
      <c r="H15" s="43" t="s">
        <v>5</v>
      </c>
    </row>
    <row r="16" spans="2:8" ht="19.7" customHeight="1" x14ac:dyDescent="0.2">
      <c r="B16" s="38" t="s">
        <v>255</v>
      </c>
      <c r="C16" s="39" t="s">
        <v>255</v>
      </c>
      <c r="D16" s="40" t="s">
        <v>242</v>
      </c>
      <c r="E16" s="41" t="s">
        <v>124</v>
      </c>
      <c r="F16" s="4">
        <f>TRUNC(F14*0.1314,0)</f>
        <v>61713</v>
      </c>
      <c r="G16" s="42" t="s">
        <v>18</v>
      </c>
      <c r="H16" s="43" t="s">
        <v>13</v>
      </c>
    </row>
    <row r="17" spans="2:12" ht="19.7" customHeight="1" x14ac:dyDescent="0.2">
      <c r="B17" s="38" t="s">
        <v>173</v>
      </c>
      <c r="C17" s="39" t="s">
        <v>255</v>
      </c>
      <c r="D17" s="40" t="s">
        <v>10</v>
      </c>
      <c r="E17" s="41" t="s">
        <v>38</v>
      </c>
      <c r="F17" s="4">
        <f>TRUNC(F8*0.023,0)</f>
        <v>300477</v>
      </c>
      <c r="G17" s="42" t="s">
        <v>77</v>
      </c>
      <c r="H17" s="43" t="s">
        <v>66</v>
      </c>
    </row>
    <row r="18" spans="2:12" ht="19.7" customHeight="1" x14ac:dyDescent="0.2">
      <c r="B18" s="38" t="s">
        <v>255</v>
      </c>
      <c r="C18" s="39" t="s">
        <v>255</v>
      </c>
      <c r="D18" s="40" t="s">
        <v>119</v>
      </c>
      <c r="E18" s="41" t="s">
        <v>152</v>
      </c>
      <c r="F18" s="4">
        <f>TRUNC((F7+F8+F11)*0.0051,0)</f>
        <v>126297</v>
      </c>
      <c r="G18" s="42" t="s">
        <v>217</v>
      </c>
      <c r="H18" s="43" t="s">
        <v>36</v>
      </c>
    </row>
    <row r="19" spans="2:12" ht="19.7" customHeight="1" x14ac:dyDescent="0.2">
      <c r="B19" s="38" t="s">
        <v>162</v>
      </c>
      <c r="C19" s="39" t="s">
        <v>255</v>
      </c>
      <c r="D19" s="40" t="s">
        <v>149</v>
      </c>
      <c r="E19" s="41" t="s">
        <v>6</v>
      </c>
      <c r="F19" s="4">
        <f>TRUNC((F7+F8)*0.0315,0)</f>
        <v>780073</v>
      </c>
      <c r="G19" s="42" t="s">
        <v>226</v>
      </c>
      <c r="H19" s="43" t="s">
        <v>129</v>
      </c>
    </row>
    <row r="20" spans="2:12" ht="19.7" customHeight="1" x14ac:dyDescent="0.2">
      <c r="B20" s="38" t="s">
        <v>255</v>
      </c>
      <c r="C20" s="39" t="s">
        <v>255</v>
      </c>
      <c r="D20" s="40" t="s">
        <v>120</v>
      </c>
      <c r="E20" s="41" t="s">
        <v>32</v>
      </c>
      <c r="F20" s="4">
        <f>TRUNC((F7+F8+F11)*0.005,0)</f>
        <v>123821</v>
      </c>
      <c r="G20" s="42" t="s">
        <v>83</v>
      </c>
      <c r="H20" s="43" t="s">
        <v>146</v>
      </c>
    </row>
    <row r="21" spans="2:12" ht="19.7" customHeight="1" x14ac:dyDescent="0.2">
      <c r="B21" s="38" t="s">
        <v>255</v>
      </c>
      <c r="C21" s="39" t="s">
        <v>255</v>
      </c>
      <c r="D21" s="40" t="s">
        <v>189</v>
      </c>
      <c r="E21" s="41" t="s">
        <v>168</v>
      </c>
      <c r="F21" s="4"/>
      <c r="G21" s="42" t="s">
        <v>255</v>
      </c>
      <c r="H21" s="43" t="s">
        <v>255</v>
      </c>
    </row>
    <row r="22" spans="2:12" ht="19.7" customHeight="1" x14ac:dyDescent="0.2">
      <c r="B22" s="38" t="s">
        <v>255</v>
      </c>
      <c r="C22" s="39" t="s">
        <v>127</v>
      </c>
      <c r="D22" s="40" t="s">
        <v>112</v>
      </c>
      <c r="E22" s="41" t="s">
        <v>34</v>
      </c>
      <c r="F22" s="4">
        <f>TRUNC((F7+F8+F11)*0,0)</f>
        <v>0</v>
      </c>
      <c r="G22" s="42" t="s">
        <v>159</v>
      </c>
      <c r="H22" s="43" t="s">
        <v>250</v>
      </c>
    </row>
    <row r="23" spans="2:12" ht="19.7" customHeight="1" x14ac:dyDescent="0.2">
      <c r="B23" s="38" t="s">
        <v>255</v>
      </c>
      <c r="C23" s="39" t="s">
        <v>255</v>
      </c>
      <c r="D23" s="40" t="s">
        <v>125</v>
      </c>
      <c r="E23" s="41" t="s">
        <v>163</v>
      </c>
      <c r="F23" s="4">
        <f>TRUNC(F10*0.00006,0)</f>
        <v>933</v>
      </c>
      <c r="G23" s="42" t="s">
        <v>137</v>
      </c>
      <c r="H23" s="43" t="s">
        <v>204</v>
      </c>
    </row>
    <row r="24" spans="2:12" ht="19.7" customHeight="1" x14ac:dyDescent="0.2">
      <c r="B24" s="38" t="s">
        <v>255</v>
      </c>
      <c r="C24" s="39" t="s">
        <v>255</v>
      </c>
      <c r="D24" s="40" t="s">
        <v>133</v>
      </c>
      <c r="E24" s="41" t="s">
        <v>206</v>
      </c>
      <c r="F24" s="4">
        <f>TRUNC(F10*0.0009,0)</f>
        <v>14003</v>
      </c>
      <c r="G24" s="42" t="s">
        <v>4</v>
      </c>
      <c r="H24" s="43" t="s">
        <v>63</v>
      </c>
    </row>
    <row r="25" spans="2:12" ht="19.7" customHeight="1" x14ac:dyDescent="0.2">
      <c r="B25" s="38" t="s">
        <v>255</v>
      </c>
      <c r="C25" s="39" t="s">
        <v>255</v>
      </c>
      <c r="D25" s="44" t="s">
        <v>97</v>
      </c>
      <c r="E25" s="45" t="s">
        <v>65</v>
      </c>
      <c r="F25" s="17">
        <f>TRUNC((F7+F10)*0.055,0)</f>
        <v>1499272</v>
      </c>
      <c r="G25" s="29" t="s">
        <v>98</v>
      </c>
      <c r="H25" s="18" t="s">
        <v>28</v>
      </c>
    </row>
    <row r="26" spans="2:12" ht="19.7" customHeight="1" x14ac:dyDescent="0.2">
      <c r="B26" s="35" t="s">
        <v>255</v>
      </c>
      <c r="C26" s="15" t="s">
        <v>255</v>
      </c>
      <c r="D26" s="44" t="s">
        <v>150</v>
      </c>
      <c r="E26" s="45" t="s">
        <v>81</v>
      </c>
      <c r="F26" s="17">
        <f>TRUNC((F11+F12+F13+F14+F15+F16+F17+F18+F19+F20+F21+F22+F23+F24+F25),0)</f>
        <v>4707866</v>
      </c>
      <c r="G26" s="29" t="s">
        <v>255</v>
      </c>
      <c r="H26" s="18" t="s">
        <v>175</v>
      </c>
    </row>
    <row r="27" spans="2:12" ht="19.7" customHeight="1" x14ac:dyDescent="0.2">
      <c r="B27" s="46" t="s">
        <v>255</v>
      </c>
      <c r="C27" s="44" t="s">
        <v>255</v>
      </c>
      <c r="D27" s="44" t="s">
        <v>148</v>
      </c>
      <c r="E27" s="45" t="s">
        <v>243</v>
      </c>
      <c r="F27" s="17">
        <f>TRUNC((F7+F10+F26),0)</f>
        <v>31967365</v>
      </c>
      <c r="G27" s="29" t="s">
        <v>255</v>
      </c>
      <c r="H27" s="18" t="s">
        <v>41</v>
      </c>
    </row>
    <row r="28" spans="2:12" ht="19.7" customHeight="1" x14ac:dyDescent="0.2">
      <c r="B28" s="46" t="s">
        <v>255</v>
      </c>
      <c r="C28" s="44" t="s">
        <v>255</v>
      </c>
      <c r="D28" s="44" t="s">
        <v>132</v>
      </c>
      <c r="E28" s="45" t="s">
        <v>100</v>
      </c>
      <c r="F28" s="17">
        <f>TRUNC(F27*0.08,0)</f>
        <v>2557389</v>
      </c>
      <c r="G28" s="29" t="s">
        <v>165</v>
      </c>
      <c r="H28" s="18" t="s">
        <v>203</v>
      </c>
    </row>
    <row r="29" spans="2:12" ht="19.7" customHeight="1" x14ac:dyDescent="0.2">
      <c r="B29" s="46" t="s">
        <v>255</v>
      </c>
      <c r="C29" s="44" t="s">
        <v>255</v>
      </c>
      <c r="D29" s="44" t="s">
        <v>17</v>
      </c>
      <c r="E29" s="45" t="s">
        <v>195</v>
      </c>
      <c r="F29" s="17">
        <f>TRUNC((F10+F26+F28)*0.1485,0)-218</f>
        <v>3389257</v>
      </c>
      <c r="G29" s="29" t="s">
        <v>179</v>
      </c>
      <c r="H29" s="18" t="s">
        <v>128</v>
      </c>
    </row>
    <row r="30" spans="2:12" ht="19.7" customHeight="1" x14ac:dyDescent="0.2">
      <c r="B30" s="46" t="s">
        <v>255</v>
      </c>
      <c r="C30" s="44" t="s">
        <v>255</v>
      </c>
      <c r="D30" s="44" t="s">
        <v>140</v>
      </c>
      <c r="E30" s="45" t="s">
        <v>52</v>
      </c>
      <c r="F30" s="29">
        <f>내역서!H38</f>
        <v>-9004920</v>
      </c>
      <c r="G30" s="29" t="s">
        <v>255</v>
      </c>
      <c r="H30" s="18" t="s">
        <v>255</v>
      </c>
      <c r="L30">
        <f>내역서!H38</f>
        <v>-9004920</v>
      </c>
    </row>
    <row r="31" spans="2:12" ht="19.7" customHeight="1" x14ac:dyDescent="0.2">
      <c r="B31" s="46" t="s">
        <v>255</v>
      </c>
      <c r="C31" s="44" t="s">
        <v>255</v>
      </c>
      <c r="D31" s="44" t="s">
        <v>126</v>
      </c>
      <c r="E31" s="45" t="s">
        <v>188</v>
      </c>
      <c r="F31" s="17">
        <f>TRUNC((F27+F28+F29+F30),0)</f>
        <v>28909091</v>
      </c>
      <c r="G31" s="29" t="s">
        <v>255</v>
      </c>
      <c r="H31" s="18" t="s">
        <v>209</v>
      </c>
    </row>
    <row r="32" spans="2:12" ht="19.7" customHeight="1" x14ac:dyDescent="0.2">
      <c r="B32" s="46" t="s">
        <v>255</v>
      </c>
      <c r="C32" s="44" t="s">
        <v>255</v>
      </c>
      <c r="D32" s="44" t="s">
        <v>39</v>
      </c>
      <c r="E32" s="45" t="s">
        <v>57</v>
      </c>
      <c r="F32" s="17">
        <f>IF(L52&lt;&gt; "0.9",TRUNC(F31*0.1,0),TRUNC(F31*0.1,0)+1)</f>
        <v>2890909</v>
      </c>
      <c r="G32" s="29" t="s">
        <v>252</v>
      </c>
      <c r="H32" s="18" t="s">
        <v>104</v>
      </c>
    </row>
    <row r="33" spans="2:13" ht="19.7" customHeight="1" x14ac:dyDescent="0.2">
      <c r="B33" s="46" t="s">
        <v>255</v>
      </c>
      <c r="C33" s="44" t="s">
        <v>255</v>
      </c>
      <c r="D33" s="44" t="s">
        <v>187</v>
      </c>
      <c r="E33" s="45" t="s">
        <v>244</v>
      </c>
      <c r="F33" s="17">
        <f>TRUNC((F31+F32),5)</f>
        <v>31800000</v>
      </c>
      <c r="G33" s="29" t="s">
        <v>255</v>
      </c>
      <c r="H33" s="18" t="s">
        <v>118</v>
      </c>
    </row>
    <row r="34" spans="2:13" ht="19.7" customHeight="1" x14ac:dyDescent="0.2">
      <c r="B34" s="46" t="s">
        <v>255</v>
      </c>
      <c r="C34" s="44" t="s">
        <v>255</v>
      </c>
      <c r="D34" s="44" t="s">
        <v>109</v>
      </c>
      <c r="E34" s="45" t="s">
        <v>96</v>
      </c>
      <c r="F34" s="29">
        <f>내역서!H42</f>
        <v>320000000</v>
      </c>
      <c r="G34" s="29" t="s">
        <v>255</v>
      </c>
      <c r="H34" s="18" t="s">
        <v>255</v>
      </c>
      <c r="L34">
        <f>내역서!H42</f>
        <v>320000000</v>
      </c>
      <c r="M34">
        <f>내역서!H45</f>
        <v>1800000</v>
      </c>
    </row>
    <row r="35" spans="2:13" ht="19.7" customHeight="1" x14ac:dyDescent="0.2">
      <c r="B35" s="46" t="s">
        <v>255</v>
      </c>
      <c r="C35" s="44" t="s">
        <v>255</v>
      </c>
      <c r="D35" s="44" t="s">
        <v>194</v>
      </c>
      <c r="E35" s="45" t="s">
        <v>184</v>
      </c>
      <c r="F35" s="17"/>
      <c r="G35" s="29" t="s">
        <v>255</v>
      </c>
      <c r="H35" s="18" t="s">
        <v>255</v>
      </c>
    </row>
    <row r="36" spans="2:13" ht="19.7" customHeight="1" x14ac:dyDescent="0.2">
      <c r="B36" s="47" t="s">
        <v>255</v>
      </c>
      <c r="C36" s="48" t="s">
        <v>255</v>
      </c>
      <c r="D36" s="48" t="s">
        <v>50</v>
      </c>
      <c r="E36" s="49" t="s">
        <v>90</v>
      </c>
      <c r="F36" s="6">
        <f>TRUNC((F33+F34+F35),0)</f>
        <v>351800000</v>
      </c>
      <c r="G36" s="33" t="s">
        <v>255</v>
      </c>
      <c r="H36" s="22" t="s">
        <v>178</v>
      </c>
    </row>
    <row r="37" spans="2:13" x14ac:dyDescent="0.2">
      <c r="B37" s="8"/>
      <c r="C37" s="8"/>
      <c r="D37" s="8"/>
      <c r="E37" s="8"/>
      <c r="F37" s="8"/>
      <c r="G37" s="8"/>
      <c r="H37" s="8"/>
    </row>
    <row r="52" spans="12:12" x14ac:dyDescent="0.2">
      <c r="L52" t="str">
        <f>RIGHT(F31*0.1,3)</f>
        <v>9.1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8"/>
  <sheetViews>
    <sheetView showZeros="0" view="pageBreakPreview" zoomScaleNormal="100" zoomScaleSheetLayoutView="100" workbookViewId="0">
      <pane ySplit="3" topLeftCell="A4" activePane="bottomLeft" state="frozen"/>
      <selection activeCell="H35" sqref="H35"/>
      <selection pane="bottomLeft" activeCell="J22" sqref="J22"/>
    </sheetView>
  </sheetViews>
  <sheetFormatPr defaultRowHeight="12.75" x14ac:dyDescent="0.2"/>
  <cols>
    <col min="1" max="1" width="0.7109375" customWidth="1"/>
    <col min="2" max="2" width="9.140625" customWidth="1"/>
    <col min="3" max="3" width="27.28515625" customWidth="1"/>
    <col min="4" max="4" width="4.5703125" customWidth="1"/>
    <col min="5" max="5" width="10.42578125" customWidth="1"/>
    <col min="6" max="6" width="9.140625" customWidth="1"/>
    <col min="7" max="7" width="21.5703125" customWidth="1"/>
    <col min="8" max="8" width="18.85546875" customWidth="1"/>
    <col min="9" max="9" width="18.140625" customWidth="1"/>
    <col min="10" max="10" width="19" customWidth="1"/>
    <col min="11" max="11" width="15.85546875" customWidth="1"/>
  </cols>
  <sheetData>
    <row r="1" spans="2:11" ht="24.95" customHeight="1" x14ac:dyDescent="0.2">
      <c r="B1" s="103" t="s">
        <v>185</v>
      </c>
      <c r="C1" s="103"/>
      <c r="D1" s="103"/>
      <c r="E1" s="103"/>
      <c r="F1" s="103"/>
      <c r="G1" s="103"/>
      <c r="H1" s="103"/>
      <c r="I1" s="103"/>
      <c r="J1" s="103"/>
      <c r="K1" s="103"/>
    </row>
    <row r="2" spans="2:11" ht="9.9499999999999993" customHeight="1" x14ac:dyDescent="0.2">
      <c r="B2" s="104"/>
      <c r="C2" s="104"/>
      <c r="D2" s="104"/>
      <c r="E2" s="104"/>
      <c r="F2" s="104"/>
      <c r="G2" s="104"/>
      <c r="H2" s="104"/>
      <c r="I2" s="104"/>
      <c r="J2" s="104"/>
      <c r="K2" s="104"/>
    </row>
    <row r="3" spans="2:11" ht="30.75" customHeight="1" x14ac:dyDescent="0.2">
      <c r="B3" s="9" t="s">
        <v>254</v>
      </c>
      <c r="C3" s="2" t="s">
        <v>154</v>
      </c>
      <c r="D3" s="2" t="s">
        <v>183</v>
      </c>
      <c r="E3" s="2" t="s">
        <v>7</v>
      </c>
      <c r="F3" s="2" t="s">
        <v>89</v>
      </c>
      <c r="G3" s="2" t="s">
        <v>241</v>
      </c>
      <c r="H3" s="2" t="s">
        <v>199</v>
      </c>
      <c r="I3" s="2" t="s">
        <v>147</v>
      </c>
      <c r="J3" s="2" t="s">
        <v>14</v>
      </c>
      <c r="K3" s="3" t="s">
        <v>48</v>
      </c>
    </row>
    <row r="4" spans="2:11" s="50" customFormat="1" ht="19.7" customHeight="1" x14ac:dyDescent="0.2">
      <c r="B4" s="34" t="s">
        <v>115</v>
      </c>
      <c r="C4" s="105" t="s">
        <v>29</v>
      </c>
      <c r="D4" s="106"/>
      <c r="E4" s="107"/>
      <c r="F4" s="26" t="s">
        <v>255</v>
      </c>
      <c r="G4" s="27">
        <f>H4+I4+J4</f>
        <v>24764231</v>
      </c>
      <c r="H4" s="27" t="str">
        <f>내역서!J5</f>
        <v>13,064,231</v>
      </c>
      <c r="I4" s="27" t="str">
        <f>내역서!L5</f>
        <v>11,700,000</v>
      </c>
      <c r="J4" s="27" t="str">
        <f>내역서!N5</f>
        <v>0</v>
      </c>
      <c r="K4" s="28" t="s">
        <v>255</v>
      </c>
    </row>
    <row r="5" spans="2:11" ht="19.7" customHeight="1" x14ac:dyDescent="0.2">
      <c r="B5" s="35" t="s">
        <v>255</v>
      </c>
      <c r="C5" s="15" t="s">
        <v>174</v>
      </c>
      <c r="D5" s="15" t="s">
        <v>255</v>
      </c>
      <c r="E5" s="17"/>
      <c r="F5" s="16" t="s">
        <v>255</v>
      </c>
      <c r="G5" s="29">
        <f>H5+I5+J5</f>
        <v>24764231</v>
      </c>
      <c r="H5" s="29" t="str">
        <f>내역서!J13</f>
        <v>13,064,231</v>
      </c>
      <c r="I5" s="29" t="str">
        <f>내역서!L13</f>
        <v>11,700,000</v>
      </c>
      <c r="J5" s="29" t="str">
        <f>내역서!N13</f>
        <v>0</v>
      </c>
      <c r="K5" s="18" t="s">
        <v>255</v>
      </c>
    </row>
    <row r="6" spans="2:11" ht="19.7" customHeight="1" x14ac:dyDescent="0.2">
      <c r="B6" s="35" t="s">
        <v>255</v>
      </c>
      <c r="C6" s="15" t="s">
        <v>196</v>
      </c>
      <c r="D6" s="15" t="s">
        <v>255</v>
      </c>
      <c r="E6" s="30">
        <v>19.100000000000001</v>
      </c>
      <c r="F6" s="16" t="s">
        <v>40</v>
      </c>
      <c r="G6" s="29">
        <f>원가계산서!F9</f>
        <v>2495268</v>
      </c>
      <c r="H6" s="17"/>
      <c r="I6" s="17"/>
      <c r="J6" s="17"/>
      <c r="K6" s="18" t="s">
        <v>255</v>
      </c>
    </row>
    <row r="7" spans="2:11" ht="19.7" customHeight="1" x14ac:dyDescent="0.2">
      <c r="B7" s="35" t="s">
        <v>255</v>
      </c>
      <c r="C7" s="15" t="s">
        <v>106</v>
      </c>
      <c r="D7" s="15" t="s">
        <v>255</v>
      </c>
      <c r="E7" s="30">
        <v>3.56</v>
      </c>
      <c r="F7" s="16" t="s">
        <v>40</v>
      </c>
      <c r="G7" s="29">
        <f>원가계산서!F12</f>
        <v>553918</v>
      </c>
      <c r="H7" s="17"/>
      <c r="I7" s="17"/>
      <c r="J7" s="17"/>
      <c r="K7" s="18" t="s">
        <v>255</v>
      </c>
    </row>
    <row r="8" spans="2:11" ht="19.7" customHeight="1" x14ac:dyDescent="0.2">
      <c r="B8" s="35" t="s">
        <v>255</v>
      </c>
      <c r="C8" s="15" t="s">
        <v>88</v>
      </c>
      <c r="D8" s="15" t="s">
        <v>255</v>
      </c>
      <c r="E8" s="30">
        <v>1.01</v>
      </c>
      <c r="F8" s="16" t="s">
        <v>40</v>
      </c>
      <c r="G8" s="29">
        <f>원가계산서!F13</f>
        <v>157150</v>
      </c>
      <c r="H8" s="17"/>
      <c r="I8" s="17"/>
      <c r="J8" s="17"/>
      <c r="K8" s="18" t="s">
        <v>255</v>
      </c>
    </row>
    <row r="9" spans="2:11" ht="19.7" customHeight="1" x14ac:dyDescent="0.2">
      <c r="B9" s="35" t="s">
        <v>255</v>
      </c>
      <c r="C9" s="15" t="s">
        <v>131</v>
      </c>
      <c r="D9" s="15" t="s">
        <v>255</v>
      </c>
      <c r="E9" s="30">
        <v>3.5950000000000002</v>
      </c>
      <c r="F9" s="16" t="s">
        <v>40</v>
      </c>
      <c r="G9" s="29">
        <f>원가계산서!F14</f>
        <v>469659</v>
      </c>
      <c r="H9" s="17"/>
      <c r="I9" s="17"/>
      <c r="J9" s="17"/>
      <c r="K9" s="18" t="s">
        <v>255</v>
      </c>
    </row>
    <row r="10" spans="2:11" ht="19.7" customHeight="1" x14ac:dyDescent="0.2">
      <c r="B10" s="35" t="s">
        <v>255</v>
      </c>
      <c r="C10" s="15" t="s">
        <v>200</v>
      </c>
      <c r="D10" s="15" t="s">
        <v>255</v>
      </c>
      <c r="E10" s="30">
        <v>4.75</v>
      </c>
      <c r="F10" s="16" t="s">
        <v>40</v>
      </c>
      <c r="G10" s="29">
        <f>원가계산서!F15</f>
        <v>620550</v>
      </c>
      <c r="H10" s="17"/>
      <c r="I10" s="17"/>
      <c r="J10" s="17"/>
      <c r="K10" s="18" t="s">
        <v>255</v>
      </c>
    </row>
    <row r="11" spans="2:11" ht="19.7" customHeight="1" x14ac:dyDescent="0.2">
      <c r="B11" s="35" t="s">
        <v>255</v>
      </c>
      <c r="C11" s="15" t="s">
        <v>230</v>
      </c>
      <c r="D11" s="15" t="s">
        <v>255</v>
      </c>
      <c r="E11" s="30">
        <v>13.14</v>
      </c>
      <c r="F11" s="16" t="s">
        <v>40</v>
      </c>
      <c r="G11" s="29">
        <f>원가계산서!F16</f>
        <v>61713</v>
      </c>
      <c r="H11" s="17"/>
      <c r="I11" s="17"/>
      <c r="J11" s="17"/>
      <c r="K11" s="18" t="s">
        <v>255</v>
      </c>
    </row>
    <row r="12" spans="2:11" ht="19.7" customHeight="1" x14ac:dyDescent="0.2">
      <c r="B12" s="35" t="s">
        <v>255</v>
      </c>
      <c r="C12" s="15" t="s">
        <v>37</v>
      </c>
      <c r="D12" s="15" t="s">
        <v>255</v>
      </c>
      <c r="E12" s="30">
        <v>2.2999999999999998</v>
      </c>
      <c r="F12" s="16" t="s">
        <v>40</v>
      </c>
      <c r="G12" s="29">
        <f>원가계산서!F17</f>
        <v>300477</v>
      </c>
      <c r="H12" s="17"/>
      <c r="I12" s="17"/>
      <c r="J12" s="17"/>
      <c r="K12" s="18" t="s">
        <v>255</v>
      </c>
    </row>
    <row r="13" spans="2:11" ht="19.7" customHeight="1" x14ac:dyDescent="0.2">
      <c r="B13" s="35" t="s">
        <v>255</v>
      </c>
      <c r="C13" s="15" t="s">
        <v>119</v>
      </c>
      <c r="D13" s="15" t="s">
        <v>255</v>
      </c>
      <c r="E13" s="30">
        <v>0.51</v>
      </c>
      <c r="F13" s="16" t="s">
        <v>40</v>
      </c>
      <c r="G13" s="29">
        <f>원가계산서!F18</f>
        <v>126297</v>
      </c>
      <c r="H13" s="17"/>
      <c r="I13" s="17"/>
      <c r="J13" s="17"/>
      <c r="K13" s="18" t="s">
        <v>255</v>
      </c>
    </row>
    <row r="14" spans="2:11" ht="19.7" customHeight="1" x14ac:dyDescent="0.2">
      <c r="B14" s="35" t="s">
        <v>255</v>
      </c>
      <c r="C14" s="15" t="s">
        <v>216</v>
      </c>
      <c r="D14" s="15" t="s">
        <v>255</v>
      </c>
      <c r="E14" s="30">
        <v>3.15</v>
      </c>
      <c r="F14" s="16" t="s">
        <v>40</v>
      </c>
      <c r="G14" s="29">
        <f>원가계산서!F19</f>
        <v>780073</v>
      </c>
      <c r="H14" s="17"/>
      <c r="I14" s="17"/>
      <c r="J14" s="17"/>
      <c r="K14" s="18" t="s">
        <v>255</v>
      </c>
    </row>
    <row r="15" spans="2:11" ht="19.7" customHeight="1" x14ac:dyDescent="0.2">
      <c r="B15" s="35" t="s">
        <v>255</v>
      </c>
      <c r="C15" s="15" t="s">
        <v>193</v>
      </c>
      <c r="D15" s="15" t="s">
        <v>255</v>
      </c>
      <c r="E15" s="30">
        <v>0.5</v>
      </c>
      <c r="F15" s="16" t="s">
        <v>40</v>
      </c>
      <c r="G15" s="29">
        <f>원가계산서!F20</f>
        <v>123821</v>
      </c>
      <c r="H15" s="17"/>
      <c r="I15" s="17"/>
      <c r="J15" s="17"/>
      <c r="K15" s="18" t="s">
        <v>255</v>
      </c>
    </row>
    <row r="16" spans="2:11" ht="19.7" customHeight="1" x14ac:dyDescent="0.2">
      <c r="B16" s="35" t="s">
        <v>255</v>
      </c>
      <c r="C16" s="15" t="s">
        <v>112</v>
      </c>
      <c r="D16" s="15" t="s">
        <v>255</v>
      </c>
      <c r="E16" s="17"/>
      <c r="F16" s="16" t="s">
        <v>40</v>
      </c>
      <c r="G16" s="29">
        <f>원가계산서!F22</f>
        <v>0</v>
      </c>
      <c r="H16" s="17"/>
      <c r="I16" s="17"/>
      <c r="J16" s="17"/>
      <c r="K16" s="18" t="s">
        <v>255</v>
      </c>
    </row>
    <row r="17" spans="2:11" ht="19.7" customHeight="1" x14ac:dyDescent="0.2">
      <c r="B17" s="35" t="s">
        <v>255</v>
      </c>
      <c r="C17" s="15" t="s">
        <v>87</v>
      </c>
      <c r="D17" s="15" t="s">
        <v>255</v>
      </c>
      <c r="E17" s="30">
        <v>6.0000000000000001E-3</v>
      </c>
      <c r="F17" s="16" t="s">
        <v>40</v>
      </c>
      <c r="G17" s="29">
        <f>원가계산서!F23</f>
        <v>933</v>
      </c>
      <c r="H17" s="17"/>
      <c r="I17" s="17"/>
      <c r="J17" s="17"/>
      <c r="K17" s="18" t="s">
        <v>255</v>
      </c>
    </row>
    <row r="18" spans="2:11" ht="19.7" customHeight="1" x14ac:dyDescent="0.2">
      <c r="B18" s="35" t="s">
        <v>255</v>
      </c>
      <c r="C18" s="15" t="s">
        <v>49</v>
      </c>
      <c r="D18" s="15" t="s">
        <v>255</v>
      </c>
      <c r="E18" s="30">
        <v>0.09</v>
      </c>
      <c r="F18" s="16" t="s">
        <v>40</v>
      </c>
      <c r="G18" s="29">
        <f>원가계산서!F24</f>
        <v>14003</v>
      </c>
      <c r="H18" s="17"/>
      <c r="I18" s="17"/>
      <c r="J18" s="17"/>
      <c r="K18" s="18" t="s">
        <v>255</v>
      </c>
    </row>
    <row r="19" spans="2:11" ht="19.7" customHeight="1" x14ac:dyDescent="0.2">
      <c r="B19" s="35" t="s">
        <v>255</v>
      </c>
      <c r="C19" s="15" t="s">
        <v>246</v>
      </c>
      <c r="D19" s="15" t="s">
        <v>255</v>
      </c>
      <c r="E19" s="30">
        <v>5.5</v>
      </c>
      <c r="F19" s="16" t="s">
        <v>40</v>
      </c>
      <c r="G19" s="29">
        <f>원가계산서!F25</f>
        <v>1499272</v>
      </c>
      <c r="H19" s="17"/>
      <c r="I19" s="17"/>
      <c r="J19" s="17"/>
      <c r="K19" s="18" t="s">
        <v>255</v>
      </c>
    </row>
    <row r="20" spans="2:11" ht="19.7" customHeight="1" x14ac:dyDescent="0.2">
      <c r="B20" s="35" t="s">
        <v>255</v>
      </c>
      <c r="C20" s="15" t="s">
        <v>235</v>
      </c>
      <c r="D20" s="15" t="s">
        <v>255</v>
      </c>
      <c r="E20" s="17"/>
      <c r="F20" s="16" t="s">
        <v>255</v>
      </c>
      <c r="G20" s="29">
        <f>원가계산서!F27</f>
        <v>31967365</v>
      </c>
      <c r="H20" s="17"/>
      <c r="I20" s="17"/>
      <c r="J20" s="17"/>
      <c r="K20" s="18" t="s">
        <v>255</v>
      </c>
    </row>
    <row r="21" spans="2:11" ht="19.7" customHeight="1" x14ac:dyDescent="0.2">
      <c r="B21" s="35" t="s">
        <v>255</v>
      </c>
      <c r="C21" s="15" t="s">
        <v>202</v>
      </c>
      <c r="D21" s="15" t="s">
        <v>255</v>
      </c>
      <c r="E21" s="17">
        <v>8</v>
      </c>
      <c r="F21" s="16" t="s">
        <v>40</v>
      </c>
      <c r="G21" s="29">
        <f>원가계산서!F28</f>
        <v>2557389</v>
      </c>
      <c r="H21" s="17"/>
      <c r="I21" s="17"/>
      <c r="J21" s="17"/>
      <c r="K21" s="18" t="s">
        <v>255</v>
      </c>
    </row>
    <row r="22" spans="2:11" ht="19.7" customHeight="1" x14ac:dyDescent="0.2">
      <c r="B22" s="35" t="s">
        <v>255</v>
      </c>
      <c r="C22" s="15" t="s">
        <v>82</v>
      </c>
      <c r="D22" s="15" t="s">
        <v>255</v>
      </c>
      <c r="E22" s="30">
        <v>14.85</v>
      </c>
      <c r="F22" s="16" t="s">
        <v>40</v>
      </c>
      <c r="G22" s="29">
        <f>원가계산서!F29</f>
        <v>3389257</v>
      </c>
      <c r="H22" s="17"/>
      <c r="I22" s="17"/>
      <c r="J22" s="17"/>
      <c r="K22" s="18" t="s">
        <v>255</v>
      </c>
    </row>
    <row r="23" spans="2:11" ht="19.7" customHeight="1" x14ac:dyDescent="0.2">
      <c r="B23" s="35" t="s">
        <v>255</v>
      </c>
      <c r="C23" s="15" t="s">
        <v>201</v>
      </c>
      <c r="D23" s="15" t="s">
        <v>255</v>
      </c>
      <c r="E23" s="17"/>
      <c r="F23" s="16" t="s">
        <v>255</v>
      </c>
      <c r="G23" s="29">
        <f>원가계산서!F31</f>
        <v>28909091</v>
      </c>
      <c r="H23" s="17"/>
      <c r="I23" s="17"/>
      <c r="J23" s="17"/>
      <c r="K23" s="18" t="s">
        <v>255</v>
      </c>
    </row>
    <row r="24" spans="2:11" ht="19.7" customHeight="1" x14ac:dyDescent="0.2">
      <c r="B24" s="35" t="s">
        <v>255</v>
      </c>
      <c r="C24" s="15" t="s">
        <v>15</v>
      </c>
      <c r="D24" s="15" t="s">
        <v>255</v>
      </c>
      <c r="E24" s="17">
        <v>10</v>
      </c>
      <c r="F24" s="16" t="s">
        <v>40</v>
      </c>
      <c r="G24" s="29">
        <f>원가계산서!F32</f>
        <v>2890909</v>
      </c>
      <c r="H24" s="17"/>
      <c r="I24" s="17"/>
      <c r="J24" s="17"/>
      <c r="K24" s="18" t="s">
        <v>255</v>
      </c>
    </row>
    <row r="25" spans="2:11" ht="19.7" customHeight="1" x14ac:dyDescent="0.2">
      <c r="B25" s="35" t="s">
        <v>255</v>
      </c>
      <c r="C25" s="15" t="s">
        <v>3</v>
      </c>
      <c r="D25" s="15" t="s">
        <v>255</v>
      </c>
      <c r="E25" s="17"/>
      <c r="F25" s="16" t="s">
        <v>255</v>
      </c>
      <c r="G25" s="29">
        <f>원가계산서!F33</f>
        <v>31800000</v>
      </c>
      <c r="H25" s="17"/>
      <c r="I25" s="17"/>
      <c r="J25" s="17"/>
      <c r="K25" s="18" t="s">
        <v>255</v>
      </c>
    </row>
    <row r="26" spans="2:11" s="50" customFormat="1" ht="19.7" customHeight="1" x14ac:dyDescent="0.2">
      <c r="B26" s="34" t="s">
        <v>255</v>
      </c>
      <c r="C26" s="25" t="s">
        <v>102</v>
      </c>
      <c r="D26" s="25" t="s">
        <v>255</v>
      </c>
      <c r="E26" s="51"/>
      <c r="F26" s="26" t="s">
        <v>255</v>
      </c>
      <c r="G26" s="27">
        <f>원가계산서!F36</f>
        <v>351800000</v>
      </c>
      <c r="H26" s="51"/>
      <c r="I26" s="51"/>
      <c r="J26" s="51"/>
      <c r="K26" s="28" t="s">
        <v>255</v>
      </c>
    </row>
    <row r="27" spans="2:11" ht="19.7" customHeight="1" x14ac:dyDescent="0.2">
      <c r="B27" s="10"/>
      <c r="C27" s="6"/>
      <c r="D27" s="6"/>
      <c r="E27" s="6"/>
      <c r="F27" s="6"/>
      <c r="G27" s="6"/>
      <c r="H27" s="6"/>
      <c r="I27" s="6"/>
      <c r="J27" s="6"/>
      <c r="K27" s="7"/>
    </row>
    <row r="28" spans="2:11" x14ac:dyDescent="0.2">
      <c r="B28" s="8"/>
      <c r="C28" s="8"/>
      <c r="D28" s="8"/>
      <c r="E28" s="8"/>
      <c r="F28" s="8"/>
      <c r="G28" s="8"/>
      <c r="H28" s="8"/>
      <c r="I28" s="8"/>
      <c r="J28" s="8"/>
      <c r="K28" s="8"/>
    </row>
  </sheetData>
  <mergeCells count="2">
    <mergeCell ref="B1:K2"/>
    <mergeCell ref="C4:E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5"/>
  <sheetViews>
    <sheetView showZeros="0" view="pageBreakPreview" zoomScaleNormal="100" zoomScaleSheetLayoutView="100" workbookViewId="0">
      <pane ySplit="4" topLeftCell="A5" activePane="bottomLeft" state="frozen"/>
      <selection activeCell="H35" sqref="H35"/>
      <selection pane="bottomLeft" activeCell="M20" sqref="M20"/>
    </sheetView>
  </sheetViews>
  <sheetFormatPr defaultRowHeight="12.75" x14ac:dyDescent="0.2"/>
  <cols>
    <col min="1" max="1" width="0.7109375" customWidth="1"/>
    <col min="2" max="2" width="6.140625" customWidth="1"/>
    <col min="3" max="3" width="22.7109375" customWidth="1"/>
    <col min="4" max="4" width="19.42578125" customWidth="1"/>
    <col min="5" max="5" width="6.7109375" customWidth="1"/>
    <col min="6" max="6" width="3.7109375" customWidth="1"/>
    <col min="7" max="7" width="10.5703125" customWidth="1"/>
    <col min="8" max="8" width="13" bestFit="1" customWidth="1"/>
    <col min="9" max="9" width="10.140625" customWidth="1"/>
    <col min="10" max="10" width="11.28515625" customWidth="1"/>
    <col min="11" max="11" width="11.28515625" bestFit="1" customWidth="1"/>
    <col min="12" max="12" width="11.140625" customWidth="1"/>
    <col min="13" max="13" width="10.28515625" customWidth="1"/>
    <col min="14" max="14" width="11.140625" customWidth="1"/>
    <col min="15" max="15" width="8.85546875" customWidth="1"/>
  </cols>
  <sheetData>
    <row r="1" spans="2:15" ht="24.95" customHeight="1" x14ac:dyDescent="0.2">
      <c r="B1" s="103" t="s">
        <v>26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2:15" ht="9.9499999999999993" customHeight="1" x14ac:dyDescent="0.2"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</row>
    <row r="3" spans="2:15" ht="15.4" customHeight="1" x14ac:dyDescent="0.2">
      <c r="B3" s="117" t="s">
        <v>254</v>
      </c>
      <c r="C3" s="108" t="s">
        <v>154</v>
      </c>
      <c r="D3" s="108" t="s">
        <v>183</v>
      </c>
      <c r="E3" s="108" t="s">
        <v>7</v>
      </c>
      <c r="F3" s="108" t="s">
        <v>89</v>
      </c>
      <c r="G3" s="110" t="s">
        <v>241</v>
      </c>
      <c r="H3" s="111"/>
      <c r="I3" s="110" t="s">
        <v>199</v>
      </c>
      <c r="J3" s="111"/>
      <c r="K3" s="110" t="s">
        <v>147</v>
      </c>
      <c r="L3" s="111"/>
      <c r="M3" s="110" t="s">
        <v>14</v>
      </c>
      <c r="N3" s="111"/>
      <c r="O3" s="112" t="s">
        <v>48</v>
      </c>
    </row>
    <row r="4" spans="2:15" ht="19.7" customHeight="1" x14ac:dyDescent="0.2">
      <c r="B4" s="118"/>
      <c r="C4" s="109"/>
      <c r="D4" s="109"/>
      <c r="E4" s="109"/>
      <c r="F4" s="109"/>
      <c r="G4" s="12" t="s">
        <v>1</v>
      </c>
      <c r="H4" s="11" t="s">
        <v>121</v>
      </c>
      <c r="I4" s="12" t="s">
        <v>1</v>
      </c>
      <c r="J4" s="11" t="s">
        <v>121</v>
      </c>
      <c r="K4" s="12" t="s">
        <v>1</v>
      </c>
      <c r="L4" s="11" t="s">
        <v>121</v>
      </c>
      <c r="M4" s="12" t="s">
        <v>1</v>
      </c>
      <c r="N4" s="11" t="s">
        <v>121</v>
      </c>
      <c r="O4" s="113"/>
    </row>
    <row r="5" spans="2:15" ht="19.7" customHeight="1" x14ac:dyDescent="0.2">
      <c r="B5" s="34" t="s">
        <v>115</v>
      </c>
      <c r="C5" s="114" t="s">
        <v>29</v>
      </c>
      <c r="D5" s="115"/>
      <c r="E5" s="116"/>
      <c r="F5" s="26" t="s">
        <v>255</v>
      </c>
      <c r="G5" s="23">
        <f t="shared" ref="G5:G13" si="0">I5+K5+M5</f>
        <v>0</v>
      </c>
      <c r="H5" s="27">
        <f t="shared" ref="H5:H13" si="1">J5+L5+N5</f>
        <v>24764231</v>
      </c>
      <c r="I5" s="23"/>
      <c r="J5" s="27" t="str">
        <f>TEXT(J6+J8,"#,##0")</f>
        <v>13,064,231</v>
      </c>
      <c r="K5" s="23"/>
      <c r="L5" s="27" t="str">
        <f>TEXT(L6+L8,"#,##0")</f>
        <v>11,700,000</v>
      </c>
      <c r="M5" s="23"/>
      <c r="N5" s="29" t="str">
        <f>TEXT(N6+N8,"#,##0")</f>
        <v>0</v>
      </c>
      <c r="O5" s="28" t="s">
        <v>255</v>
      </c>
    </row>
    <row r="6" spans="2:15" ht="19.7" customHeight="1" x14ac:dyDescent="0.2">
      <c r="B6" s="24" t="s">
        <v>207</v>
      </c>
      <c r="C6" s="25" t="s">
        <v>110</v>
      </c>
      <c r="D6" s="25" t="s">
        <v>255</v>
      </c>
      <c r="E6" s="17"/>
      <c r="F6" s="26" t="s">
        <v>255</v>
      </c>
      <c r="G6" s="23">
        <f t="shared" si="0"/>
        <v>0</v>
      </c>
      <c r="H6" s="27">
        <f t="shared" si="1"/>
        <v>12043588</v>
      </c>
      <c r="I6" s="23"/>
      <c r="J6" s="27" t="str">
        <f>TEXT(SUM(J7:J7),"#,##0")</f>
        <v>12,043,588</v>
      </c>
      <c r="K6" s="23"/>
      <c r="L6" s="29" t="str">
        <f>TEXT(SUM(L7:L7),"#,##0")</f>
        <v>0</v>
      </c>
      <c r="M6" s="23"/>
      <c r="N6" s="29" t="str">
        <f>TEXT(SUM(N7:N7),"#,##0")</f>
        <v>0</v>
      </c>
      <c r="O6" s="28" t="s">
        <v>255</v>
      </c>
    </row>
    <row r="7" spans="2:15" ht="19.7" customHeight="1" x14ac:dyDescent="0.2">
      <c r="B7" s="14" t="s">
        <v>255</v>
      </c>
      <c r="C7" s="15" t="s">
        <v>155</v>
      </c>
      <c r="D7" s="15" t="s">
        <v>122</v>
      </c>
      <c r="E7" s="17">
        <v>2</v>
      </c>
      <c r="F7" s="16" t="s">
        <v>43</v>
      </c>
      <c r="G7" s="23">
        <f t="shared" si="0"/>
        <v>6021794</v>
      </c>
      <c r="H7" s="29">
        <f t="shared" si="1"/>
        <v>12043588</v>
      </c>
      <c r="I7" s="32">
        <f>일위대가총괄표!G4</f>
        <v>6021794</v>
      </c>
      <c r="J7" s="29">
        <f>TRUNC(E7*I7,0)</f>
        <v>12043588</v>
      </c>
      <c r="K7" s="32">
        <f>일위대가총괄표!H4</f>
        <v>0</v>
      </c>
      <c r="L7" s="29">
        <f>TRUNC(E7*K7,0)</f>
        <v>0</v>
      </c>
      <c r="M7" s="32">
        <f>일위대가총괄표!I4</f>
        <v>0</v>
      </c>
      <c r="N7" s="29">
        <f>TRUNC(E7*M7,0)</f>
        <v>0</v>
      </c>
      <c r="O7" s="18" t="s">
        <v>239</v>
      </c>
    </row>
    <row r="8" spans="2:15" ht="19.7" customHeight="1" x14ac:dyDescent="0.2">
      <c r="B8" s="24" t="s">
        <v>24</v>
      </c>
      <c r="C8" s="25" t="s">
        <v>33</v>
      </c>
      <c r="D8" s="25" t="s">
        <v>255</v>
      </c>
      <c r="E8" s="17"/>
      <c r="F8" s="26" t="s">
        <v>255</v>
      </c>
      <c r="G8" s="23">
        <f t="shared" si="0"/>
        <v>0</v>
      </c>
      <c r="H8" s="27">
        <f t="shared" si="1"/>
        <v>12720643</v>
      </c>
      <c r="I8" s="23"/>
      <c r="J8" s="27" t="str">
        <f>TEXT(SUM(J9:J12),"#,##0")</f>
        <v>1,020,643</v>
      </c>
      <c r="K8" s="23"/>
      <c r="L8" s="27" t="str">
        <f>TEXT(SUM(L9:L12),"#,##0")</f>
        <v>11,700,000</v>
      </c>
      <c r="M8" s="23"/>
      <c r="N8" s="29" t="str">
        <f>TEXT(SUM(N9:N12),"#,##0")</f>
        <v>0</v>
      </c>
      <c r="O8" s="28" t="s">
        <v>255</v>
      </c>
    </row>
    <row r="9" spans="2:15" ht="19.7" customHeight="1" x14ac:dyDescent="0.2">
      <c r="B9" s="35" t="s">
        <v>255</v>
      </c>
      <c r="C9" s="15" t="s">
        <v>139</v>
      </c>
      <c r="D9" s="15" t="s">
        <v>177</v>
      </c>
      <c r="E9" s="17">
        <v>4</v>
      </c>
      <c r="F9" s="16" t="s">
        <v>220</v>
      </c>
      <c r="G9" s="23">
        <f t="shared" si="0"/>
        <v>2750000</v>
      </c>
      <c r="H9" s="29">
        <f t="shared" si="1"/>
        <v>11000000</v>
      </c>
      <c r="I9" s="32">
        <f>자재단가!AA5</f>
        <v>0</v>
      </c>
      <c r="J9" s="29">
        <f>TRUNC(E9*I9,0)</f>
        <v>0</v>
      </c>
      <c r="K9" s="32">
        <f>자재단가!R5</f>
        <v>2750000</v>
      </c>
      <c r="L9" s="29">
        <f>TRUNC(E9*K9,0)</f>
        <v>11000000</v>
      </c>
      <c r="M9" s="32">
        <f>자재단가!AC5</f>
        <v>0</v>
      </c>
      <c r="N9" s="29">
        <f>TRUNC(E9*M9,0)</f>
        <v>0</v>
      </c>
      <c r="O9" s="18" t="s">
        <v>255</v>
      </c>
    </row>
    <row r="10" spans="2:15" ht="19.7" customHeight="1" x14ac:dyDescent="0.2">
      <c r="B10" s="35" t="s">
        <v>255</v>
      </c>
      <c r="C10" s="15" t="s">
        <v>68</v>
      </c>
      <c r="D10" s="15" t="s">
        <v>169</v>
      </c>
      <c r="E10" s="17">
        <v>1</v>
      </c>
      <c r="F10" s="16" t="s">
        <v>58</v>
      </c>
      <c r="G10" s="23">
        <f t="shared" si="0"/>
        <v>700000</v>
      </c>
      <c r="H10" s="29">
        <f t="shared" si="1"/>
        <v>700000</v>
      </c>
      <c r="I10" s="32">
        <f>자재단가!AA6</f>
        <v>0</v>
      </c>
      <c r="J10" s="29">
        <f>TRUNC(E10*I10,0)</f>
        <v>0</v>
      </c>
      <c r="K10" s="32">
        <f>자재단가!R6</f>
        <v>700000</v>
      </c>
      <c r="L10" s="29">
        <f>TRUNC(E10*K10,0)</f>
        <v>700000</v>
      </c>
      <c r="M10" s="32">
        <f>자재단가!AC6</f>
        <v>0</v>
      </c>
      <c r="N10" s="29">
        <f>TRUNC(E10*M10,0)</f>
        <v>0</v>
      </c>
      <c r="O10" s="18" t="s">
        <v>255</v>
      </c>
    </row>
    <row r="11" spans="2:15" ht="19.7" customHeight="1" x14ac:dyDescent="0.2">
      <c r="B11" s="35" t="s">
        <v>255</v>
      </c>
      <c r="C11" s="15" t="s">
        <v>136</v>
      </c>
      <c r="D11" s="15" t="s">
        <v>51</v>
      </c>
      <c r="E11" s="17">
        <v>1</v>
      </c>
      <c r="F11" s="16" t="s">
        <v>58</v>
      </c>
      <c r="G11" s="23">
        <f t="shared" si="0"/>
        <v>1020643</v>
      </c>
      <c r="H11" s="29">
        <f t="shared" si="1"/>
        <v>1020643</v>
      </c>
      <c r="I11" s="32">
        <f>일위대가총괄표!G8</f>
        <v>1020643</v>
      </c>
      <c r="J11" s="29">
        <f>TRUNC(E11*I11,0)</f>
        <v>1020643</v>
      </c>
      <c r="K11" s="32">
        <f>일위대가총괄표!H8</f>
        <v>0</v>
      </c>
      <c r="L11" s="29">
        <f>TRUNC(E11*K11,0)</f>
        <v>0</v>
      </c>
      <c r="M11" s="32">
        <f>일위대가총괄표!I8</f>
        <v>0</v>
      </c>
      <c r="N11" s="29">
        <f>TRUNC(E11*M11,0)</f>
        <v>0</v>
      </c>
      <c r="O11" s="18" t="s">
        <v>211</v>
      </c>
    </row>
    <row r="12" spans="2:15" ht="19.7" customHeight="1" x14ac:dyDescent="0.2">
      <c r="B12" s="35" t="s">
        <v>255</v>
      </c>
      <c r="C12" s="15" t="s">
        <v>255</v>
      </c>
      <c r="D12" s="15" t="s">
        <v>255</v>
      </c>
      <c r="E12" s="17"/>
      <c r="F12" s="16" t="s">
        <v>255</v>
      </c>
      <c r="G12" s="23">
        <f t="shared" si="0"/>
        <v>0</v>
      </c>
      <c r="H12" s="29">
        <f t="shared" si="1"/>
        <v>0</v>
      </c>
      <c r="I12" s="23"/>
      <c r="J12" s="17"/>
      <c r="K12" s="23"/>
      <c r="L12" s="17"/>
      <c r="M12" s="23"/>
      <c r="N12" s="17"/>
      <c r="O12" s="18" t="s">
        <v>255</v>
      </c>
    </row>
    <row r="13" spans="2:15" ht="19.7" customHeight="1" x14ac:dyDescent="0.2">
      <c r="B13" s="34" t="s">
        <v>255</v>
      </c>
      <c r="C13" s="25" t="s">
        <v>174</v>
      </c>
      <c r="D13" s="25" t="s">
        <v>255</v>
      </c>
      <c r="E13" s="17"/>
      <c r="F13" s="26" t="s">
        <v>255</v>
      </c>
      <c r="G13" s="23">
        <f t="shared" si="0"/>
        <v>0</v>
      </c>
      <c r="H13" s="27">
        <f t="shared" si="1"/>
        <v>24764231</v>
      </c>
      <c r="I13" s="23"/>
      <c r="J13" s="27" t="str">
        <f>TEXT(J5,"#,##0")</f>
        <v>13,064,231</v>
      </c>
      <c r="K13" s="23"/>
      <c r="L13" s="27" t="str">
        <f>TEXT(L5,"#,##0")</f>
        <v>11,700,000</v>
      </c>
      <c r="M13" s="23"/>
      <c r="N13" s="29" t="str">
        <f>TEXT(N5,"#,##0")</f>
        <v>0</v>
      </c>
      <c r="O13" s="28" t="s">
        <v>255</v>
      </c>
    </row>
    <row r="14" spans="2:15" ht="19.7" customHeight="1" x14ac:dyDescent="0.2">
      <c r="B14" s="35" t="s">
        <v>255</v>
      </c>
      <c r="C14" s="15" t="s">
        <v>196</v>
      </c>
      <c r="D14" s="15" t="s">
        <v>255</v>
      </c>
      <c r="E14" s="30">
        <v>19.100000000000001</v>
      </c>
      <c r="F14" s="16" t="s">
        <v>40</v>
      </c>
      <c r="G14" s="23">
        <f t="shared" ref="G14:G54" si="2">I14+K14+M14</f>
        <v>0</v>
      </c>
      <c r="H14" s="29">
        <f>원가계산서!F9</f>
        <v>2495268</v>
      </c>
      <c r="I14" s="23"/>
      <c r="J14" s="17"/>
      <c r="K14" s="23"/>
      <c r="L14" s="17"/>
      <c r="M14" s="23"/>
      <c r="N14" s="17"/>
      <c r="O14" s="18" t="s">
        <v>255</v>
      </c>
    </row>
    <row r="15" spans="2:15" ht="19.7" customHeight="1" x14ac:dyDescent="0.2">
      <c r="B15" s="35" t="s">
        <v>255</v>
      </c>
      <c r="C15" s="15" t="s">
        <v>106</v>
      </c>
      <c r="D15" s="15" t="s">
        <v>255</v>
      </c>
      <c r="E15" s="30">
        <v>3.56</v>
      </c>
      <c r="F15" s="16" t="s">
        <v>40</v>
      </c>
      <c r="G15" s="23">
        <f t="shared" si="2"/>
        <v>0</v>
      </c>
      <c r="H15" s="29">
        <f>원가계산서!F12</f>
        <v>553918</v>
      </c>
      <c r="I15" s="23"/>
      <c r="J15" s="17"/>
      <c r="K15" s="23"/>
      <c r="L15" s="17"/>
      <c r="M15" s="23"/>
      <c r="N15" s="17"/>
      <c r="O15" s="18" t="s">
        <v>255</v>
      </c>
    </row>
    <row r="16" spans="2:15" ht="19.7" customHeight="1" x14ac:dyDescent="0.2">
      <c r="B16" s="35" t="s">
        <v>255</v>
      </c>
      <c r="C16" s="15" t="s">
        <v>88</v>
      </c>
      <c r="D16" s="15" t="s">
        <v>255</v>
      </c>
      <c r="E16" s="30">
        <v>1.01</v>
      </c>
      <c r="F16" s="16" t="s">
        <v>40</v>
      </c>
      <c r="G16" s="23">
        <f t="shared" si="2"/>
        <v>0</v>
      </c>
      <c r="H16" s="29">
        <f>원가계산서!F13</f>
        <v>157150</v>
      </c>
      <c r="I16" s="23"/>
      <c r="J16" s="17"/>
      <c r="K16" s="23"/>
      <c r="L16" s="17"/>
      <c r="M16" s="23"/>
      <c r="N16" s="17"/>
      <c r="O16" s="18" t="s">
        <v>255</v>
      </c>
    </row>
    <row r="17" spans="2:15" ht="19.7" customHeight="1" x14ac:dyDescent="0.2">
      <c r="B17" s="35" t="s">
        <v>255</v>
      </c>
      <c r="C17" s="15" t="s">
        <v>131</v>
      </c>
      <c r="D17" s="15" t="s">
        <v>255</v>
      </c>
      <c r="E17" s="30">
        <v>3.5950000000000002</v>
      </c>
      <c r="F17" s="16" t="s">
        <v>40</v>
      </c>
      <c r="G17" s="23">
        <f t="shared" si="2"/>
        <v>0</v>
      </c>
      <c r="H17" s="29">
        <f>원가계산서!F14</f>
        <v>469659</v>
      </c>
      <c r="I17" s="23"/>
      <c r="J17" s="17"/>
      <c r="K17" s="23"/>
      <c r="L17" s="17"/>
      <c r="M17" s="23"/>
      <c r="N17" s="17"/>
      <c r="O17" s="18" t="s">
        <v>255</v>
      </c>
    </row>
    <row r="18" spans="2:15" ht="19.7" customHeight="1" x14ac:dyDescent="0.2">
      <c r="B18" s="35" t="s">
        <v>255</v>
      </c>
      <c r="C18" s="15" t="s">
        <v>200</v>
      </c>
      <c r="D18" s="15" t="s">
        <v>255</v>
      </c>
      <c r="E18" s="30">
        <v>4.75</v>
      </c>
      <c r="F18" s="16" t="s">
        <v>40</v>
      </c>
      <c r="G18" s="23">
        <f t="shared" si="2"/>
        <v>0</v>
      </c>
      <c r="H18" s="29">
        <f>원가계산서!F15</f>
        <v>620550</v>
      </c>
      <c r="I18" s="23"/>
      <c r="J18" s="17"/>
      <c r="K18" s="23"/>
      <c r="L18" s="17"/>
      <c r="M18" s="23"/>
      <c r="N18" s="17"/>
      <c r="O18" s="18" t="s">
        <v>255</v>
      </c>
    </row>
    <row r="19" spans="2:15" ht="19.7" customHeight="1" x14ac:dyDescent="0.2">
      <c r="B19" s="35" t="s">
        <v>255</v>
      </c>
      <c r="C19" s="15" t="s">
        <v>230</v>
      </c>
      <c r="D19" s="15" t="s">
        <v>255</v>
      </c>
      <c r="E19" s="30">
        <v>13.14</v>
      </c>
      <c r="F19" s="16" t="s">
        <v>40</v>
      </c>
      <c r="G19" s="23">
        <f t="shared" si="2"/>
        <v>0</v>
      </c>
      <c r="H19" s="29">
        <f>원가계산서!F16</f>
        <v>61713</v>
      </c>
      <c r="I19" s="23"/>
      <c r="J19" s="17"/>
      <c r="K19" s="23"/>
      <c r="L19" s="17"/>
      <c r="M19" s="23"/>
      <c r="N19" s="17"/>
      <c r="O19" s="18" t="s">
        <v>255</v>
      </c>
    </row>
    <row r="20" spans="2:15" ht="19.7" customHeight="1" x14ac:dyDescent="0.2">
      <c r="B20" s="35" t="s">
        <v>255</v>
      </c>
      <c r="C20" s="15" t="s">
        <v>37</v>
      </c>
      <c r="D20" s="15" t="s">
        <v>255</v>
      </c>
      <c r="E20" s="30">
        <v>2.2999999999999998</v>
      </c>
      <c r="F20" s="16" t="s">
        <v>40</v>
      </c>
      <c r="G20" s="23">
        <f t="shared" si="2"/>
        <v>0</v>
      </c>
      <c r="H20" s="29">
        <f>원가계산서!F17</f>
        <v>300477</v>
      </c>
      <c r="I20" s="23"/>
      <c r="J20" s="17"/>
      <c r="K20" s="23"/>
      <c r="L20" s="17"/>
      <c r="M20" s="23"/>
      <c r="N20" s="17"/>
      <c r="O20" s="18" t="s">
        <v>255</v>
      </c>
    </row>
    <row r="21" spans="2:15" ht="19.7" customHeight="1" x14ac:dyDescent="0.2">
      <c r="B21" s="35" t="s">
        <v>255</v>
      </c>
      <c r="C21" s="15" t="s">
        <v>119</v>
      </c>
      <c r="D21" s="15" t="s">
        <v>255</v>
      </c>
      <c r="E21" s="30">
        <v>0.51</v>
      </c>
      <c r="F21" s="16" t="s">
        <v>40</v>
      </c>
      <c r="G21" s="23">
        <f t="shared" si="2"/>
        <v>0</v>
      </c>
      <c r="H21" s="29">
        <f>원가계산서!F18</f>
        <v>126297</v>
      </c>
      <c r="I21" s="23"/>
      <c r="J21" s="17"/>
      <c r="K21" s="23"/>
      <c r="L21" s="17"/>
      <c r="M21" s="23"/>
      <c r="N21" s="17"/>
      <c r="O21" s="18" t="s">
        <v>255</v>
      </c>
    </row>
    <row r="22" spans="2:15" ht="19.7" customHeight="1" x14ac:dyDescent="0.2">
      <c r="B22" s="35" t="s">
        <v>255</v>
      </c>
      <c r="C22" s="15" t="s">
        <v>216</v>
      </c>
      <c r="D22" s="15" t="s">
        <v>255</v>
      </c>
      <c r="E22" s="30">
        <v>3.15</v>
      </c>
      <c r="F22" s="16" t="s">
        <v>40</v>
      </c>
      <c r="G22" s="23">
        <f t="shared" si="2"/>
        <v>0</v>
      </c>
      <c r="H22" s="29">
        <f>원가계산서!F19</f>
        <v>780073</v>
      </c>
      <c r="I22" s="23"/>
      <c r="J22" s="17"/>
      <c r="K22" s="23"/>
      <c r="L22" s="17"/>
      <c r="M22" s="23"/>
      <c r="N22" s="17"/>
      <c r="O22" s="18" t="s">
        <v>255</v>
      </c>
    </row>
    <row r="23" spans="2:15" ht="19.7" customHeight="1" x14ac:dyDescent="0.2">
      <c r="B23" s="35" t="s">
        <v>255</v>
      </c>
      <c r="C23" s="15" t="s">
        <v>193</v>
      </c>
      <c r="D23" s="15" t="s">
        <v>255</v>
      </c>
      <c r="E23" s="30">
        <v>0.5</v>
      </c>
      <c r="F23" s="16" t="s">
        <v>40</v>
      </c>
      <c r="G23" s="23">
        <f t="shared" si="2"/>
        <v>0</v>
      </c>
      <c r="H23" s="29">
        <f>원가계산서!F20</f>
        <v>123821</v>
      </c>
      <c r="I23" s="23"/>
      <c r="J23" s="17"/>
      <c r="K23" s="23"/>
      <c r="L23" s="17"/>
      <c r="M23" s="23"/>
      <c r="N23" s="17"/>
      <c r="O23" s="18" t="s">
        <v>255</v>
      </c>
    </row>
    <row r="24" spans="2:15" ht="19.7" customHeight="1" x14ac:dyDescent="0.2">
      <c r="B24" s="35" t="s">
        <v>255</v>
      </c>
      <c r="C24" s="15" t="s">
        <v>112</v>
      </c>
      <c r="D24" s="15" t="s">
        <v>255</v>
      </c>
      <c r="E24" s="17"/>
      <c r="F24" s="16" t="s">
        <v>40</v>
      </c>
      <c r="G24" s="23">
        <f t="shared" si="2"/>
        <v>0</v>
      </c>
      <c r="H24" s="29">
        <f>원가계산서!F22</f>
        <v>0</v>
      </c>
      <c r="I24" s="23"/>
      <c r="J24" s="17"/>
      <c r="K24" s="23"/>
      <c r="L24" s="17"/>
      <c r="M24" s="23"/>
      <c r="N24" s="17"/>
      <c r="O24" s="18" t="s">
        <v>255</v>
      </c>
    </row>
    <row r="25" spans="2:15" ht="19.7" customHeight="1" x14ac:dyDescent="0.2">
      <c r="B25" s="35" t="s">
        <v>255</v>
      </c>
      <c r="C25" s="15" t="s">
        <v>87</v>
      </c>
      <c r="D25" s="15" t="s">
        <v>255</v>
      </c>
      <c r="E25" s="30">
        <v>6.0000000000000001E-3</v>
      </c>
      <c r="F25" s="16" t="s">
        <v>40</v>
      </c>
      <c r="G25" s="23">
        <f t="shared" si="2"/>
        <v>0</v>
      </c>
      <c r="H25" s="29">
        <f>원가계산서!F23</f>
        <v>933</v>
      </c>
      <c r="I25" s="23"/>
      <c r="J25" s="17"/>
      <c r="K25" s="23"/>
      <c r="L25" s="17"/>
      <c r="M25" s="23"/>
      <c r="N25" s="17"/>
      <c r="O25" s="18" t="s">
        <v>255</v>
      </c>
    </row>
    <row r="26" spans="2:15" ht="19.7" customHeight="1" x14ac:dyDescent="0.2">
      <c r="B26" s="35" t="s">
        <v>255</v>
      </c>
      <c r="C26" s="15" t="s">
        <v>49</v>
      </c>
      <c r="D26" s="15" t="s">
        <v>255</v>
      </c>
      <c r="E26" s="30">
        <v>0.09</v>
      </c>
      <c r="F26" s="16" t="s">
        <v>40</v>
      </c>
      <c r="G26" s="23">
        <f t="shared" si="2"/>
        <v>0</v>
      </c>
      <c r="H26" s="29">
        <f>원가계산서!F24</f>
        <v>14003</v>
      </c>
      <c r="I26" s="23"/>
      <c r="J26" s="17"/>
      <c r="K26" s="23"/>
      <c r="L26" s="17"/>
      <c r="M26" s="23"/>
      <c r="N26" s="17"/>
      <c r="O26" s="18" t="s">
        <v>255</v>
      </c>
    </row>
    <row r="27" spans="2:15" ht="19.7" customHeight="1" x14ac:dyDescent="0.2">
      <c r="B27" s="35" t="s">
        <v>255</v>
      </c>
      <c r="C27" s="15" t="s">
        <v>246</v>
      </c>
      <c r="D27" s="15" t="s">
        <v>255</v>
      </c>
      <c r="E27" s="30">
        <v>5.5</v>
      </c>
      <c r="F27" s="16" t="s">
        <v>40</v>
      </c>
      <c r="G27" s="23">
        <f t="shared" si="2"/>
        <v>0</v>
      </c>
      <c r="H27" s="29">
        <f>원가계산서!F25</f>
        <v>1499272</v>
      </c>
      <c r="I27" s="23"/>
      <c r="J27" s="17"/>
      <c r="K27" s="23"/>
      <c r="L27" s="17"/>
      <c r="M27" s="23"/>
      <c r="N27" s="17"/>
      <c r="O27" s="18" t="s">
        <v>255</v>
      </c>
    </row>
    <row r="28" spans="2:15" ht="19.7" customHeight="1" x14ac:dyDescent="0.2">
      <c r="B28" s="35" t="s">
        <v>255</v>
      </c>
      <c r="C28" s="15" t="s">
        <v>235</v>
      </c>
      <c r="D28" s="15" t="s">
        <v>255</v>
      </c>
      <c r="E28" s="17"/>
      <c r="F28" s="16" t="s">
        <v>255</v>
      </c>
      <c r="G28" s="23">
        <f t="shared" si="2"/>
        <v>0</v>
      </c>
      <c r="H28" s="29">
        <f>원가계산서!F27</f>
        <v>31967365</v>
      </c>
      <c r="I28" s="23"/>
      <c r="J28" s="17"/>
      <c r="K28" s="23"/>
      <c r="L28" s="17"/>
      <c r="M28" s="23"/>
      <c r="N28" s="17"/>
      <c r="O28" s="18" t="s">
        <v>255</v>
      </c>
    </row>
    <row r="29" spans="2:15" ht="19.7" customHeight="1" x14ac:dyDescent="0.2">
      <c r="B29" s="35" t="s">
        <v>255</v>
      </c>
      <c r="C29" s="15" t="s">
        <v>202</v>
      </c>
      <c r="D29" s="15" t="s">
        <v>255</v>
      </c>
      <c r="E29" s="17">
        <v>8</v>
      </c>
      <c r="F29" s="16" t="s">
        <v>40</v>
      </c>
      <c r="G29" s="23">
        <f t="shared" si="2"/>
        <v>0</v>
      </c>
      <c r="H29" s="29">
        <f>원가계산서!F28</f>
        <v>2557389</v>
      </c>
      <c r="I29" s="23"/>
      <c r="J29" s="17"/>
      <c r="K29" s="23"/>
      <c r="L29" s="17"/>
      <c r="M29" s="23"/>
      <c r="N29" s="17"/>
      <c r="O29" s="18" t="s">
        <v>255</v>
      </c>
    </row>
    <row r="30" spans="2:15" ht="19.7" customHeight="1" x14ac:dyDescent="0.2">
      <c r="B30" s="36" t="s">
        <v>255</v>
      </c>
      <c r="C30" s="20" t="s">
        <v>82</v>
      </c>
      <c r="D30" s="20" t="s">
        <v>255</v>
      </c>
      <c r="E30" s="37">
        <v>14.85</v>
      </c>
      <c r="F30" s="21" t="s">
        <v>40</v>
      </c>
      <c r="G30" s="5">
        <f t="shared" si="2"/>
        <v>0</v>
      </c>
      <c r="H30" s="33">
        <f>원가계산서!F29</f>
        <v>3389257</v>
      </c>
      <c r="I30" s="5"/>
      <c r="J30" s="6"/>
      <c r="K30" s="5"/>
      <c r="L30" s="6"/>
      <c r="M30" s="5"/>
      <c r="N30" s="6"/>
      <c r="O30" s="22" t="s">
        <v>255</v>
      </c>
    </row>
    <row r="31" spans="2:15" ht="19.7" customHeight="1" x14ac:dyDescent="0.2">
      <c r="B31" s="35" t="s">
        <v>255</v>
      </c>
      <c r="C31" s="15" t="s">
        <v>201</v>
      </c>
      <c r="D31" s="15" t="s">
        <v>255</v>
      </c>
      <c r="E31" s="17"/>
      <c r="F31" s="16" t="s">
        <v>255</v>
      </c>
      <c r="G31" s="23">
        <f t="shared" si="2"/>
        <v>0</v>
      </c>
      <c r="H31" s="29">
        <f>원가계산서!F31</f>
        <v>28909091</v>
      </c>
      <c r="I31" s="23"/>
      <c r="J31" s="17"/>
      <c r="K31" s="23"/>
      <c r="L31" s="17"/>
      <c r="M31" s="23"/>
      <c r="N31" s="17"/>
      <c r="O31" s="18" t="s">
        <v>255</v>
      </c>
    </row>
    <row r="32" spans="2:15" ht="19.7" customHeight="1" x14ac:dyDescent="0.2">
      <c r="B32" s="35" t="s">
        <v>255</v>
      </c>
      <c r="C32" s="15" t="s">
        <v>15</v>
      </c>
      <c r="D32" s="15" t="s">
        <v>255</v>
      </c>
      <c r="E32" s="17">
        <v>10</v>
      </c>
      <c r="F32" s="16" t="s">
        <v>40</v>
      </c>
      <c r="G32" s="23">
        <f t="shared" si="2"/>
        <v>0</v>
      </c>
      <c r="H32" s="29">
        <f>원가계산서!F32</f>
        <v>2890909</v>
      </c>
      <c r="I32" s="23"/>
      <c r="J32" s="17"/>
      <c r="K32" s="23"/>
      <c r="L32" s="17"/>
      <c r="M32" s="23"/>
      <c r="N32" s="17"/>
      <c r="O32" s="18" t="s">
        <v>255</v>
      </c>
    </row>
    <row r="33" spans="2:15" ht="19.7" customHeight="1" x14ac:dyDescent="0.2">
      <c r="B33" s="35" t="s">
        <v>255</v>
      </c>
      <c r="C33" s="15" t="s">
        <v>3</v>
      </c>
      <c r="D33" s="15" t="s">
        <v>255</v>
      </c>
      <c r="E33" s="17"/>
      <c r="F33" s="16" t="s">
        <v>255</v>
      </c>
      <c r="G33" s="23">
        <f t="shared" si="2"/>
        <v>0</v>
      </c>
      <c r="H33" s="29">
        <f>원가계산서!F33</f>
        <v>31800000</v>
      </c>
      <c r="I33" s="23"/>
      <c r="J33" s="17"/>
      <c r="K33" s="23"/>
      <c r="L33" s="17"/>
      <c r="M33" s="23"/>
      <c r="N33" s="17"/>
      <c r="O33" s="18" t="s">
        <v>255</v>
      </c>
    </row>
    <row r="34" spans="2:15" ht="19.7" customHeight="1" x14ac:dyDescent="0.2">
      <c r="B34" s="35" t="s">
        <v>255</v>
      </c>
      <c r="C34" s="15" t="s">
        <v>102</v>
      </c>
      <c r="D34" s="15" t="s">
        <v>255</v>
      </c>
      <c r="E34" s="17"/>
      <c r="F34" s="16" t="s">
        <v>255</v>
      </c>
      <c r="G34" s="23">
        <f t="shared" si="2"/>
        <v>0</v>
      </c>
      <c r="H34" s="29">
        <f>원가계산서!F36</f>
        <v>351800000</v>
      </c>
      <c r="I34" s="23"/>
      <c r="J34" s="17"/>
      <c r="K34" s="23"/>
      <c r="L34" s="17"/>
      <c r="M34" s="23"/>
      <c r="N34" s="17"/>
      <c r="O34" s="18" t="s">
        <v>255</v>
      </c>
    </row>
    <row r="35" spans="2:15" ht="19.7" customHeight="1" x14ac:dyDescent="0.2">
      <c r="B35" s="35" t="s">
        <v>255</v>
      </c>
      <c r="C35" s="15" t="s">
        <v>255</v>
      </c>
      <c r="D35" s="15" t="s">
        <v>255</v>
      </c>
      <c r="E35" s="17"/>
      <c r="F35" s="16" t="s">
        <v>255</v>
      </c>
      <c r="G35" s="23">
        <f t="shared" si="2"/>
        <v>0</v>
      </c>
      <c r="H35" s="29">
        <f t="shared" ref="H35:H54" si="3">J35+L35+N35</f>
        <v>0</v>
      </c>
      <c r="I35" s="23"/>
      <c r="J35" s="17"/>
      <c r="K35" s="23"/>
      <c r="L35" s="17"/>
      <c r="M35" s="23"/>
      <c r="N35" s="17"/>
      <c r="O35" s="18" t="s">
        <v>255</v>
      </c>
    </row>
    <row r="36" spans="2:15" ht="19.7" customHeight="1" x14ac:dyDescent="0.2">
      <c r="B36" s="35" t="s">
        <v>255</v>
      </c>
      <c r="C36" s="15" t="s">
        <v>255</v>
      </c>
      <c r="D36" s="15" t="s">
        <v>255</v>
      </c>
      <c r="E36" s="17"/>
      <c r="F36" s="16" t="s">
        <v>255</v>
      </c>
      <c r="G36" s="23">
        <f t="shared" si="2"/>
        <v>0</v>
      </c>
      <c r="H36" s="29">
        <f t="shared" si="3"/>
        <v>0</v>
      </c>
      <c r="I36" s="23"/>
      <c r="J36" s="17"/>
      <c r="K36" s="23"/>
      <c r="L36" s="17"/>
      <c r="M36" s="23"/>
      <c r="N36" s="17"/>
      <c r="O36" s="18" t="s">
        <v>255</v>
      </c>
    </row>
    <row r="37" spans="2:15" ht="19.7" customHeight="1" x14ac:dyDescent="0.2">
      <c r="B37" s="35" t="s">
        <v>255</v>
      </c>
      <c r="C37" s="15" t="s">
        <v>255</v>
      </c>
      <c r="D37" s="15" t="s">
        <v>255</v>
      </c>
      <c r="E37" s="17"/>
      <c r="F37" s="16" t="s">
        <v>255</v>
      </c>
      <c r="G37" s="23">
        <f t="shared" si="2"/>
        <v>0</v>
      </c>
      <c r="H37" s="29">
        <f t="shared" si="3"/>
        <v>0</v>
      </c>
      <c r="I37" s="23"/>
      <c r="J37" s="17"/>
      <c r="K37" s="23"/>
      <c r="L37" s="17"/>
      <c r="M37" s="23"/>
      <c r="N37" s="17"/>
      <c r="O37" s="18" t="s">
        <v>255</v>
      </c>
    </row>
    <row r="38" spans="2:15" ht="19.7" customHeight="1" x14ac:dyDescent="0.2">
      <c r="B38" s="34" t="s">
        <v>229</v>
      </c>
      <c r="C38" s="25" t="s">
        <v>143</v>
      </c>
      <c r="D38" s="25" t="s">
        <v>255</v>
      </c>
      <c r="E38" s="17"/>
      <c r="F38" s="26" t="s">
        <v>255</v>
      </c>
      <c r="G38" s="23">
        <f t="shared" si="2"/>
        <v>0</v>
      </c>
      <c r="H38" s="27">
        <f t="shared" si="3"/>
        <v>-9004920</v>
      </c>
      <c r="I38" s="23"/>
      <c r="J38" s="29" t="str">
        <f>TEXT(SUM(J39:J41),"#,##0")</f>
        <v>0</v>
      </c>
      <c r="K38" s="23"/>
      <c r="L38" s="27" t="str">
        <f>TEXT(SUM(L39:L41),"#,##0")</f>
        <v>-9,004,920</v>
      </c>
      <c r="M38" s="23"/>
      <c r="N38" s="29" t="str">
        <f>TEXT(SUM(N39:N41),"#,##0")</f>
        <v>0</v>
      </c>
      <c r="O38" s="28" t="s">
        <v>255</v>
      </c>
    </row>
    <row r="39" spans="2:15" ht="19.7" customHeight="1" x14ac:dyDescent="0.2">
      <c r="B39" s="35" t="s">
        <v>255</v>
      </c>
      <c r="C39" s="15" t="s">
        <v>103</v>
      </c>
      <c r="D39" s="15" t="s">
        <v>93</v>
      </c>
      <c r="E39" s="30">
        <v>4.62</v>
      </c>
      <c r="F39" s="16" t="s">
        <v>161</v>
      </c>
      <c r="G39" s="23">
        <f t="shared" si="2"/>
        <v>-1850000</v>
      </c>
      <c r="H39" s="29">
        <f t="shared" si="3"/>
        <v>-8547000</v>
      </c>
      <c r="I39" s="32">
        <f>자재단가!AA7</f>
        <v>0</v>
      </c>
      <c r="J39" s="29">
        <f>TRUNC(E39*I39,0)</f>
        <v>0</v>
      </c>
      <c r="K39" s="32">
        <f>자재단가!R7</f>
        <v>-1850000</v>
      </c>
      <c r="L39" s="29">
        <f>TRUNC(E39*K39,0)</f>
        <v>-8547000</v>
      </c>
      <c r="M39" s="32">
        <f>자재단가!AC7</f>
        <v>0</v>
      </c>
      <c r="N39" s="29">
        <f>TRUNC(E39*M39,0)</f>
        <v>0</v>
      </c>
      <c r="O39" s="18" t="s">
        <v>255</v>
      </c>
    </row>
    <row r="40" spans="2:15" ht="19.7" customHeight="1" x14ac:dyDescent="0.2">
      <c r="B40" s="35" t="s">
        <v>255</v>
      </c>
      <c r="C40" s="15" t="s">
        <v>138</v>
      </c>
      <c r="D40" s="15" t="s">
        <v>23</v>
      </c>
      <c r="E40" s="30">
        <v>1.06</v>
      </c>
      <c r="F40" s="16" t="s">
        <v>161</v>
      </c>
      <c r="G40" s="23">
        <f t="shared" si="2"/>
        <v>-432000</v>
      </c>
      <c r="H40" s="29">
        <f t="shared" si="3"/>
        <v>-457920</v>
      </c>
      <c r="I40" s="32">
        <f>자재단가!AA8</f>
        <v>0</v>
      </c>
      <c r="J40" s="29">
        <f>TRUNC(E40*I40,0)</f>
        <v>0</v>
      </c>
      <c r="K40" s="32">
        <f>자재단가!R8</f>
        <v>-432000</v>
      </c>
      <c r="L40" s="29">
        <f>TRUNC(E40*K40,0)</f>
        <v>-457920</v>
      </c>
      <c r="M40" s="32">
        <f>자재단가!AC8</f>
        <v>0</v>
      </c>
      <c r="N40" s="29">
        <f>TRUNC(E40*M40,0)</f>
        <v>0</v>
      </c>
      <c r="O40" s="18" t="s">
        <v>255</v>
      </c>
    </row>
    <row r="41" spans="2:15" ht="19.7" customHeight="1" x14ac:dyDescent="0.2">
      <c r="B41" s="35" t="s">
        <v>255</v>
      </c>
      <c r="C41" s="15" t="s">
        <v>255</v>
      </c>
      <c r="D41" s="15" t="s">
        <v>255</v>
      </c>
      <c r="E41" s="17"/>
      <c r="F41" s="16" t="s">
        <v>255</v>
      </c>
      <c r="G41" s="23">
        <f t="shared" si="2"/>
        <v>0</v>
      </c>
      <c r="H41" s="29">
        <f t="shared" si="3"/>
        <v>0</v>
      </c>
      <c r="I41" s="23"/>
      <c r="J41" s="17"/>
      <c r="K41" s="23"/>
      <c r="L41" s="17"/>
      <c r="M41" s="23"/>
      <c r="N41" s="17"/>
      <c r="O41" s="18" t="s">
        <v>255</v>
      </c>
    </row>
    <row r="42" spans="2:15" ht="19.7" customHeight="1" x14ac:dyDescent="0.2">
      <c r="B42" s="34" t="s">
        <v>229</v>
      </c>
      <c r="C42" s="25" t="s">
        <v>223</v>
      </c>
      <c r="D42" s="25" t="s">
        <v>255</v>
      </c>
      <c r="E42" s="17"/>
      <c r="F42" s="26" t="s">
        <v>255</v>
      </c>
      <c r="G42" s="23">
        <f t="shared" si="2"/>
        <v>0</v>
      </c>
      <c r="H42" s="27">
        <f t="shared" si="3"/>
        <v>320000000</v>
      </c>
      <c r="I42" s="23"/>
      <c r="J42" s="29" t="str">
        <f>TEXT(J43,"#,##0")</f>
        <v>0</v>
      </c>
      <c r="K42" s="23"/>
      <c r="L42" s="27" t="str">
        <f>TEXT(L43,"#,##0")</f>
        <v>318,200,000</v>
      </c>
      <c r="M42" s="23"/>
      <c r="N42" s="27" t="str">
        <f>TEXT(N43,"#,##0")</f>
        <v>1,800,000</v>
      </c>
      <c r="O42" s="28" t="s">
        <v>255</v>
      </c>
    </row>
    <row r="43" spans="2:15" ht="19.7" customHeight="1" x14ac:dyDescent="0.2">
      <c r="B43" s="34" t="s">
        <v>207</v>
      </c>
      <c r="C43" s="25" t="s">
        <v>69</v>
      </c>
      <c r="D43" s="25" t="s">
        <v>255</v>
      </c>
      <c r="E43" s="17"/>
      <c r="F43" s="26" t="s">
        <v>255</v>
      </c>
      <c r="G43" s="23">
        <f t="shared" si="2"/>
        <v>0</v>
      </c>
      <c r="H43" s="27">
        <f t="shared" si="3"/>
        <v>320000000</v>
      </c>
      <c r="I43" s="23"/>
      <c r="J43" s="29" t="str">
        <f>TEXT(SUM(J44:J54),"#,##0")</f>
        <v>0</v>
      </c>
      <c r="K43" s="23"/>
      <c r="L43" s="27" t="str">
        <f>TEXT(SUM(L44:L54),"#,##0")</f>
        <v>318,200,000</v>
      </c>
      <c r="M43" s="23"/>
      <c r="N43" s="27" t="str">
        <f>TEXT(SUM(N44:N54),"#,##0")</f>
        <v>1,800,000</v>
      </c>
      <c r="O43" s="28" t="s">
        <v>255</v>
      </c>
    </row>
    <row r="44" spans="2:15" ht="19.7" customHeight="1" x14ac:dyDescent="0.2">
      <c r="B44" s="35" t="s">
        <v>255</v>
      </c>
      <c r="C44" s="15" t="s">
        <v>8</v>
      </c>
      <c r="D44" s="15" t="s">
        <v>44</v>
      </c>
      <c r="E44" s="17">
        <v>2</v>
      </c>
      <c r="F44" s="16" t="s">
        <v>43</v>
      </c>
      <c r="G44" s="23">
        <f t="shared" si="2"/>
        <v>159100000</v>
      </c>
      <c r="H44" s="29">
        <f t="shared" si="3"/>
        <v>318200000</v>
      </c>
      <c r="I44" s="32">
        <f>자재단가!AA9</f>
        <v>0</v>
      </c>
      <c r="J44" s="29">
        <f>TRUNC(E44*I44,0)</f>
        <v>0</v>
      </c>
      <c r="K44" s="32">
        <f>자재단가!R9</f>
        <v>159100000</v>
      </c>
      <c r="L44" s="29">
        <f>TRUNC(E44*K44,0)</f>
        <v>318200000</v>
      </c>
      <c r="M44" s="32">
        <f>자재단가!AC9</f>
        <v>0</v>
      </c>
      <c r="N44" s="29">
        <f>TRUNC(E44*M44,0)</f>
        <v>0</v>
      </c>
      <c r="O44" s="18" t="s">
        <v>107</v>
      </c>
    </row>
    <row r="45" spans="2:15" ht="19.7" customHeight="1" x14ac:dyDescent="0.2">
      <c r="B45" s="35" t="s">
        <v>255</v>
      </c>
      <c r="C45" s="15" t="s">
        <v>9</v>
      </c>
      <c r="D45" s="15" t="s">
        <v>255</v>
      </c>
      <c r="E45" s="30">
        <v>0.54</v>
      </c>
      <c r="F45" s="16" t="s">
        <v>40</v>
      </c>
      <c r="G45" s="23">
        <f t="shared" si="2"/>
        <v>318200000</v>
      </c>
      <c r="H45" s="29">
        <f t="shared" si="3"/>
        <v>1800000</v>
      </c>
      <c r="I45" s="23"/>
      <c r="J45" s="17"/>
      <c r="K45" s="23"/>
      <c r="L45" s="17"/>
      <c r="M45" s="23">
        <v>318200000</v>
      </c>
      <c r="N45" s="17">
        <v>1800000</v>
      </c>
      <c r="O45" s="18" t="s">
        <v>255</v>
      </c>
    </row>
    <row r="46" spans="2:15" ht="19.7" customHeight="1" x14ac:dyDescent="0.2">
      <c r="B46" s="35" t="s">
        <v>255</v>
      </c>
      <c r="C46" s="15" t="s">
        <v>255</v>
      </c>
      <c r="D46" s="15" t="s">
        <v>255</v>
      </c>
      <c r="E46" s="17"/>
      <c r="F46" s="16" t="s">
        <v>255</v>
      </c>
      <c r="G46" s="23">
        <f t="shared" si="2"/>
        <v>0</v>
      </c>
      <c r="H46" s="29">
        <f t="shared" si="3"/>
        <v>0</v>
      </c>
      <c r="I46" s="23"/>
      <c r="J46" s="17"/>
      <c r="K46" s="23"/>
      <c r="L46" s="17"/>
      <c r="M46" s="23"/>
      <c r="N46" s="17"/>
      <c r="O46" s="18" t="s">
        <v>255</v>
      </c>
    </row>
    <row r="47" spans="2:15" ht="19.7" customHeight="1" x14ac:dyDescent="0.2">
      <c r="B47" s="35" t="s">
        <v>255</v>
      </c>
      <c r="C47" s="15" t="s">
        <v>255</v>
      </c>
      <c r="D47" s="15" t="s">
        <v>255</v>
      </c>
      <c r="E47" s="17"/>
      <c r="F47" s="16" t="s">
        <v>255</v>
      </c>
      <c r="G47" s="23">
        <f t="shared" si="2"/>
        <v>0</v>
      </c>
      <c r="H47" s="29">
        <f t="shared" si="3"/>
        <v>0</v>
      </c>
      <c r="I47" s="23"/>
      <c r="J47" s="17"/>
      <c r="K47" s="23"/>
      <c r="L47" s="17"/>
      <c r="M47" s="23"/>
      <c r="N47" s="17"/>
      <c r="O47" s="18" t="s">
        <v>255</v>
      </c>
    </row>
    <row r="48" spans="2:15" ht="19.7" customHeight="1" x14ac:dyDescent="0.2">
      <c r="B48" s="35" t="s">
        <v>255</v>
      </c>
      <c r="C48" s="15" t="s">
        <v>255</v>
      </c>
      <c r="D48" s="15" t="s">
        <v>255</v>
      </c>
      <c r="E48" s="17"/>
      <c r="F48" s="16" t="s">
        <v>255</v>
      </c>
      <c r="G48" s="23">
        <f t="shared" si="2"/>
        <v>0</v>
      </c>
      <c r="H48" s="29">
        <f t="shared" si="3"/>
        <v>0</v>
      </c>
      <c r="I48" s="23"/>
      <c r="J48" s="17"/>
      <c r="K48" s="23"/>
      <c r="L48" s="17"/>
      <c r="M48" s="23"/>
      <c r="N48" s="17"/>
      <c r="O48" s="18" t="s">
        <v>255</v>
      </c>
    </row>
    <row r="49" spans="2:15" ht="19.7" customHeight="1" x14ac:dyDescent="0.2">
      <c r="B49" s="35" t="s">
        <v>255</v>
      </c>
      <c r="C49" s="15" t="s">
        <v>255</v>
      </c>
      <c r="D49" s="15" t="s">
        <v>255</v>
      </c>
      <c r="E49" s="17"/>
      <c r="F49" s="16" t="s">
        <v>255</v>
      </c>
      <c r="G49" s="23">
        <f t="shared" si="2"/>
        <v>0</v>
      </c>
      <c r="H49" s="29">
        <f t="shared" si="3"/>
        <v>0</v>
      </c>
      <c r="I49" s="23"/>
      <c r="J49" s="17"/>
      <c r="K49" s="23"/>
      <c r="L49" s="17"/>
      <c r="M49" s="23"/>
      <c r="N49" s="17"/>
      <c r="O49" s="18" t="s">
        <v>255</v>
      </c>
    </row>
    <row r="50" spans="2:15" ht="19.7" customHeight="1" x14ac:dyDescent="0.2">
      <c r="B50" s="35" t="s">
        <v>255</v>
      </c>
      <c r="C50" s="15" t="s">
        <v>255</v>
      </c>
      <c r="D50" s="15" t="s">
        <v>255</v>
      </c>
      <c r="E50" s="17"/>
      <c r="F50" s="16" t="s">
        <v>255</v>
      </c>
      <c r="G50" s="23">
        <f t="shared" si="2"/>
        <v>0</v>
      </c>
      <c r="H50" s="29">
        <f t="shared" si="3"/>
        <v>0</v>
      </c>
      <c r="I50" s="23"/>
      <c r="J50" s="17"/>
      <c r="K50" s="23"/>
      <c r="L50" s="17"/>
      <c r="M50" s="23"/>
      <c r="N50" s="17"/>
      <c r="O50" s="18" t="s">
        <v>255</v>
      </c>
    </row>
    <row r="51" spans="2:15" ht="19.7" customHeight="1" x14ac:dyDescent="0.2">
      <c r="B51" s="35" t="s">
        <v>255</v>
      </c>
      <c r="C51" s="15" t="s">
        <v>255</v>
      </c>
      <c r="D51" s="15" t="s">
        <v>255</v>
      </c>
      <c r="E51" s="17"/>
      <c r="F51" s="16" t="s">
        <v>255</v>
      </c>
      <c r="G51" s="23">
        <f t="shared" si="2"/>
        <v>0</v>
      </c>
      <c r="H51" s="29">
        <f t="shared" si="3"/>
        <v>0</v>
      </c>
      <c r="I51" s="23"/>
      <c r="J51" s="17"/>
      <c r="K51" s="23"/>
      <c r="L51" s="17"/>
      <c r="M51" s="23"/>
      <c r="N51" s="17"/>
      <c r="O51" s="18" t="s">
        <v>255</v>
      </c>
    </row>
    <row r="52" spans="2:15" ht="19.7" customHeight="1" x14ac:dyDescent="0.2">
      <c r="B52" s="35" t="s">
        <v>255</v>
      </c>
      <c r="C52" s="15" t="s">
        <v>255</v>
      </c>
      <c r="D52" s="15" t="s">
        <v>255</v>
      </c>
      <c r="E52" s="17"/>
      <c r="F52" s="16" t="s">
        <v>255</v>
      </c>
      <c r="G52" s="23">
        <f t="shared" si="2"/>
        <v>0</v>
      </c>
      <c r="H52" s="29">
        <f t="shared" si="3"/>
        <v>0</v>
      </c>
      <c r="I52" s="23"/>
      <c r="J52" s="17"/>
      <c r="K52" s="23"/>
      <c r="L52" s="17"/>
      <c r="M52" s="23"/>
      <c r="N52" s="17"/>
      <c r="O52" s="18" t="s">
        <v>255</v>
      </c>
    </row>
    <row r="53" spans="2:15" ht="19.7" customHeight="1" x14ac:dyDescent="0.2">
      <c r="B53" s="35" t="s">
        <v>255</v>
      </c>
      <c r="C53" s="15" t="s">
        <v>255</v>
      </c>
      <c r="D53" s="15" t="s">
        <v>255</v>
      </c>
      <c r="E53" s="17"/>
      <c r="F53" s="16" t="s">
        <v>255</v>
      </c>
      <c r="G53" s="23">
        <f t="shared" si="2"/>
        <v>0</v>
      </c>
      <c r="H53" s="29">
        <f t="shared" si="3"/>
        <v>0</v>
      </c>
      <c r="I53" s="23"/>
      <c r="J53" s="17"/>
      <c r="K53" s="23"/>
      <c r="L53" s="17"/>
      <c r="M53" s="23"/>
      <c r="N53" s="17"/>
      <c r="O53" s="18" t="s">
        <v>255</v>
      </c>
    </row>
    <row r="54" spans="2:15" x14ac:dyDescent="0.2">
      <c r="B54" s="36" t="s">
        <v>255</v>
      </c>
      <c r="C54" s="20" t="s">
        <v>255</v>
      </c>
      <c r="D54" s="20" t="s">
        <v>255</v>
      </c>
      <c r="E54" s="6"/>
      <c r="F54" s="21" t="s">
        <v>255</v>
      </c>
      <c r="G54" s="5">
        <f t="shared" si="2"/>
        <v>0</v>
      </c>
      <c r="H54" s="33">
        <f t="shared" si="3"/>
        <v>0</v>
      </c>
      <c r="I54" s="5"/>
      <c r="J54" s="6"/>
      <c r="K54" s="5"/>
      <c r="L54" s="6"/>
      <c r="M54" s="5"/>
      <c r="N54" s="6"/>
      <c r="O54" s="22" t="s">
        <v>255</v>
      </c>
    </row>
    <row r="55" spans="2:15" x14ac:dyDescent="0.2"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</sheetData>
  <mergeCells count="12">
    <mergeCell ref="O3:O4"/>
    <mergeCell ref="B1:O2"/>
    <mergeCell ref="C5:E5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4" type="noConversion"/>
  <pageMargins left="0.78740157480314965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0" min="2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0"/>
  <sheetViews>
    <sheetView showZeros="0" view="pageBreakPreview" zoomScaleNormal="100" zoomScaleSheetLayoutView="100" workbookViewId="0">
      <pane ySplit="3" topLeftCell="A4" activePane="bottomLeft" state="frozen"/>
      <selection activeCell="H35" sqref="H35"/>
      <selection pane="bottomLeft" activeCell="H35" sqref="H35"/>
    </sheetView>
  </sheetViews>
  <sheetFormatPr defaultRowHeight="12.75" x14ac:dyDescent="0.2"/>
  <cols>
    <col min="1" max="1" width="0.7109375" customWidth="1"/>
    <col min="2" max="2" width="13.140625" customWidth="1"/>
    <col min="3" max="3" width="26.42578125" customWidth="1"/>
    <col min="4" max="4" width="24.140625" customWidth="1"/>
    <col min="5" max="5" width="8.85546875" customWidth="1"/>
    <col min="6" max="9" width="16.42578125" customWidth="1"/>
    <col min="10" max="10" width="15.42578125" customWidth="1"/>
  </cols>
  <sheetData>
    <row r="1" spans="2:29" ht="24.95" customHeight="1" x14ac:dyDescent="0.2">
      <c r="B1" s="103" t="s">
        <v>153</v>
      </c>
      <c r="C1" s="103"/>
      <c r="D1" s="103"/>
      <c r="E1" s="103"/>
      <c r="F1" s="103"/>
      <c r="G1" s="103"/>
      <c r="H1" s="103"/>
      <c r="I1" s="103"/>
      <c r="J1" s="103"/>
    </row>
    <row r="2" spans="2:29" ht="9.9499999999999993" customHeight="1" x14ac:dyDescent="0.2">
      <c r="B2" s="104"/>
      <c r="C2" s="104"/>
      <c r="D2" s="104"/>
      <c r="E2" s="104"/>
      <c r="F2" s="104"/>
      <c r="G2" s="104"/>
      <c r="H2" s="104"/>
      <c r="I2" s="104"/>
      <c r="J2" s="104"/>
    </row>
    <row r="3" spans="2:29" ht="30.75" customHeight="1" x14ac:dyDescent="0.2">
      <c r="B3" s="9" t="s">
        <v>167</v>
      </c>
      <c r="C3" s="2" t="s">
        <v>154</v>
      </c>
      <c r="D3" s="2" t="s">
        <v>183</v>
      </c>
      <c r="E3" s="2" t="s">
        <v>89</v>
      </c>
      <c r="F3" s="2" t="s">
        <v>241</v>
      </c>
      <c r="G3" s="2" t="s">
        <v>199</v>
      </c>
      <c r="H3" s="2" t="s">
        <v>147</v>
      </c>
      <c r="I3" s="2" t="s">
        <v>14</v>
      </c>
      <c r="J3" s="3" t="s">
        <v>48</v>
      </c>
      <c r="Z3" t="s">
        <v>151</v>
      </c>
      <c r="AA3" t="s">
        <v>164</v>
      </c>
      <c r="AB3" t="s">
        <v>251</v>
      </c>
      <c r="AC3" t="s">
        <v>157</v>
      </c>
    </row>
    <row r="4" spans="2:29" ht="19.7" customHeight="1" x14ac:dyDescent="0.2">
      <c r="B4" s="14" t="s">
        <v>71</v>
      </c>
      <c r="C4" s="15" t="s">
        <v>155</v>
      </c>
      <c r="D4" s="15" t="s">
        <v>122</v>
      </c>
      <c r="E4" s="16" t="s">
        <v>43</v>
      </c>
      <c r="F4" s="29">
        <f t="shared" ref="F4:F9" si="0">G4+H4+I4</f>
        <v>6021794</v>
      </c>
      <c r="G4" s="29">
        <f>일위대가!J5</f>
        <v>6021794</v>
      </c>
      <c r="H4" s="29">
        <f>일위대가!L5</f>
        <v>0</v>
      </c>
      <c r="I4" s="29">
        <f>일위대가!N5</f>
        <v>0</v>
      </c>
      <c r="J4" s="18" t="s">
        <v>255</v>
      </c>
      <c r="Z4" s="13">
        <v>6021794</v>
      </c>
      <c r="AA4" s="13">
        <v>6021794</v>
      </c>
    </row>
    <row r="5" spans="2:29" ht="19.7" customHeight="1" x14ac:dyDescent="0.2">
      <c r="B5" s="14" t="s">
        <v>212</v>
      </c>
      <c r="C5" s="15" t="s">
        <v>64</v>
      </c>
      <c r="D5" s="15" t="s">
        <v>213</v>
      </c>
      <c r="E5" s="16" t="s">
        <v>43</v>
      </c>
      <c r="F5" s="29">
        <f t="shared" si="0"/>
        <v>10036324</v>
      </c>
      <c r="G5" s="29">
        <f>일위대가!J8</f>
        <v>10036324</v>
      </c>
      <c r="H5" s="29">
        <f>일위대가!L8</f>
        <v>0</v>
      </c>
      <c r="I5" s="29">
        <f>일위대가!N8</f>
        <v>0</v>
      </c>
      <c r="J5" s="18" t="s">
        <v>255</v>
      </c>
      <c r="Z5" s="13">
        <v>10036324</v>
      </c>
      <c r="AA5" s="13">
        <v>10036324</v>
      </c>
    </row>
    <row r="6" spans="2:29" ht="19.7" customHeight="1" x14ac:dyDescent="0.2">
      <c r="B6" s="14" t="s">
        <v>56</v>
      </c>
      <c r="C6" s="15" t="s">
        <v>11</v>
      </c>
      <c r="D6" s="15" t="s">
        <v>75</v>
      </c>
      <c r="E6" s="16" t="s">
        <v>161</v>
      </c>
      <c r="F6" s="29">
        <f t="shared" si="0"/>
        <v>4252680</v>
      </c>
      <c r="G6" s="29">
        <f>일위대가!J11</f>
        <v>4252680</v>
      </c>
      <c r="H6" s="29">
        <f>일위대가!L11</f>
        <v>0</v>
      </c>
      <c r="I6" s="29">
        <f>일위대가!N11</f>
        <v>0</v>
      </c>
      <c r="J6" s="18" t="s">
        <v>255</v>
      </c>
      <c r="Z6" s="13">
        <v>4252680</v>
      </c>
      <c r="AA6" s="13">
        <v>4252680</v>
      </c>
    </row>
    <row r="7" spans="2:29" ht="19.7" customHeight="1" x14ac:dyDescent="0.2">
      <c r="B7" s="14" t="s">
        <v>247</v>
      </c>
      <c r="C7" s="15" t="s">
        <v>11</v>
      </c>
      <c r="D7" s="15" t="s">
        <v>255</v>
      </c>
      <c r="E7" s="16" t="s">
        <v>161</v>
      </c>
      <c r="F7" s="29">
        <f t="shared" si="0"/>
        <v>4252680</v>
      </c>
      <c r="G7" s="29">
        <f>일위대가!J14</f>
        <v>4252680</v>
      </c>
      <c r="H7" s="29">
        <f>일위대가!L14</f>
        <v>0</v>
      </c>
      <c r="I7" s="29">
        <f>일위대가!N14</f>
        <v>0</v>
      </c>
      <c r="J7" s="18" t="s">
        <v>255</v>
      </c>
      <c r="Z7" s="13">
        <v>4252680</v>
      </c>
      <c r="AA7" s="13">
        <v>4252680</v>
      </c>
    </row>
    <row r="8" spans="2:29" ht="19.7" customHeight="1" x14ac:dyDescent="0.2">
      <c r="B8" s="14" t="s">
        <v>84</v>
      </c>
      <c r="C8" s="15" t="s">
        <v>136</v>
      </c>
      <c r="D8" s="15" t="s">
        <v>51</v>
      </c>
      <c r="E8" s="16" t="s">
        <v>58</v>
      </c>
      <c r="F8" s="29">
        <f t="shared" si="0"/>
        <v>1020643</v>
      </c>
      <c r="G8" s="29">
        <f>일위대가!J22</f>
        <v>1020643</v>
      </c>
      <c r="H8" s="29">
        <f>일위대가!L22</f>
        <v>0</v>
      </c>
      <c r="I8" s="29">
        <f>일위대가!N22</f>
        <v>0</v>
      </c>
      <c r="J8" s="18" t="s">
        <v>255</v>
      </c>
      <c r="Z8" s="13">
        <v>1020643</v>
      </c>
      <c r="AA8" s="13">
        <v>1020643</v>
      </c>
    </row>
    <row r="9" spans="2:29" ht="19.7" customHeight="1" x14ac:dyDescent="0.2">
      <c r="B9" s="19" t="s">
        <v>240</v>
      </c>
      <c r="C9" s="20" t="s">
        <v>11</v>
      </c>
      <c r="D9" s="20" t="s">
        <v>221</v>
      </c>
      <c r="E9" s="21" t="s">
        <v>161</v>
      </c>
      <c r="F9" s="33">
        <f t="shared" si="0"/>
        <v>5103216</v>
      </c>
      <c r="G9" s="33">
        <f>일위대가!J25</f>
        <v>5103216</v>
      </c>
      <c r="H9" s="33">
        <f>일위대가!L25</f>
        <v>0</v>
      </c>
      <c r="I9" s="33">
        <f>일위대가!N25</f>
        <v>0</v>
      </c>
      <c r="J9" s="22" t="s">
        <v>255</v>
      </c>
      <c r="Z9" s="13">
        <v>5103216</v>
      </c>
      <c r="AA9" s="13">
        <v>5103216</v>
      </c>
    </row>
    <row r="10" spans="2:29" x14ac:dyDescent="0.2">
      <c r="B10" s="8"/>
      <c r="C10" s="8"/>
      <c r="D10" s="8"/>
      <c r="E10" s="8"/>
      <c r="F10" s="8"/>
      <c r="G10" s="8"/>
      <c r="H10" s="8"/>
      <c r="I10" s="8"/>
      <c r="J10" s="8"/>
    </row>
  </sheetData>
  <mergeCells count="1">
    <mergeCell ref="B1:J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0"/>
  <sheetViews>
    <sheetView showZeros="0" view="pageBreakPreview" zoomScaleNormal="100" zoomScaleSheetLayoutView="100" workbookViewId="0">
      <pane ySplit="4" topLeftCell="A23" activePane="bottomLeft" state="frozen"/>
      <selection activeCell="H35" sqref="H35"/>
      <selection pane="bottomLeft" activeCell="H35" sqref="H35"/>
    </sheetView>
  </sheetViews>
  <sheetFormatPr defaultRowHeight="12.75" x14ac:dyDescent="0.2"/>
  <cols>
    <col min="1" max="1" width="0.7109375" customWidth="1"/>
    <col min="2" max="2" width="7.5703125" customWidth="1"/>
    <col min="3" max="3" width="24.7109375" customWidth="1"/>
    <col min="4" max="4" width="21.85546875" customWidth="1"/>
    <col min="5" max="5" width="6.7109375" customWidth="1"/>
    <col min="6" max="6" width="3.85546875" customWidth="1"/>
    <col min="7" max="7" width="9.42578125" customWidth="1"/>
    <col min="8" max="8" width="11" customWidth="1"/>
    <col min="9" max="9" width="9.42578125" customWidth="1"/>
    <col min="10" max="10" width="11" customWidth="1"/>
    <col min="11" max="11" width="9.140625" customWidth="1"/>
    <col min="12" max="12" width="10.5703125" customWidth="1"/>
    <col min="13" max="13" width="9.140625" customWidth="1"/>
    <col min="14" max="14" width="10.5703125" customWidth="1"/>
    <col min="15" max="15" width="9" customWidth="1"/>
  </cols>
  <sheetData>
    <row r="1" spans="2:15" ht="24.95" customHeight="1" x14ac:dyDescent="0.2">
      <c r="B1" s="103" t="s">
        <v>22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2:15" ht="9.9499999999999993" customHeight="1" x14ac:dyDescent="0.2"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</row>
    <row r="3" spans="2:15" ht="15.4" customHeight="1" x14ac:dyDescent="0.2">
      <c r="B3" s="117" t="s">
        <v>167</v>
      </c>
      <c r="C3" s="108" t="s">
        <v>154</v>
      </c>
      <c r="D3" s="108" t="s">
        <v>183</v>
      </c>
      <c r="E3" s="108" t="s">
        <v>7</v>
      </c>
      <c r="F3" s="108" t="s">
        <v>89</v>
      </c>
      <c r="G3" s="110" t="s">
        <v>241</v>
      </c>
      <c r="H3" s="111"/>
      <c r="I3" s="110" t="s">
        <v>199</v>
      </c>
      <c r="J3" s="111"/>
      <c r="K3" s="110" t="s">
        <v>147</v>
      </c>
      <c r="L3" s="111"/>
      <c r="M3" s="110" t="s">
        <v>14</v>
      </c>
      <c r="N3" s="111"/>
      <c r="O3" s="112" t="s">
        <v>48</v>
      </c>
    </row>
    <row r="4" spans="2:15" ht="19.7" customHeight="1" x14ac:dyDescent="0.2">
      <c r="B4" s="118"/>
      <c r="C4" s="109"/>
      <c r="D4" s="109"/>
      <c r="E4" s="109"/>
      <c r="F4" s="109"/>
      <c r="G4" s="12" t="s">
        <v>1</v>
      </c>
      <c r="H4" s="11" t="s">
        <v>121</v>
      </c>
      <c r="I4" s="12" t="s">
        <v>1</v>
      </c>
      <c r="J4" s="11" t="s">
        <v>121</v>
      </c>
      <c r="K4" s="12" t="s">
        <v>1</v>
      </c>
      <c r="L4" s="11" t="s">
        <v>121</v>
      </c>
      <c r="M4" s="12" t="s">
        <v>1</v>
      </c>
      <c r="N4" s="11" t="s">
        <v>121</v>
      </c>
      <c r="O4" s="113"/>
    </row>
    <row r="5" spans="2:15" ht="19.7" customHeight="1" x14ac:dyDescent="0.2">
      <c r="B5" s="24" t="s">
        <v>71</v>
      </c>
      <c r="C5" s="25" t="s">
        <v>155</v>
      </c>
      <c r="D5" s="25" t="s">
        <v>122</v>
      </c>
      <c r="E5" s="17"/>
      <c r="F5" s="26" t="s">
        <v>43</v>
      </c>
      <c r="G5" s="23"/>
      <c r="H5" s="27">
        <f>J5+L5+N5</f>
        <v>6021794</v>
      </c>
      <c r="I5" s="23"/>
      <c r="J5" s="27">
        <f>TRUNC(J6)</f>
        <v>6021794</v>
      </c>
      <c r="K5" s="23"/>
      <c r="L5" s="29">
        <f>TRUNC(L6)</f>
        <v>0</v>
      </c>
      <c r="M5" s="23"/>
      <c r="N5" s="29">
        <f>TRUNC(N6)</f>
        <v>0</v>
      </c>
      <c r="O5" s="28" t="s">
        <v>255</v>
      </c>
    </row>
    <row r="6" spans="2:15" ht="19.7" customHeight="1" x14ac:dyDescent="0.2">
      <c r="B6" s="14" t="s">
        <v>255</v>
      </c>
      <c r="C6" s="15" t="s">
        <v>64</v>
      </c>
      <c r="D6" s="15" t="s">
        <v>213</v>
      </c>
      <c r="E6" s="30">
        <v>0.6</v>
      </c>
      <c r="F6" s="16" t="s">
        <v>43</v>
      </c>
      <c r="G6" s="23">
        <f>I6+K6+M6</f>
        <v>10036324</v>
      </c>
      <c r="H6" s="31">
        <f>J6+L6+N6</f>
        <v>6021794.4000000004</v>
      </c>
      <c r="I6" s="32">
        <f>일위대가총괄표!G5</f>
        <v>10036324</v>
      </c>
      <c r="J6" s="31">
        <f>TRUNC(E6*I6,1)</f>
        <v>6021794.4000000004</v>
      </c>
      <c r="K6" s="32">
        <f>일위대가총괄표!H5</f>
        <v>0</v>
      </c>
      <c r="L6" s="31">
        <f>TRUNC(E6*K6,1)</f>
        <v>0</v>
      </c>
      <c r="M6" s="32">
        <f>일위대가총괄표!I5</f>
        <v>0</v>
      </c>
      <c r="N6" s="31">
        <f>TRUNC(E6*M6,1)</f>
        <v>0</v>
      </c>
      <c r="O6" s="18" t="s">
        <v>85</v>
      </c>
    </row>
    <row r="7" spans="2:15" ht="19.7" customHeight="1" x14ac:dyDescent="0.2">
      <c r="B7" s="14" t="s">
        <v>255</v>
      </c>
      <c r="C7" s="15" t="s">
        <v>255</v>
      </c>
      <c r="D7" s="15" t="s">
        <v>255</v>
      </c>
      <c r="E7" s="17"/>
      <c r="F7" s="16" t="s">
        <v>255</v>
      </c>
      <c r="G7" s="23"/>
      <c r="H7" s="17"/>
      <c r="I7" s="23"/>
      <c r="J7" s="29">
        <f>TRUNC(E7*I7,1)</f>
        <v>0</v>
      </c>
      <c r="K7" s="23"/>
      <c r="L7" s="29">
        <f>TRUNC(E7*K7,1)</f>
        <v>0</v>
      </c>
      <c r="M7" s="23"/>
      <c r="N7" s="29">
        <f>TRUNC(E7*M7,1)</f>
        <v>0</v>
      </c>
      <c r="O7" s="18" t="s">
        <v>255</v>
      </c>
    </row>
    <row r="8" spans="2:15" ht="19.7" customHeight="1" x14ac:dyDescent="0.2">
      <c r="B8" s="24" t="s">
        <v>212</v>
      </c>
      <c r="C8" s="25" t="s">
        <v>64</v>
      </c>
      <c r="D8" s="25" t="s">
        <v>213</v>
      </c>
      <c r="E8" s="17"/>
      <c r="F8" s="26" t="s">
        <v>43</v>
      </c>
      <c r="G8" s="23"/>
      <c r="H8" s="27">
        <f>J8+L8+N8</f>
        <v>10036324</v>
      </c>
      <c r="I8" s="23"/>
      <c r="J8" s="27">
        <f>TRUNC(J9)</f>
        <v>10036324</v>
      </c>
      <c r="K8" s="23"/>
      <c r="L8" s="29">
        <f>TRUNC(L9)</f>
        <v>0</v>
      </c>
      <c r="M8" s="23"/>
      <c r="N8" s="29">
        <f>TRUNC(N9)</f>
        <v>0</v>
      </c>
      <c r="O8" s="28" t="s">
        <v>255</v>
      </c>
    </row>
    <row r="9" spans="2:15" ht="19.7" customHeight="1" x14ac:dyDescent="0.2">
      <c r="B9" s="14" t="s">
        <v>255</v>
      </c>
      <c r="C9" s="15" t="s">
        <v>11</v>
      </c>
      <c r="D9" s="15" t="s">
        <v>75</v>
      </c>
      <c r="E9" s="30">
        <v>2.36</v>
      </c>
      <c r="F9" s="16" t="s">
        <v>161</v>
      </c>
      <c r="G9" s="23">
        <f>I9+K9+M9</f>
        <v>4252680</v>
      </c>
      <c r="H9" s="31">
        <f>J9+L9+N9</f>
        <v>10036324.800000001</v>
      </c>
      <c r="I9" s="32">
        <f>일위대가총괄표!G6</f>
        <v>4252680</v>
      </c>
      <c r="J9" s="31">
        <f>TRUNC(E9*I9,1)</f>
        <v>10036324.800000001</v>
      </c>
      <c r="K9" s="32">
        <f>일위대가총괄표!H6</f>
        <v>0</v>
      </c>
      <c r="L9" s="31">
        <f>TRUNC(E9*K9,1)</f>
        <v>0</v>
      </c>
      <c r="M9" s="32">
        <f>일위대가총괄표!I6</f>
        <v>0</v>
      </c>
      <c r="N9" s="31">
        <f>TRUNC(E9*M9,1)</f>
        <v>0</v>
      </c>
      <c r="O9" s="18" t="s">
        <v>248</v>
      </c>
    </row>
    <row r="10" spans="2:15" ht="19.7" customHeight="1" x14ac:dyDescent="0.2">
      <c r="B10" s="14" t="s">
        <v>255</v>
      </c>
      <c r="C10" s="15" t="s">
        <v>255</v>
      </c>
      <c r="D10" s="15" t="s">
        <v>255</v>
      </c>
      <c r="E10" s="17"/>
      <c r="F10" s="16" t="s">
        <v>255</v>
      </c>
      <c r="G10" s="23"/>
      <c r="H10" s="17"/>
      <c r="I10" s="23"/>
      <c r="J10" s="29">
        <f>TRUNC(E10*I10,1)</f>
        <v>0</v>
      </c>
      <c r="K10" s="23"/>
      <c r="L10" s="29">
        <f>TRUNC(E10*K10,1)</f>
        <v>0</v>
      </c>
      <c r="M10" s="23"/>
      <c r="N10" s="29">
        <f>TRUNC(E10*M10,1)</f>
        <v>0</v>
      </c>
      <c r="O10" s="18" t="s">
        <v>255</v>
      </c>
    </row>
    <row r="11" spans="2:15" ht="19.7" customHeight="1" x14ac:dyDescent="0.2">
      <c r="B11" s="24" t="s">
        <v>56</v>
      </c>
      <c r="C11" s="25" t="s">
        <v>11</v>
      </c>
      <c r="D11" s="25" t="s">
        <v>75</v>
      </c>
      <c r="E11" s="17"/>
      <c r="F11" s="26" t="s">
        <v>161</v>
      </c>
      <c r="G11" s="23"/>
      <c r="H11" s="27">
        <f>J11+L11+N11</f>
        <v>4252680</v>
      </c>
      <c r="I11" s="23"/>
      <c r="J11" s="27">
        <f>TRUNC(J12)</f>
        <v>4252680</v>
      </c>
      <c r="K11" s="23"/>
      <c r="L11" s="29">
        <f>TRUNC(L12)</f>
        <v>0</v>
      </c>
      <c r="M11" s="23"/>
      <c r="N11" s="29">
        <f>TRUNC(N12)</f>
        <v>0</v>
      </c>
      <c r="O11" s="28" t="s">
        <v>255</v>
      </c>
    </row>
    <row r="12" spans="2:15" ht="19.7" customHeight="1" x14ac:dyDescent="0.2">
      <c r="B12" s="14" t="s">
        <v>255</v>
      </c>
      <c r="C12" s="15" t="s">
        <v>11</v>
      </c>
      <c r="D12" s="15" t="s">
        <v>255</v>
      </c>
      <c r="E12" s="17">
        <v>1</v>
      </c>
      <c r="F12" s="16" t="s">
        <v>161</v>
      </c>
      <c r="G12" s="23">
        <f>I12+K12+M12</f>
        <v>4252680</v>
      </c>
      <c r="H12" s="31">
        <f>J12+L12+N12</f>
        <v>4252680</v>
      </c>
      <c r="I12" s="32">
        <f>일위대가총괄표!G7</f>
        <v>4252680</v>
      </c>
      <c r="J12" s="31">
        <f>TRUNC(E12*I12,1)</f>
        <v>4252680</v>
      </c>
      <c r="K12" s="32">
        <f>일위대가총괄표!H7</f>
        <v>0</v>
      </c>
      <c r="L12" s="31">
        <f>TRUNC(E12*K12,1)</f>
        <v>0</v>
      </c>
      <c r="M12" s="32">
        <f>일위대가총괄표!I7</f>
        <v>0</v>
      </c>
      <c r="N12" s="31">
        <f>TRUNC(E12*M12,1)</f>
        <v>0</v>
      </c>
      <c r="O12" s="18" t="s">
        <v>55</v>
      </c>
    </row>
    <row r="13" spans="2:15" ht="19.7" customHeight="1" x14ac:dyDescent="0.2">
      <c r="B13" s="14" t="s">
        <v>255</v>
      </c>
      <c r="C13" s="15" t="s">
        <v>255</v>
      </c>
      <c r="D13" s="15" t="s">
        <v>255</v>
      </c>
      <c r="E13" s="17"/>
      <c r="F13" s="16" t="s">
        <v>255</v>
      </c>
      <c r="G13" s="23"/>
      <c r="H13" s="17"/>
      <c r="I13" s="23"/>
      <c r="J13" s="29">
        <f>TRUNC(E13*I13,1)</f>
        <v>0</v>
      </c>
      <c r="K13" s="23"/>
      <c r="L13" s="29">
        <f>TRUNC(E13*K13,1)</f>
        <v>0</v>
      </c>
      <c r="M13" s="23"/>
      <c r="N13" s="29">
        <f>TRUNC(E13*M13,1)</f>
        <v>0</v>
      </c>
      <c r="O13" s="18" t="s">
        <v>255</v>
      </c>
    </row>
    <row r="14" spans="2:15" ht="19.7" customHeight="1" x14ac:dyDescent="0.2">
      <c r="B14" s="24" t="s">
        <v>247</v>
      </c>
      <c r="C14" s="25" t="s">
        <v>11</v>
      </c>
      <c r="D14" s="25" t="s">
        <v>255</v>
      </c>
      <c r="E14" s="17"/>
      <c r="F14" s="26" t="s">
        <v>161</v>
      </c>
      <c r="G14" s="23"/>
      <c r="H14" s="27">
        <f t="shared" ref="H14:H20" si="0">J14+L14+N14</f>
        <v>4252680</v>
      </c>
      <c r="I14" s="23"/>
      <c r="J14" s="27">
        <f>TRUNC(J15+J16+J17+J18+J19+J20)</f>
        <v>4252680</v>
      </c>
      <c r="K14" s="23"/>
      <c r="L14" s="29">
        <f>TRUNC(L15+L16+L17+L18+L19+L20)</f>
        <v>0</v>
      </c>
      <c r="M14" s="23"/>
      <c r="N14" s="29">
        <f>TRUNC(N15+N16+N17+N18+N19+N20)</f>
        <v>0</v>
      </c>
      <c r="O14" s="28" t="s">
        <v>255</v>
      </c>
    </row>
    <row r="15" spans="2:15" ht="19.7" customHeight="1" x14ac:dyDescent="0.2">
      <c r="B15" s="14" t="s">
        <v>255</v>
      </c>
      <c r="C15" s="15" t="s">
        <v>46</v>
      </c>
      <c r="D15" s="15" t="s">
        <v>255</v>
      </c>
      <c r="E15" s="30">
        <v>2.86</v>
      </c>
      <c r="F15" s="16" t="s">
        <v>225</v>
      </c>
      <c r="G15" s="23">
        <f t="shared" ref="G15:G20" si="1">I15+K15+M15</f>
        <v>284440</v>
      </c>
      <c r="H15" s="31">
        <f t="shared" si="0"/>
        <v>813498.4</v>
      </c>
      <c r="I15" s="32">
        <f>노임단가!F4</f>
        <v>284440</v>
      </c>
      <c r="J15" s="31">
        <f>TRUNC(E15*I15,1)</f>
        <v>813498.4</v>
      </c>
      <c r="K15" s="32">
        <f>노임단가!AB4</f>
        <v>0</v>
      </c>
      <c r="L15" s="31">
        <f>TRUNC(E15*K15,1)</f>
        <v>0</v>
      </c>
      <c r="M15" s="32">
        <f>노임단가!AC4</f>
        <v>0</v>
      </c>
      <c r="N15" s="31">
        <f>TRUNC(E15*M15,1)</f>
        <v>0</v>
      </c>
      <c r="O15" s="18" t="s">
        <v>255</v>
      </c>
    </row>
    <row r="16" spans="2:15" ht="19.7" customHeight="1" x14ac:dyDescent="0.2">
      <c r="B16" s="14" t="s">
        <v>255</v>
      </c>
      <c r="C16" s="15" t="s">
        <v>12</v>
      </c>
      <c r="D16" s="15" t="s">
        <v>255</v>
      </c>
      <c r="E16" s="30">
        <v>3.9</v>
      </c>
      <c r="F16" s="16" t="s">
        <v>225</v>
      </c>
      <c r="G16" s="23">
        <f t="shared" si="1"/>
        <v>228717</v>
      </c>
      <c r="H16" s="31">
        <f t="shared" si="0"/>
        <v>891996.3</v>
      </c>
      <c r="I16" s="32">
        <f>노임단가!F5</f>
        <v>228717</v>
      </c>
      <c r="J16" s="31">
        <f>TRUNC(E16*I16,1)</f>
        <v>891996.3</v>
      </c>
      <c r="K16" s="32">
        <f>노임단가!AB5</f>
        <v>0</v>
      </c>
      <c r="L16" s="31">
        <f>TRUNC(E16*K16,1)</f>
        <v>0</v>
      </c>
      <c r="M16" s="32">
        <f>노임단가!AC5</f>
        <v>0</v>
      </c>
      <c r="N16" s="31">
        <f>TRUNC(E16*M16,1)</f>
        <v>0</v>
      </c>
      <c r="O16" s="18" t="s">
        <v>255</v>
      </c>
    </row>
    <row r="17" spans="2:15" ht="19.7" customHeight="1" x14ac:dyDescent="0.2">
      <c r="B17" s="14" t="s">
        <v>255</v>
      </c>
      <c r="C17" s="15" t="s">
        <v>19</v>
      </c>
      <c r="D17" s="15" t="s">
        <v>255</v>
      </c>
      <c r="E17" s="30">
        <v>7.24</v>
      </c>
      <c r="F17" s="16" t="s">
        <v>225</v>
      </c>
      <c r="G17" s="23">
        <f t="shared" si="1"/>
        <v>242647</v>
      </c>
      <c r="H17" s="31">
        <f t="shared" si="0"/>
        <v>1756764.2</v>
      </c>
      <c r="I17" s="32">
        <f>노임단가!F6</f>
        <v>242647</v>
      </c>
      <c r="J17" s="31">
        <f>TRUNC(E17*I17,1)</f>
        <v>1756764.2</v>
      </c>
      <c r="K17" s="32">
        <f>노임단가!AB6</f>
        <v>0</v>
      </c>
      <c r="L17" s="31">
        <f>TRUNC(E17*K17,1)</f>
        <v>0</v>
      </c>
      <c r="M17" s="32">
        <f>노임단가!AC6</f>
        <v>0</v>
      </c>
      <c r="N17" s="31">
        <f>TRUNC(E17*M17,1)</f>
        <v>0</v>
      </c>
      <c r="O17" s="18" t="s">
        <v>255</v>
      </c>
    </row>
    <row r="18" spans="2:15" ht="19.7" customHeight="1" x14ac:dyDescent="0.2">
      <c r="B18" s="14" t="s">
        <v>255</v>
      </c>
      <c r="C18" s="15" t="s">
        <v>218</v>
      </c>
      <c r="D18" s="15" t="s">
        <v>45</v>
      </c>
      <c r="E18" s="30">
        <v>0.5</v>
      </c>
      <c r="F18" s="16" t="s">
        <v>225</v>
      </c>
      <c r="G18" s="23">
        <f t="shared" si="1"/>
        <v>263602</v>
      </c>
      <c r="H18" s="31">
        <f t="shared" si="0"/>
        <v>131801</v>
      </c>
      <c r="I18" s="32">
        <f>노임단가!F7</f>
        <v>263602</v>
      </c>
      <c r="J18" s="31">
        <f>TRUNC(E18*I18,1)</f>
        <v>131801</v>
      </c>
      <c r="K18" s="32">
        <f>노임단가!AB7</f>
        <v>0</v>
      </c>
      <c r="L18" s="31">
        <f>TRUNC(E18*K18,1)</f>
        <v>0</v>
      </c>
      <c r="M18" s="32">
        <f>노임단가!AC7</f>
        <v>0</v>
      </c>
      <c r="N18" s="31">
        <f>TRUNC(E18*M18,1)</f>
        <v>0</v>
      </c>
      <c r="O18" s="18" t="s">
        <v>255</v>
      </c>
    </row>
    <row r="19" spans="2:15" ht="19.7" customHeight="1" x14ac:dyDescent="0.2">
      <c r="B19" s="14" t="s">
        <v>255</v>
      </c>
      <c r="C19" s="15" t="s">
        <v>30</v>
      </c>
      <c r="D19" s="15" t="s">
        <v>255</v>
      </c>
      <c r="E19" s="30">
        <v>0.95</v>
      </c>
      <c r="F19" s="16" t="s">
        <v>225</v>
      </c>
      <c r="G19" s="23">
        <f t="shared" si="1"/>
        <v>286330</v>
      </c>
      <c r="H19" s="31">
        <f t="shared" si="0"/>
        <v>272013.5</v>
      </c>
      <c r="I19" s="32">
        <f>노임단가!F8</f>
        <v>286330</v>
      </c>
      <c r="J19" s="31">
        <f>TRUNC(E19*I19,1)</f>
        <v>272013.5</v>
      </c>
      <c r="K19" s="32">
        <f>노임단가!AB8</f>
        <v>0</v>
      </c>
      <c r="L19" s="31">
        <f>TRUNC(E19*K19,1)</f>
        <v>0</v>
      </c>
      <c r="M19" s="32">
        <f>노임단가!AC8</f>
        <v>0</v>
      </c>
      <c r="N19" s="31">
        <f>TRUNC(E19*M19,1)</f>
        <v>0</v>
      </c>
      <c r="O19" s="18" t="s">
        <v>255</v>
      </c>
    </row>
    <row r="20" spans="2:15" ht="19.7" customHeight="1" x14ac:dyDescent="0.2">
      <c r="B20" s="14" t="s">
        <v>255</v>
      </c>
      <c r="C20" s="15" t="s">
        <v>158</v>
      </c>
      <c r="D20" s="15" t="s">
        <v>21</v>
      </c>
      <c r="E20" s="17">
        <v>10</v>
      </c>
      <c r="F20" s="16" t="s">
        <v>40</v>
      </c>
      <c r="G20" s="23">
        <f t="shared" si="1"/>
        <v>3866073.4</v>
      </c>
      <c r="H20" s="31">
        <f t="shared" si="0"/>
        <v>386607.3</v>
      </c>
      <c r="I20" s="23">
        <f>J19+J18+J17+J16+J15</f>
        <v>3866073.4</v>
      </c>
      <c r="J20" s="31">
        <f>TRUNC(E20*1/100*I20,1)</f>
        <v>386607.3</v>
      </c>
      <c r="K20" s="23"/>
      <c r="L20" s="31">
        <f>TRUNC(E20*1/100*K20,1)</f>
        <v>0</v>
      </c>
      <c r="M20" s="23"/>
      <c r="N20" s="31">
        <f>TRUNC(E20*1/100*M20,1)</f>
        <v>0</v>
      </c>
      <c r="O20" s="18" t="s">
        <v>255</v>
      </c>
    </row>
    <row r="21" spans="2:15" ht="19.7" customHeight="1" x14ac:dyDescent="0.2">
      <c r="B21" s="14" t="s">
        <v>255</v>
      </c>
      <c r="C21" s="15" t="s">
        <v>255</v>
      </c>
      <c r="D21" s="15" t="s">
        <v>255</v>
      </c>
      <c r="E21" s="17"/>
      <c r="F21" s="16" t="s">
        <v>255</v>
      </c>
      <c r="G21" s="23"/>
      <c r="H21" s="17"/>
      <c r="I21" s="23"/>
      <c r="J21" s="29">
        <f>TRUNC(E21*I21,1)</f>
        <v>0</v>
      </c>
      <c r="K21" s="23"/>
      <c r="L21" s="29">
        <f>TRUNC(E21*K21,1)</f>
        <v>0</v>
      </c>
      <c r="M21" s="23"/>
      <c r="N21" s="29">
        <f>TRUNC(E21*M21,1)</f>
        <v>0</v>
      </c>
      <c r="O21" s="18" t="s">
        <v>255</v>
      </c>
    </row>
    <row r="22" spans="2:15" ht="19.7" customHeight="1" x14ac:dyDescent="0.2">
      <c r="B22" s="24" t="s">
        <v>84</v>
      </c>
      <c r="C22" s="25" t="s">
        <v>136</v>
      </c>
      <c r="D22" s="25" t="s">
        <v>51</v>
      </c>
      <c r="E22" s="17"/>
      <c r="F22" s="26" t="s">
        <v>58</v>
      </c>
      <c r="G22" s="23"/>
      <c r="H22" s="27">
        <f>J22+L22+N22</f>
        <v>1020643</v>
      </c>
      <c r="I22" s="23"/>
      <c r="J22" s="27">
        <f>TRUNC(J23)</f>
        <v>1020643</v>
      </c>
      <c r="K22" s="23"/>
      <c r="L22" s="29">
        <f>TRUNC(L23)</f>
        <v>0</v>
      </c>
      <c r="M22" s="23"/>
      <c r="N22" s="29">
        <f>TRUNC(N23)</f>
        <v>0</v>
      </c>
      <c r="O22" s="28" t="s">
        <v>255</v>
      </c>
    </row>
    <row r="23" spans="2:15" ht="19.7" customHeight="1" x14ac:dyDescent="0.2">
      <c r="B23" s="14" t="s">
        <v>255</v>
      </c>
      <c r="C23" s="15" t="s">
        <v>11</v>
      </c>
      <c r="D23" s="15" t="s">
        <v>221</v>
      </c>
      <c r="E23" s="30">
        <v>0.2</v>
      </c>
      <c r="F23" s="16" t="s">
        <v>161</v>
      </c>
      <c r="G23" s="23">
        <f>I23+K23+M23</f>
        <v>5103216</v>
      </c>
      <c r="H23" s="31">
        <f>J23+L23+N23</f>
        <v>1020643.2</v>
      </c>
      <c r="I23" s="32">
        <f>일위대가총괄표!G9</f>
        <v>5103216</v>
      </c>
      <c r="J23" s="31">
        <f>TRUNC(E23*I23,1)</f>
        <v>1020643.2</v>
      </c>
      <c r="K23" s="32">
        <f>일위대가총괄표!H9</f>
        <v>0</v>
      </c>
      <c r="L23" s="31">
        <f>TRUNC(E23*K23,1)</f>
        <v>0</v>
      </c>
      <c r="M23" s="32">
        <f>일위대가총괄표!I9</f>
        <v>0</v>
      </c>
      <c r="N23" s="31">
        <f>TRUNC(E23*M23,1)</f>
        <v>0</v>
      </c>
      <c r="O23" s="18" t="s">
        <v>70</v>
      </c>
    </row>
    <row r="24" spans="2:15" ht="19.7" customHeight="1" x14ac:dyDescent="0.2">
      <c r="B24" s="14" t="s">
        <v>255</v>
      </c>
      <c r="C24" s="15" t="s">
        <v>255</v>
      </c>
      <c r="D24" s="15" t="s">
        <v>255</v>
      </c>
      <c r="E24" s="17"/>
      <c r="F24" s="16" t="s">
        <v>255</v>
      </c>
      <c r="G24" s="23"/>
      <c r="H24" s="17"/>
      <c r="I24" s="23"/>
      <c r="J24" s="29">
        <f>TRUNC(E24*I24,1)</f>
        <v>0</v>
      </c>
      <c r="K24" s="23"/>
      <c r="L24" s="29">
        <f>TRUNC(E24*K24,1)</f>
        <v>0</v>
      </c>
      <c r="M24" s="23"/>
      <c r="N24" s="29">
        <f>TRUNC(E24*M24,1)</f>
        <v>0</v>
      </c>
      <c r="O24" s="18" t="s">
        <v>255</v>
      </c>
    </row>
    <row r="25" spans="2:15" ht="19.7" customHeight="1" x14ac:dyDescent="0.2">
      <c r="B25" s="24" t="s">
        <v>240</v>
      </c>
      <c r="C25" s="25" t="s">
        <v>11</v>
      </c>
      <c r="D25" s="25" t="s">
        <v>221</v>
      </c>
      <c r="E25" s="17"/>
      <c r="F25" s="26" t="s">
        <v>161</v>
      </c>
      <c r="G25" s="23"/>
      <c r="H25" s="27">
        <f>J25+L25+N25</f>
        <v>5103216</v>
      </c>
      <c r="I25" s="23"/>
      <c r="J25" s="27">
        <f>TRUNC(J26)</f>
        <v>5103216</v>
      </c>
      <c r="K25" s="23"/>
      <c r="L25" s="29">
        <f>TRUNC(L26)</f>
        <v>0</v>
      </c>
      <c r="M25" s="23"/>
      <c r="N25" s="29">
        <f>TRUNC(N26)</f>
        <v>0</v>
      </c>
      <c r="O25" s="28" t="s">
        <v>255</v>
      </c>
    </row>
    <row r="26" spans="2:15" ht="19.7" customHeight="1" x14ac:dyDescent="0.2">
      <c r="B26" s="14" t="s">
        <v>255</v>
      </c>
      <c r="C26" s="15" t="s">
        <v>11</v>
      </c>
      <c r="D26" s="15" t="s">
        <v>255</v>
      </c>
      <c r="E26" s="30">
        <v>1.2</v>
      </c>
      <c r="F26" s="16" t="s">
        <v>161</v>
      </c>
      <c r="G26" s="23">
        <f>I26+K26+M26</f>
        <v>4252680</v>
      </c>
      <c r="H26" s="31">
        <f>J26+L26+N26</f>
        <v>5103216</v>
      </c>
      <c r="I26" s="32">
        <f>일위대가총괄표!G7</f>
        <v>4252680</v>
      </c>
      <c r="J26" s="31">
        <f t="shared" ref="J26:J39" si="2">TRUNC(E26*I26,1)</f>
        <v>5103216</v>
      </c>
      <c r="K26" s="32">
        <f>일위대가총괄표!H7</f>
        <v>0</v>
      </c>
      <c r="L26" s="31">
        <f t="shared" ref="L26:L39" si="3">TRUNC(E26*K26,1)</f>
        <v>0</v>
      </c>
      <c r="M26" s="32">
        <f>일위대가총괄표!I7</f>
        <v>0</v>
      </c>
      <c r="N26" s="31">
        <f t="shared" ref="N26:N39" si="4">TRUNC(E26*M26,1)</f>
        <v>0</v>
      </c>
      <c r="O26" s="18" t="s">
        <v>55</v>
      </c>
    </row>
    <row r="27" spans="2:15" ht="19.7" customHeight="1" x14ac:dyDescent="0.2">
      <c r="B27" s="14" t="s">
        <v>255</v>
      </c>
      <c r="C27" s="15" t="s">
        <v>255</v>
      </c>
      <c r="D27" s="15" t="s">
        <v>255</v>
      </c>
      <c r="E27" s="17"/>
      <c r="F27" s="16" t="s">
        <v>255</v>
      </c>
      <c r="G27" s="23"/>
      <c r="H27" s="17"/>
      <c r="I27" s="23"/>
      <c r="J27" s="29">
        <f t="shared" si="2"/>
        <v>0</v>
      </c>
      <c r="K27" s="23"/>
      <c r="L27" s="29">
        <f t="shared" si="3"/>
        <v>0</v>
      </c>
      <c r="M27" s="23"/>
      <c r="N27" s="29">
        <f t="shared" si="4"/>
        <v>0</v>
      </c>
      <c r="O27" s="18" t="s">
        <v>255</v>
      </c>
    </row>
    <row r="28" spans="2:15" ht="19.7" customHeight="1" x14ac:dyDescent="0.2">
      <c r="B28" s="14" t="s">
        <v>255</v>
      </c>
      <c r="C28" s="15" t="s">
        <v>255</v>
      </c>
      <c r="D28" s="15" t="s">
        <v>255</v>
      </c>
      <c r="E28" s="17"/>
      <c r="F28" s="16" t="s">
        <v>255</v>
      </c>
      <c r="G28" s="23"/>
      <c r="H28" s="17"/>
      <c r="I28" s="23"/>
      <c r="J28" s="29">
        <f t="shared" si="2"/>
        <v>0</v>
      </c>
      <c r="K28" s="23"/>
      <c r="L28" s="29">
        <f t="shared" si="3"/>
        <v>0</v>
      </c>
      <c r="M28" s="23"/>
      <c r="N28" s="29">
        <f t="shared" si="4"/>
        <v>0</v>
      </c>
      <c r="O28" s="18" t="s">
        <v>255</v>
      </c>
    </row>
    <row r="29" spans="2:15" ht="19.7" customHeight="1" x14ac:dyDescent="0.2">
      <c r="B29" s="14" t="s">
        <v>255</v>
      </c>
      <c r="C29" s="15" t="s">
        <v>255</v>
      </c>
      <c r="D29" s="15" t="s">
        <v>255</v>
      </c>
      <c r="E29" s="17"/>
      <c r="F29" s="16" t="s">
        <v>255</v>
      </c>
      <c r="G29" s="23"/>
      <c r="H29" s="17"/>
      <c r="I29" s="23"/>
      <c r="J29" s="29">
        <f t="shared" si="2"/>
        <v>0</v>
      </c>
      <c r="K29" s="23"/>
      <c r="L29" s="29">
        <f t="shared" si="3"/>
        <v>0</v>
      </c>
      <c r="M29" s="23"/>
      <c r="N29" s="29">
        <f t="shared" si="4"/>
        <v>0</v>
      </c>
      <c r="O29" s="18" t="s">
        <v>255</v>
      </c>
    </row>
    <row r="30" spans="2:15" ht="19.7" customHeight="1" x14ac:dyDescent="0.2">
      <c r="B30" s="19" t="s">
        <v>255</v>
      </c>
      <c r="C30" s="20" t="s">
        <v>255</v>
      </c>
      <c r="D30" s="20" t="s">
        <v>255</v>
      </c>
      <c r="E30" s="6"/>
      <c r="F30" s="21" t="s">
        <v>255</v>
      </c>
      <c r="G30" s="5"/>
      <c r="H30" s="6"/>
      <c r="I30" s="5"/>
      <c r="J30" s="33">
        <f t="shared" si="2"/>
        <v>0</v>
      </c>
      <c r="K30" s="5"/>
      <c r="L30" s="33">
        <f t="shared" si="3"/>
        <v>0</v>
      </c>
      <c r="M30" s="5"/>
      <c r="N30" s="33">
        <f t="shared" si="4"/>
        <v>0</v>
      </c>
      <c r="O30" s="22" t="s">
        <v>255</v>
      </c>
    </row>
    <row r="31" spans="2:15" ht="19.7" customHeight="1" x14ac:dyDescent="0.2">
      <c r="B31" s="14" t="s">
        <v>255</v>
      </c>
      <c r="C31" s="15" t="s">
        <v>255</v>
      </c>
      <c r="D31" s="15" t="s">
        <v>255</v>
      </c>
      <c r="E31" s="17"/>
      <c r="F31" s="16" t="s">
        <v>255</v>
      </c>
      <c r="G31" s="23"/>
      <c r="H31" s="17"/>
      <c r="I31" s="23"/>
      <c r="J31" s="29">
        <f t="shared" si="2"/>
        <v>0</v>
      </c>
      <c r="K31" s="23"/>
      <c r="L31" s="29">
        <f t="shared" si="3"/>
        <v>0</v>
      </c>
      <c r="M31" s="23"/>
      <c r="N31" s="29">
        <f t="shared" si="4"/>
        <v>0</v>
      </c>
      <c r="O31" s="18" t="s">
        <v>255</v>
      </c>
    </row>
    <row r="32" spans="2:15" ht="19.7" customHeight="1" x14ac:dyDescent="0.2">
      <c r="B32" s="14" t="s">
        <v>255</v>
      </c>
      <c r="C32" s="15" t="s">
        <v>255</v>
      </c>
      <c r="D32" s="15" t="s">
        <v>255</v>
      </c>
      <c r="E32" s="17"/>
      <c r="F32" s="16" t="s">
        <v>255</v>
      </c>
      <c r="G32" s="23"/>
      <c r="H32" s="17"/>
      <c r="I32" s="23"/>
      <c r="J32" s="29">
        <f t="shared" si="2"/>
        <v>0</v>
      </c>
      <c r="K32" s="23"/>
      <c r="L32" s="29">
        <f t="shared" si="3"/>
        <v>0</v>
      </c>
      <c r="M32" s="23"/>
      <c r="N32" s="29">
        <f t="shared" si="4"/>
        <v>0</v>
      </c>
      <c r="O32" s="18" t="s">
        <v>255</v>
      </c>
    </row>
    <row r="33" spans="2:15" ht="19.7" customHeight="1" x14ac:dyDescent="0.2">
      <c r="B33" s="14" t="s">
        <v>255</v>
      </c>
      <c r="C33" s="15" t="s">
        <v>255</v>
      </c>
      <c r="D33" s="15" t="s">
        <v>255</v>
      </c>
      <c r="E33" s="17"/>
      <c r="F33" s="16" t="s">
        <v>255</v>
      </c>
      <c r="G33" s="23"/>
      <c r="H33" s="17"/>
      <c r="I33" s="23"/>
      <c r="J33" s="29">
        <f t="shared" si="2"/>
        <v>0</v>
      </c>
      <c r="K33" s="23"/>
      <c r="L33" s="29">
        <f t="shared" si="3"/>
        <v>0</v>
      </c>
      <c r="M33" s="23"/>
      <c r="N33" s="29">
        <f t="shared" si="4"/>
        <v>0</v>
      </c>
      <c r="O33" s="18" t="s">
        <v>255</v>
      </c>
    </row>
    <row r="34" spans="2:15" ht="19.7" customHeight="1" x14ac:dyDescent="0.2">
      <c r="B34" s="14" t="s">
        <v>255</v>
      </c>
      <c r="C34" s="15" t="s">
        <v>255</v>
      </c>
      <c r="D34" s="15" t="s">
        <v>255</v>
      </c>
      <c r="E34" s="17"/>
      <c r="F34" s="16" t="s">
        <v>255</v>
      </c>
      <c r="G34" s="23"/>
      <c r="H34" s="17"/>
      <c r="I34" s="23"/>
      <c r="J34" s="29">
        <f t="shared" si="2"/>
        <v>0</v>
      </c>
      <c r="K34" s="23"/>
      <c r="L34" s="29">
        <f t="shared" si="3"/>
        <v>0</v>
      </c>
      <c r="M34" s="23"/>
      <c r="N34" s="29">
        <f t="shared" si="4"/>
        <v>0</v>
      </c>
      <c r="O34" s="18" t="s">
        <v>255</v>
      </c>
    </row>
    <row r="35" spans="2:15" ht="19.7" customHeight="1" x14ac:dyDescent="0.2">
      <c r="B35" s="14" t="s">
        <v>255</v>
      </c>
      <c r="C35" s="15" t="s">
        <v>255</v>
      </c>
      <c r="D35" s="15" t="s">
        <v>255</v>
      </c>
      <c r="E35" s="17"/>
      <c r="F35" s="16" t="s">
        <v>255</v>
      </c>
      <c r="G35" s="23"/>
      <c r="H35" s="17"/>
      <c r="I35" s="23"/>
      <c r="J35" s="29">
        <f t="shared" si="2"/>
        <v>0</v>
      </c>
      <c r="K35" s="23"/>
      <c r="L35" s="29">
        <f t="shared" si="3"/>
        <v>0</v>
      </c>
      <c r="M35" s="23"/>
      <c r="N35" s="29">
        <f t="shared" si="4"/>
        <v>0</v>
      </c>
      <c r="O35" s="18" t="s">
        <v>255</v>
      </c>
    </row>
    <row r="36" spans="2:15" ht="19.7" customHeight="1" x14ac:dyDescent="0.2">
      <c r="B36" s="14" t="s">
        <v>255</v>
      </c>
      <c r="C36" s="15" t="s">
        <v>255</v>
      </c>
      <c r="D36" s="15" t="s">
        <v>255</v>
      </c>
      <c r="E36" s="17"/>
      <c r="F36" s="16" t="s">
        <v>255</v>
      </c>
      <c r="G36" s="23"/>
      <c r="H36" s="17"/>
      <c r="I36" s="23"/>
      <c r="J36" s="29">
        <f t="shared" si="2"/>
        <v>0</v>
      </c>
      <c r="K36" s="23"/>
      <c r="L36" s="29">
        <f t="shared" si="3"/>
        <v>0</v>
      </c>
      <c r="M36" s="23"/>
      <c r="N36" s="29">
        <f t="shared" si="4"/>
        <v>0</v>
      </c>
      <c r="O36" s="18" t="s">
        <v>255</v>
      </c>
    </row>
    <row r="37" spans="2:15" ht="19.7" customHeight="1" x14ac:dyDescent="0.2">
      <c r="B37" s="14" t="s">
        <v>255</v>
      </c>
      <c r="C37" s="15" t="s">
        <v>255</v>
      </c>
      <c r="D37" s="15" t="s">
        <v>255</v>
      </c>
      <c r="E37" s="17"/>
      <c r="F37" s="16" t="s">
        <v>255</v>
      </c>
      <c r="G37" s="23"/>
      <c r="H37" s="17"/>
      <c r="I37" s="23"/>
      <c r="J37" s="29">
        <f t="shared" si="2"/>
        <v>0</v>
      </c>
      <c r="K37" s="23"/>
      <c r="L37" s="29">
        <f t="shared" si="3"/>
        <v>0</v>
      </c>
      <c r="M37" s="23"/>
      <c r="N37" s="29">
        <f t="shared" si="4"/>
        <v>0</v>
      </c>
      <c r="O37" s="18" t="s">
        <v>255</v>
      </c>
    </row>
    <row r="38" spans="2:15" ht="19.7" customHeight="1" x14ac:dyDescent="0.2">
      <c r="B38" s="14" t="s">
        <v>255</v>
      </c>
      <c r="C38" s="15" t="s">
        <v>255</v>
      </c>
      <c r="D38" s="15" t="s">
        <v>255</v>
      </c>
      <c r="E38" s="17"/>
      <c r="F38" s="16" t="s">
        <v>255</v>
      </c>
      <c r="G38" s="23"/>
      <c r="H38" s="17"/>
      <c r="I38" s="23"/>
      <c r="J38" s="29">
        <f t="shared" si="2"/>
        <v>0</v>
      </c>
      <c r="K38" s="23"/>
      <c r="L38" s="29">
        <f t="shared" si="3"/>
        <v>0</v>
      </c>
      <c r="M38" s="23"/>
      <c r="N38" s="29">
        <f t="shared" si="4"/>
        <v>0</v>
      </c>
      <c r="O38" s="18" t="s">
        <v>255</v>
      </c>
    </row>
    <row r="39" spans="2:15" x14ac:dyDescent="0.2">
      <c r="B39" s="19" t="s">
        <v>255</v>
      </c>
      <c r="C39" s="20" t="s">
        <v>255</v>
      </c>
      <c r="D39" s="20" t="s">
        <v>255</v>
      </c>
      <c r="E39" s="6"/>
      <c r="F39" s="21" t="s">
        <v>255</v>
      </c>
      <c r="G39" s="5"/>
      <c r="H39" s="6"/>
      <c r="I39" s="5"/>
      <c r="J39" s="33">
        <f t="shared" si="2"/>
        <v>0</v>
      </c>
      <c r="K39" s="5"/>
      <c r="L39" s="33">
        <f t="shared" si="3"/>
        <v>0</v>
      </c>
      <c r="M39" s="5"/>
      <c r="N39" s="33">
        <f t="shared" si="4"/>
        <v>0</v>
      </c>
      <c r="O39" s="22" t="s">
        <v>255</v>
      </c>
    </row>
    <row r="40" spans="2:15" x14ac:dyDescent="0.2"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0" min="2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0"/>
  <sheetViews>
    <sheetView showZeros="0" view="pageBreakPreview" zoomScaleNormal="100" zoomScaleSheetLayoutView="100" workbookViewId="0">
      <pane ySplit="4" topLeftCell="A5" activePane="bottomLeft" state="frozen"/>
      <selection activeCell="H35" sqref="H35"/>
      <selection pane="bottomLeft" activeCell="P21" sqref="P21"/>
    </sheetView>
  </sheetViews>
  <sheetFormatPr defaultRowHeight="12.75" x14ac:dyDescent="0.2"/>
  <cols>
    <col min="1" max="1" width="0.7109375" customWidth="1"/>
    <col min="2" max="2" width="3.42578125" customWidth="1"/>
    <col min="3" max="3" width="18.42578125" customWidth="1"/>
    <col min="4" max="4" width="25.28515625" customWidth="1"/>
    <col min="5" max="5" width="4" customWidth="1"/>
    <col min="6" max="6" width="7.140625" hidden="1" customWidth="1"/>
    <col min="7" max="7" width="6.85546875" hidden="1" customWidth="1"/>
    <col min="8" max="8" width="10.28515625" bestFit="1" customWidth="1"/>
    <col min="9" max="9" width="6.140625" customWidth="1"/>
    <col min="10" max="10" width="10.28515625" bestFit="1" customWidth="1"/>
    <col min="11" max="11" width="6.140625" customWidth="1"/>
    <col min="12" max="12" width="11.28515625" bestFit="1" customWidth="1"/>
    <col min="13" max="13" width="9.140625" customWidth="1"/>
    <col min="14" max="14" width="11.28515625" bestFit="1" customWidth="1"/>
    <col min="15" max="15" width="9.140625" customWidth="1"/>
    <col min="16" max="16" width="11.28515625" bestFit="1" customWidth="1"/>
    <col min="17" max="17" width="9.140625" customWidth="1"/>
    <col min="18" max="18" width="11.28515625" bestFit="1" customWidth="1"/>
    <col min="19" max="19" width="6.7109375" customWidth="1"/>
  </cols>
  <sheetData>
    <row r="1" spans="2:29" ht="24.95" customHeight="1" x14ac:dyDescent="0.2">
      <c r="B1" s="103" t="s">
        <v>80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</row>
    <row r="2" spans="2:29" ht="9.9499999999999993" customHeight="1" x14ac:dyDescent="0.2"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</row>
    <row r="3" spans="2:29" ht="15.4" customHeight="1" x14ac:dyDescent="0.2">
      <c r="B3" s="117" t="s">
        <v>53</v>
      </c>
      <c r="C3" s="108" t="s">
        <v>238</v>
      </c>
      <c r="D3" s="108" t="s">
        <v>183</v>
      </c>
      <c r="E3" s="108" t="s">
        <v>89</v>
      </c>
      <c r="F3" s="110" t="s">
        <v>108</v>
      </c>
      <c r="G3" s="111"/>
      <c r="H3" s="110" t="s">
        <v>236</v>
      </c>
      <c r="I3" s="111"/>
      <c r="J3" s="110" t="s">
        <v>172</v>
      </c>
      <c r="K3" s="111"/>
      <c r="L3" s="110" t="s">
        <v>27</v>
      </c>
      <c r="M3" s="111"/>
      <c r="N3" s="110" t="s">
        <v>74</v>
      </c>
      <c r="O3" s="111"/>
      <c r="P3" s="110" t="s">
        <v>59</v>
      </c>
      <c r="Q3" s="111"/>
      <c r="R3" s="108" t="s">
        <v>192</v>
      </c>
      <c r="S3" s="112" t="s">
        <v>35</v>
      </c>
      <c r="Z3" t="s">
        <v>151</v>
      </c>
      <c r="AA3" t="s">
        <v>164</v>
      </c>
      <c r="AB3" t="s">
        <v>251</v>
      </c>
      <c r="AC3" t="s">
        <v>157</v>
      </c>
    </row>
    <row r="4" spans="2:29" ht="19.7" customHeight="1" x14ac:dyDescent="0.2">
      <c r="B4" s="118"/>
      <c r="C4" s="109"/>
      <c r="D4" s="109"/>
      <c r="E4" s="109"/>
      <c r="F4" s="12" t="s">
        <v>1</v>
      </c>
      <c r="G4" s="11" t="s">
        <v>208</v>
      </c>
      <c r="H4" s="12" t="s">
        <v>1</v>
      </c>
      <c r="I4" s="11" t="s">
        <v>208</v>
      </c>
      <c r="J4" s="12" t="s">
        <v>1</v>
      </c>
      <c r="K4" s="11" t="s">
        <v>208</v>
      </c>
      <c r="L4" s="12" t="s">
        <v>1</v>
      </c>
      <c r="M4" s="11" t="s">
        <v>208</v>
      </c>
      <c r="N4" s="12" t="s">
        <v>1</v>
      </c>
      <c r="O4" s="11" t="s">
        <v>208</v>
      </c>
      <c r="P4" s="12" t="s">
        <v>1</v>
      </c>
      <c r="Q4" s="11" t="s">
        <v>208</v>
      </c>
      <c r="R4" s="109"/>
      <c r="S4" s="113"/>
    </row>
    <row r="5" spans="2:29" ht="19.7" customHeight="1" x14ac:dyDescent="0.2">
      <c r="B5" s="14" t="s">
        <v>62</v>
      </c>
      <c r="C5" s="15" t="s">
        <v>139</v>
      </c>
      <c r="D5" s="15" t="s">
        <v>177</v>
      </c>
      <c r="E5" s="16" t="s">
        <v>220</v>
      </c>
      <c r="F5" s="23"/>
      <c r="G5" s="15" t="s">
        <v>255</v>
      </c>
      <c r="H5" s="23"/>
      <c r="I5" s="15" t="s">
        <v>255</v>
      </c>
      <c r="J5" s="23"/>
      <c r="K5" s="15" t="s">
        <v>255</v>
      </c>
      <c r="L5" s="23"/>
      <c r="M5" s="15" t="s">
        <v>255</v>
      </c>
      <c r="N5" s="23"/>
      <c r="O5" s="15" t="s">
        <v>255</v>
      </c>
      <c r="P5" s="23">
        <v>2750000</v>
      </c>
      <c r="Q5" s="15" t="s">
        <v>0</v>
      </c>
      <c r="R5" s="17">
        <f>MIN(F5,H5,J5,L5,N5,P5)</f>
        <v>2750000</v>
      </c>
      <c r="S5" s="18" t="s">
        <v>255</v>
      </c>
      <c r="Z5" s="13">
        <v>2750000</v>
      </c>
    </row>
    <row r="6" spans="2:29" ht="19.7" customHeight="1" x14ac:dyDescent="0.2">
      <c r="B6" s="14" t="s">
        <v>233</v>
      </c>
      <c r="C6" s="15" t="s">
        <v>68</v>
      </c>
      <c r="D6" s="15" t="s">
        <v>169</v>
      </c>
      <c r="E6" s="16" t="s">
        <v>58</v>
      </c>
      <c r="F6" s="23"/>
      <c r="G6" s="15" t="s">
        <v>255</v>
      </c>
      <c r="H6" s="23"/>
      <c r="I6" s="15" t="s">
        <v>255</v>
      </c>
      <c r="J6" s="23"/>
      <c r="K6" s="15" t="s">
        <v>255</v>
      </c>
      <c r="L6" s="23"/>
      <c r="M6" s="15" t="s">
        <v>255</v>
      </c>
      <c r="N6" s="23"/>
      <c r="O6" s="15" t="s">
        <v>255</v>
      </c>
      <c r="P6" s="23">
        <v>700000</v>
      </c>
      <c r="Q6" s="15" t="s">
        <v>198</v>
      </c>
      <c r="R6" s="17">
        <f>MIN(F6,H6,J6,L6,N6,P6)</f>
        <v>700000</v>
      </c>
      <c r="S6" s="18" t="s">
        <v>255</v>
      </c>
      <c r="Z6" s="13">
        <v>700000</v>
      </c>
    </row>
    <row r="7" spans="2:29" ht="19.7" customHeight="1" x14ac:dyDescent="0.2">
      <c r="B7" s="14" t="s">
        <v>94</v>
      </c>
      <c r="C7" s="15" t="s">
        <v>103</v>
      </c>
      <c r="D7" s="15" t="s">
        <v>93</v>
      </c>
      <c r="E7" s="16" t="s">
        <v>161</v>
      </c>
      <c r="F7" s="23"/>
      <c r="G7" s="15" t="s">
        <v>255</v>
      </c>
      <c r="H7" s="23">
        <v>-1650000</v>
      </c>
      <c r="I7" s="15" t="s">
        <v>156</v>
      </c>
      <c r="J7" s="23">
        <v>-1850000</v>
      </c>
      <c r="K7" s="15" t="s">
        <v>180</v>
      </c>
      <c r="L7" s="23">
        <v>-1750000</v>
      </c>
      <c r="M7" s="15" t="s">
        <v>54</v>
      </c>
      <c r="N7" s="23">
        <v>-1750000</v>
      </c>
      <c r="O7" s="15" t="s">
        <v>197</v>
      </c>
      <c r="P7" s="23"/>
      <c r="Q7" s="15" t="s">
        <v>255</v>
      </c>
      <c r="R7" s="17">
        <f>MIN(F7,H7,J7,L7,N7,P7)</f>
        <v>-1850000</v>
      </c>
      <c r="S7" s="18" t="s">
        <v>255</v>
      </c>
      <c r="Z7" s="13">
        <v>-1850000</v>
      </c>
    </row>
    <row r="8" spans="2:29" ht="19.7" customHeight="1" x14ac:dyDescent="0.2">
      <c r="B8" s="14" t="s">
        <v>181</v>
      </c>
      <c r="C8" s="15" t="s">
        <v>138</v>
      </c>
      <c r="D8" s="15" t="s">
        <v>23</v>
      </c>
      <c r="E8" s="16" t="s">
        <v>161</v>
      </c>
      <c r="F8" s="23"/>
      <c r="G8" s="15" t="s">
        <v>255</v>
      </c>
      <c r="H8" s="23">
        <v>-335000</v>
      </c>
      <c r="I8" s="15" t="s">
        <v>156</v>
      </c>
      <c r="J8" s="23">
        <v>-432000</v>
      </c>
      <c r="K8" s="15" t="s">
        <v>180</v>
      </c>
      <c r="L8" s="23">
        <v>-300000</v>
      </c>
      <c r="M8" s="15" t="s">
        <v>54</v>
      </c>
      <c r="N8" s="23">
        <v>-380000</v>
      </c>
      <c r="O8" s="15" t="s">
        <v>197</v>
      </c>
      <c r="P8" s="23"/>
      <c r="Q8" s="15" t="s">
        <v>255</v>
      </c>
      <c r="R8" s="17">
        <f>MIN(F8,H8,J8,L8,N8,P8)</f>
        <v>-432000</v>
      </c>
      <c r="S8" s="18" t="s">
        <v>255</v>
      </c>
      <c r="Z8" s="13">
        <v>-432000</v>
      </c>
    </row>
    <row r="9" spans="2:29" x14ac:dyDescent="0.2">
      <c r="B9" s="19" t="s">
        <v>73</v>
      </c>
      <c r="C9" s="20" t="s">
        <v>8</v>
      </c>
      <c r="D9" s="20" t="s">
        <v>44</v>
      </c>
      <c r="E9" s="21" t="s">
        <v>43</v>
      </c>
      <c r="F9" s="5"/>
      <c r="G9" s="20" t="s">
        <v>255</v>
      </c>
      <c r="H9" s="5"/>
      <c r="I9" s="20" t="s">
        <v>255</v>
      </c>
      <c r="J9" s="5"/>
      <c r="K9" s="20" t="s">
        <v>255</v>
      </c>
      <c r="L9" s="5">
        <v>168500000</v>
      </c>
      <c r="M9" s="20" t="s">
        <v>253</v>
      </c>
      <c r="N9" s="5">
        <v>165000000</v>
      </c>
      <c r="O9" s="20" t="s">
        <v>72</v>
      </c>
      <c r="P9" s="5">
        <v>159100000</v>
      </c>
      <c r="Q9" s="20" t="s">
        <v>144</v>
      </c>
      <c r="R9" s="6">
        <f>MIN(F9,H9,J9,L9,N9,P9)</f>
        <v>159100000</v>
      </c>
      <c r="S9" s="22" t="s">
        <v>255</v>
      </c>
      <c r="Z9" s="13">
        <v>159100000</v>
      </c>
    </row>
    <row r="10" spans="2:29" x14ac:dyDescent="0.2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</sheetData>
  <mergeCells count="13">
    <mergeCell ref="E3:E4"/>
    <mergeCell ref="F3:G3"/>
    <mergeCell ref="H3:I3"/>
    <mergeCell ref="B1:S2"/>
    <mergeCell ref="J3:K3"/>
    <mergeCell ref="L3:M3"/>
    <mergeCell ref="N3:O3"/>
    <mergeCell ref="P3:Q3"/>
    <mergeCell ref="R3:R4"/>
    <mergeCell ref="S3:S4"/>
    <mergeCell ref="B3:B4"/>
    <mergeCell ref="C3:C4"/>
    <mergeCell ref="D3:D4"/>
  </mergeCells>
  <phoneticPr fontId="4" type="noConversion"/>
  <pageMargins left="0.55000000000000004" right="7.874015748031496E-2" top="0.6692913385826772" bottom="0.59055118110236215" header="0.5" footer="0.5"/>
  <pageSetup paperSize="9" scale="8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34"/>
  <sheetViews>
    <sheetView showZeros="0" tabSelected="1" view="pageBreakPreview" zoomScaleNormal="100" zoomScaleSheetLayoutView="100" workbookViewId="0">
      <pane ySplit="3" topLeftCell="A4" activePane="bottomLeft" state="frozen"/>
      <selection activeCell="H35" sqref="H35"/>
      <selection pane="bottomLeft" activeCell="K19" sqref="K19"/>
    </sheetView>
  </sheetViews>
  <sheetFormatPr defaultRowHeight="12.75" x14ac:dyDescent="0.2"/>
  <cols>
    <col min="1" max="1" width="0.7109375" customWidth="1"/>
    <col min="2" max="2" width="6.7109375" customWidth="1"/>
    <col min="3" max="3" width="30.140625" customWidth="1"/>
    <col min="4" max="4" width="24.5703125" customWidth="1"/>
    <col min="5" max="5" width="6.7109375" customWidth="1"/>
    <col min="6" max="6" width="12.7109375" customWidth="1"/>
    <col min="7" max="7" width="20.140625" customWidth="1"/>
  </cols>
  <sheetData>
    <row r="1" spans="2:29" ht="24.95" customHeight="1" x14ac:dyDescent="0.2">
      <c r="B1" s="103" t="s">
        <v>182</v>
      </c>
      <c r="C1" s="103"/>
      <c r="D1" s="103"/>
      <c r="E1" s="103"/>
      <c r="F1" s="103"/>
      <c r="G1" s="103"/>
    </row>
    <row r="2" spans="2:29" ht="9.9499999999999993" customHeight="1" x14ac:dyDescent="0.2">
      <c r="B2" s="104"/>
      <c r="C2" s="104"/>
      <c r="D2" s="104"/>
      <c r="E2" s="104"/>
      <c r="F2" s="104"/>
      <c r="G2" s="104"/>
    </row>
    <row r="3" spans="2:29" ht="27.95" customHeight="1" x14ac:dyDescent="0.2">
      <c r="B3" s="9" t="s">
        <v>53</v>
      </c>
      <c r="C3" s="2" t="s">
        <v>238</v>
      </c>
      <c r="D3" s="2" t="s">
        <v>92</v>
      </c>
      <c r="E3" s="2" t="s">
        <v>89</v>
      </c>
      <c r="F3" s="2" t="s">
        <v>192</v>
      </c>
      <c r="G3" s="3" t="s">
        <v>48</v>
      </c>
      <c r="Z3" t="s">
        <v>151</v>
      </c>
      <c r="AA3" t="s">
        <v>164</v>
      </c>
      <c r="AB3" t="s">
        <v>251</v>
      </c>
      <c r="AC3" t="s">
        <v>157</v>
      </c>
    </row>
    <row r="4" spans="2:29" ht="25.15" customHeight="1" x14ac:dyDescent="0.2">
      <c r="B4" s="14" t="s">
        <v>62</v>
      </c>
      <c r="C4" s="15" t="s">
        <v>46</v>
      </c>
      <c r="D4" s="15" t="s">
        <v>255</v>
      </c>
      <c r="E4" s="16" t="s">
        <v>225</v>
      </c>
      <c r="F4" s="17">
        <v>284440</v>
      </c>
      <c r="G4" s="18" t="s">
        <v>91</v>
      </c>
      <c r="Z4" s="13">
        <v>284440</v>
      </c>
    </row>
    <row r="5" spans="2:29" ht="25.15" customHeight="1" x14ac:dyDescent="0.2">
      <c r="B5" s="14" t="s">
        <v>233</v>
      </c>
      <c r="C5" s="15" t="s">
        <v>12</v>
      </c>
      <c r="D5" s="15" t="s">
        <v>255</v>
      </c>
      <c r="E5" s="16" t="s">
        <v>225</v>
      </c>
      <c r="F5" s="17">
        <v>228717</v>
      </c>
      <c r="G5" s="18" t="s">
        <v>91</v>
      </c>
      <c r="Z5" s="13">
        <v>228717</v>
      </c>
    </row>
    <row r="6" spans="2:29" ht="25.15" customHeight="1" x14ac:dyDescent="0.2">
      <c r="B6" s="14" t="s">
        <v>94</v>
      </c>
      <c r="C6" s="15" t="s">
        <v>19</v>
      </c>
      <c r="D6" s="15" t="s">
        <v>255</v>
      </c>
      <c r="E6" s="16" t="s">
        <v>225</v>
      </c>
      <c r="F6" s="17">
        <v>242647</v>
      </c>
      <c r="G6" s="18" t="s">
        <v>91</v>
      </c>
      <c r="Z6" s="13">
        <v>242647</v>
      </c>
    </row>
    <row r="7" spans="2:29" ht="25.15" customHeight="1" x14ac:dyDescent="0.2">
      <c r="B7" s="14" t="s">
        <v>181</v>
      </c>
      <c r="C7" s="15" t="s">
        <v>218</v>
      </c>
      <c r="D7" s="15" t="s">
        <v>45</v>
      </c>
      <c r="E7" s="16" t="s">
        <v>225</v>
      </c>
      <c r="F7" s="17">
        <v>263602</v>
      </c>
      <c r="G7" s="18" t="s">
        <v>91</v>
      </c>
      <c r="Z7" s="13">
        <v>263602</v>
      </c>
    </row>
    <row r="8" spans="2:29" ht="25.15" customHeight="1" x14ac:dyDescent="0.2">
      <c r="B8" s="14" t="s">
        <v>73</v>
      </c>
      <c r="C8" s="15" t="s">
        <v>30</v>
      </c>
      <c r="D8" s="15" t="s">
        <v>255</v>
      </c>
      <c r="E8" s="16" t="s">
        <v>225</v>
      </c>
      <c r="F8" s="17">
        <v>286330</v>
      </c>
      <c r="G8" s="18" t="s">
        <v>91</v>
      </c>
      <c r="Z8" s="13">
        <v>286330</v>
      </c>
    </row>
    <row r="9" spans="2:29" ht="25.15" customHeight="1" x14ac:dyDescent="0.2">
      <c r="B9" s="14" t="s">
        <v>222</v>
      </c>
      <c r="C9" s="15" t="s">
        <v>255</v>
      </c>
      <c r="D9" s="15" t="s">
        <v>255</v>
      </c>
      <c r="E9" s="16" t="s">
        <v>255</v>
      </c>
      <c r="F9" s="17"/>
      <c r="G9" s="18" t="s">
        <v>255</v>
      </c>
    </row>
    <row r="10" spans="2:29" ht="25.15" customHeight="1" x14ac:dyDescent="0.2">
      <c r="B10" s="14" t="s">
        <v>116</v>
      </c>
      <c r="C10" s="15" t="s">
        <v>255</v>
      </c>
      <c r="D10" s="15" t="s">
        <v>255</v>
      </c>
      <c r="E10" s="16" t="s">
        <v>255</v>
      </c>
      <c r="F10" s="17"/>
      <c r="G10" s="18" t="s">
        <v>255</v>
      </c>
    </row>
    <row r="11" spans="2:29" ht="25.15" customHeight="1" x14ac:dyDescent="0.2">
      <c r="B11" s="14" t="s">
        <v>224</v>
      </c>
      <c r="C11" s="15" t="s">
        <v>255</v>
      </c>
      <c r="D11" s="15" t="s">
        <v>255</v>
      </c>
      <c r="E11" s="16" t="s">
        <v>255</v>
      </c>
      <c r="F11" s="17"/>
      <c r="G11" s="18" t="s">
        <v>255</v>
      </c>
    </row>
    <row r="12" spans="2:29" ht="25.15" customHeight="1" x14ac:dyDescent="0.2">
      <c r="B12" s="14" t="s">
        <v>114</v>
      </c>
      <c r="C12" s="15" t="s">
        <v>255</v>
      </c>
      <c r="D12" s="15" t="s">
        <v>255</v>
      </c>
      <c r="E12" s="16" t="s">
        <v>255</v>
      </c>
      <c r="F12" s="17"/>
      <c r="G12" s="18" t="s">
        <v>255</v>
      </c>
    </row>
    <row r="13" spans="2:29" ht="25.15" customHeight="1" x14ac:dyDescent="0.2">
      <c r="B13" s="14" t="s">
        <v>25</v>
      </c>
      <c r="C13" s="15" t="s">
        <v>255</v>
      </c>
      <c r="D13" s="15" t="s">
        <v>255</v>
      </c>
      <c r="E13" s="16" t="s">
        <v>255</v>
      </c>
      <c r="F13" s="17"/>
      <c r="G13" s="18" t="s">
        <v>255</v>
      </c>
    </row>
    <row r="14" spans="2:29" ht="25.15" customHeight="1" x14ac:dyDescent="0.2">
      <c r="B14" s="14" t="s">
        <v>124</v>
      </c>
      <c r="C14" s="15" t="s">
        <v>255</v>
      </c>
      <c r="D14" s="15" t="s">
        <v>255</v>
      </c>
      <c r="E14" s="16" t="s">
        <v>255</v>
      </c>
      <c r="F14" s="17"/>
      <c r="G14" s="18" t="s">
        <v>255</v>
      </c>
    </row>
    <row r="15" spans="2:29" ht="25.15" customHeight="1" x14ac:dyDescent="0.2">
      <c r="B15" s="14" t="s">
        <v>38</v>
      </c>
      <c r="C15" s="15" t="s">
        <v>255</v>
      </c>
      <c r="D15" s="15" t="s">
        <v>255</v>
      </c>
      <c r="E15" s="16" t="s">
        <v>255</v>
      </c>
      <c r="F15" s="17"/>
      <c r="G15" s="18" t="s">
        <v>255</v>
      </c>
    </row>
    <row r="16" spans="2:29" ht="25.15" customHeight="1" x14ac:dyDescent="0.2">
      <c r="B16" s="14" t="s">
        <v>152</v>
      </c>
      <c r="C16" s="15" t="s">
        <v>255</v>
      </c>
      <c r="D16" s="15" t="s">
        <v>255</v>
      </c>
      <c r="E16" s="16" t="s">
        <v>255</v>
      </c>
      <c r="F16" s="17"/>
      <c r="G16" s="18" t="s">
        <v>255</v>
      </c>
    </row>
    <row r="17" spans="2:7" ht="25.15" customHeight="1" x14ac:dyDescent="0.2">
      <c r="B17" s="14" t="s">
        <v>6</v>
      </c>
      <c r="C17" s="15" t="s">
        <v>255</v>
      </c>
      <c r="D17" s="15" t="s">
        <v>255</v>
      </c>
      <c r="E17" s="16" t="s">
        <v>255</v>
      </c>
      <c r="F17" s="17"/>
      <c r="G17" s="18" t="s">
        <v>255</v>
      </c>
    </row>
    <row r="18" spans="2:7" ht="25.15" customHeight="1" x14ac:dyDescent="0.2">
      <c r="B18" s="14" t="s">
        <v>134</v>
      </c>
      <c r="C18" s="15" t="s">
        <v>255</v>
      </c>
      <c r="D18" s="15" t="s">
        <v>255</v>
      </c>
      <c r="E18" s="16" t="s">
        <v>255</v>
      </c>
      <c r="F18" s="17"/>
      <c r="G18" s="18" t="s">
        <v>255</v>
      </c>
    </row>
    <row r="19" spans="2:7" ht="25.15" customHeight="1" x14ac:dyDescent="0.2">
      <c r="B19" s="14" t="s">
        <v>32</v>
      </c>
      <c r="C19" s="15" t="s">
        <v>255</v>
      </c>
      <c r="D19" s="15" t="s">
        <v>255</v>
      </c>
      <c r="E19" s="16" t="s">
        <v>255</v>
      </c>
      <c r="F19" s="17"/>
      <c r="G19" s="18" t="s">
        <v>255</v>
      </c>
    </row>
    <row r="20" spans="2:7" ht="25.15" customHeight="1" x14ac:dyDescent="0.2">
      <c r="B20" s="14" t="s">
        <v>168</v>
      </c>
      <c r="C20" s="15" t="s">
        <v>255</v>
      </c>
      <c r="D20" s="15" t="s">
        <v>255</v>
      </c>
      <c r="E20" s="16" t="s">
        <v>255</v>
      </c>
      <c r="F20" s="17"/>
      <c r="G20" s="18" t="s">
        <v>255</v>
      </c>
    </row>
    <row r="21" spans="2:7" ht="25.15" customHeight="1" x14ac:dyDescent="0.2">
      <c r="B21" s="14" t="s">
        <v>34</v>
      </c>
      <c r="C21" s="15" t="s">
        <v>255</v>
      </c>
      <c r="D21" s="15" t="s">
        <v>255</v>
      </c>
      <c r="E21" s="16" t="s">
        <v>255</v>
      </c>
      <c r="F21" s="17"/>
      <c r="G21" s="18" t="s">
        <v>255</v>
      </c>
    </row>
    <row r="22" spans="2:7" ht="25.15" customHeight="1" x14ac:dyDescent="0.2">
      <c r="B22" s="14" t="s">
        <v>163</v>
      </c>
      <c r="C22" s="15" t="s">
        <v>255</v>
      </c>
      <c r="D22" s="15" t="s">
        <v>255</v>
      </c>
      <c r="E22" s="16" t="s">
        <v>255</v>
      </c>
      <c r="F22" s="17"/>
      <c r="G22" s="18" t="s">
        <v>255</v>
      </c>
    </row>
    <row r="23" spans="2:7" ht="25.15" customHeight="1" x14ac:dyDescent="0.2">
      <c r="B23" s="14" t="s">
        <v>206</v>
      </c>
      <c r="C23" s="15" t="s">
        <v>255</v>
      </c>
      <c r="D23" s="15" t="s">
        <v>255</v>
      </c>
      <c r="E23" s="16" t="s">
        <v>255</v>
      </c>
      <c r="F23" s="17"/>
      <c r="G23" s="18" t="s">
        <v>255</v>
      </c>
    </row>
    <row r="24" spans="2:7" ht="25.15" customHeight="1" x14ac:dyDescent="0.2">
      <c r="B24" s="14" t="s">
        <v>65</v>
      </c>
      <c r="C24" s="15" t="s">
        <v>255</v>
      </c>
      <c r="D24" s="15" t="s">
        <v>255</v>
      </c>
      <c r="E24" s="16" t="s">
        <v>255</v>
      </c>
      <c r="F24" s="17"/>
      <c r="G24" s="18" t="s">
        <v>255</v>
      </c>
    </row>
    <row r="25" spans="2:7" ht="25.15" customHeight="1" x14ac:dyDescent="0.2">
      <c r="B25" s="14" t="s">
        <v>232</v>
      </c>
      <c r="C25" s="15" t="s">
        <v>255</v>
      </c>
      <c r="D25" s="15" t="s">
        <v>255</v>
      </c>
      <c r="E25" s="16" t="s">
        <v>255</v>
      </c>
      <c r="F25" s="17"/>
      <c r="G25" s="18" t="s">
        <v>255</v>
      </c>
    </row>
    <row r="26" spans="2:7" ht="25.15" customHeight="1" x14ac:dyDescent="0.2">
      <c r="B26" s="14" t="s">
        <v>95</v>
      </c>
      <c r="C26" s="15" t="s">
        <v>255</v>
      </c>
      <c r="D26" s="15" t="s">
        <v>255</v>
      </c>
      <c r="E26" s="16" t="s">
        <v>255</v>
      </c>
      <c r="F26" s="17"/>
      <c r="G26" s="18" t="s">
        <v>255</v>
      </c>
    </row>
    <row r="27" spans="2:7" ht="25.15" customHeight="1" x14ac:dyDescent="0.2">
      <c r="B27" s="14" t="s">
        <v>176</v>
      </c>
      <c r="C27" s="15" t="s">
        <v>255</v>
      </c>
      <c r="D27" s="15" t="s">
        <v>255</v>
      </c>
      <c r="E27" s="16" t="s">
        <v>255</v>
      </c>
      <c r="F27" s="17"/>
      <c r="G27" s="18" t="s">
        <v>255</v>
      </c>
    </row>
    <row r="28" spans="2:7" ht="25.15" customHeight="1" x14ac:dyDescent="0.2">
      <c r="B28" s="14" t="s">
        <v>76</v>
      </c>
      <c r="C28" s="15" t="s">
        <v>255</v>
      </c>
      <c r="D28" s="15" t="s">
        <v>255</v>
      </c>
      <c r="E28" s="16" t="s">
        <v>255</v>
      </c>
      <c r="F28" s="17"/>
      <c r="G28" s="18" t="s">
        <v>255</v>
      </c>
    </row>
    <row r="29" spans="2:7" ht="25.15" customHeight="1" x14ac:dyDescent="0.2">
      <c r="B29" s="14" t="s">
        <v>219</v>
      </c>
      <c r="C29" s="15" t="s">
        <v>255</v>
      </c>
      <c r="D29" s="15" t="s">
        <v>255</v>
      </c>
      <c r="E29" s="16" t="s">
        <v>255</v>
      </c>
      <c r="F29" s="17"/>
      <c r="G29" s="18" t="s">
        <v>255</v>
      </c>
    </row>
    <row r="30" spans="2:7" ht="25.15" customHeight="1" x14ac:dyDescent="0.2">
      <c r="B30" s="14" t="s">
        <v>117</v>
      </c>
      <c r="C30" s="15" t="s">
        <v>255</v>
      </c>
      <c r="D30" s="15" t="s">
        <v>255</v>
      </c>
      <c r="E30" s="16" t="s">
        <v>255</v>
      </c>
      <c r="F30" s="17"/>
      <c r="G30" s="18" t="s">
        <v>255</v>
      </c>
    </row>
    <row r="31" spans="2:7" ht="25.15" customHeight="1" x14ac:dyDescent="0.2">
      <c r="B31" s="14" t="s">
        <v>227</v>
      </c>
      <c r="C31" s="15" t="s">
        <v>255</v>
      </c>
      <c r="D31" s="15" t="s">
        <v>255</v>
      </c>
      <c r="E31" s="16" t="s">
        <v>255</v>
      </c>
      <c r="F31" s="17"/>
      <c r="G31" s="18" t="s">
        <v>255</v>
      </c>
    </row>
    <row r="32" spans="2:7" ht="25.15" customHeight="1" x14ac:dyDescent="0.2">
      <c r="B32" s="14" t="s">
        <v>113</v>
      </c>
      <c r="C32" s="15" t="s">
        <v>255</v>
      </c>
      <c r="D32" s="15" t="s">
        <v>255</v>
      </c>
      <c r="E32" s="16" t="s">
        <v>255</v>
      </c>
      <c r="F32" s="17"/>
      <c r="G32" s="18" t="s">
        <v>255</v>
      </c>
    </row>
    <row r="33" spans="2:7" ht="25.15" customHeight="1" x14ac:dyDescent="0.2">
      <c r="B33" s="19" t="s">
        <v>145</v>
      </c>
      <c r="C33" s="20" t="s">
        <v>255</v>
      </c>
      <c r="D33" s="20" t="s">
        <v>255</v>
      </c>
      <c r="E33" s="21" t="s">
        <v>255</v>
      </c>
      <c r="F33" s="6"/>
      <c r="G33" s="22" t="s">
        <v>255</v>
      </c>
    </row>
    <row r="34" spans="2:7" x14ac:dyDescent="0.2">
      <c r="B34" s="8"/>
      <c r="C34" s="8"/>
      <c r="D34" s="8"/>
      <c r="E34" s="8"/>
      <c r="F34" s="8"/>
      <c r="G34" s="8"/>
    </row>
  </sheetData>
  <mergeCells count="1">
    <mergeCell ref="B1:G2"/>
  </mergeCells>
  <phoneticPr fontId="4" type="noConversion"/>
  <pageMargins left="0.78740157480314965" right="7.874015748031496E-2" top="0.94488188976377963" bottom="0.59055118110236215" header="0.5" footer="0.5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15</vt:i4>
      </vt:variant>
    </vt:vector>
  </HeadingPairs>
  <TitlesOfParts>
    <vt:vector size="23" baseType="lpstr">
      <vt:lpstr>갑지</vt:lpstr>
      <vt:lpstr>원가계산서</vt:lpstr>
      <vt:lpstr>내역서총괄표</vt:lpstr>
      <vt:lpstr>내역서</vt:lpstr>
      <vt:lpstr>일위대가총괄표</vt:lpstr>
      <vt:lpstr>일위대가</vt:lpstr>
      <vt:lpstr>자재단가</vt:lpstr>
      <vt:lpstr>노임단가</vt:lpstr>
      <vt:lpstr>갑지!Print_Area</vt:lpstr>
      <vt:lpstr>내역서!Print_Area</vt:lpstr>
      <vt:lpstr>내역서총괄표!Print_Area</vt:lpstr>
      <vt:lpstr>노임단가!Print_Area</vt:lpstr>
      <vt:lpstr>원가계산서!Print_Area</vt:lpstr>
      <vt:lpstr>일위대가!Print_Area</vt:lpstr>
      <vt:lpstr>일위대가총괄표!Print_Area</vt:lpstr>
      <vt:lpstr>자재단가!Print_Area</vt:lpstr>
      <vt:lpstr>내역서!Print_Titles</vt:lpstr>
      <vt:lpstr>내역서총괄표!Print_Titles</vt:lpstr>
      <vt:lpstr>노임단가!Print_Titles</vt:lpstr>
      <vt:lpstr>원가계산서!Print_Titles</vt:lpstr>
      <vt:lpstr>일위대가!Print_Titles</vt:lpstr>
      <vt:lpstr>일위대가총괄표!Print_Titles</vt:lpstr>
      <vt:lpstr>자재단가!Print_Titles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2026-10-28T02:09:43Z</cp:lastPrinted>
  <dcterms:created xsi:type="dcterms:W3CDTF">2026-10-29T01:24:54Z</dcterms:created>
  <dcterms:modified xsi:type="dcterms:W3CDTF">2026-10-29T01:25:41Z</dcterms:modified>
</cp:coreProperties>
</file>