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성전★(2026)\36. 시흥매화초 천장설치공사\1. 공고\"/>
    </mc:Choice>
  </mc:AlternateContent>
  <x:bookViews>
    <x:workbookView xWindow="0" yWindow="0" windowWidth="28545" windowHeight="11340"/>
  </x:bookViews>
  <x:sheets>
    <x:sheet name="원가계산서" sheetId="1" r:id="rId4"/>
    <x:sheet name="공종별집계표" sheetId="2" r:id="rId5"/>
    <x:sheet name="공종별내역서" sheetId="3" r:id="rId6"/>
  </x:sheets>
  <x:definedNames>
    <x:definedName name="_xlnm.Print_Area" localSheetId="1">공종별집계표!$A$1:$M$27</x:definedName>
    <x:definedName name="_xlnm.Print_Area" localSheetId="2">공종별내역서!$A$1:$M$257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공종별내역서!$1:$4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<x:sst xmlns:r="http://schemas.openxmlformats.org/officeDocument/2006/relationships" xmlns:c="http://schemas.openxmlformats.org/drawingml/2006/chart" xmlns:x="http://schemas.openxmlformats.org/spreadsheetml/2006/main" count="1390" uniqueCount="415">
  <x:si>
    <x:t>01010250F8B2200877737C93D88973F96E21</x:t>
  </x:si>
  <x:si>
    <x:t>01010250F8B22008923E6DA369AD648548B0</x:t>
  </x:si>
  <x:si>
    <x:t>01010150F85240086965D9C379BCE38C6410</x:t>
  </x:si>
  <x:si>
    <x:t>01010250F8B22008923E6DA369AF10B2FFFC</x:t>
  </x:si>
  <x:si>
    <x:t>01010150F8524008695B509394D2A1CE07BA</x:t>
  </x:si>
  <x:si>
    <x:t>01010250F8B2200877737C93D889702301B3</x:t>
  </x:si>
  <x:si>
    <x:t>01010250F8B2200877737C93D88970220853</x:t>
  </x:si>
  <x:si>
    <x:t>01010250F8B2200877737C93D88970204CE6</x:t>
  </x:si>
  <x:si>
    <x:t>01010150F85240083C1D7723BBAD48D47CBD</x:t>
  </x:si>
  <x:si>
    <x:t>600*600*0.4T 시공도 (평판-불연),내진천장틀포함,시공도</x:t>
  </x:si>
  <x:si>
    <x:t>01010250F8B2200877737C93D88970230258</x:t>
  </x:si>
  <x:si>
    <x:t>57DDA200082F28C0E357F8A00FCC392ED161EF</x:t>
  </x:si>
  <x:si>
    <x:t>01010350F8B220082F226353FBFF329BAC99</x:t>
  </x:si>
  <x:si>
    <x:t>01010350F8B2200839B5F60306B0BB6E1445</x:t>
  </x:si>
  <x:si>
    <x:t>01010450F832700854D7D7B322FD57AC29F1</x:t>
  </x:si>
  <x:si>
    <x:t>01010550F882F0087489511311763EC771A4</x:t>
  </x:si>
  <x:si>
    <x:t>01010150F85240083C1D7723B9FFEDD29E99</x:t>
  </x:si>
  <x:si>
    <x:t>01010350F8B2200839B5F60306B0BB6E150F</x:t>
  </x:si>
  <x:si>
    <x:t>01010550F8C210087A9C7703B292CBEB68EA</x:t>
  </x:si>
  <x:si>
    <x:t>01010250F8B2200877737C93D88970220854</x:t>
  </x:si>
  <x:si>
    <x:t>01010250F8327008EABEDE530B8C1C8FD4E8</x:t>
  </x:si>
  <x:si>
    <x:t>01010250F8B2200877737C93D88970230635</x:t>
  </x:si>
  <x:si>
    <x:t>01010250F8B2200877737C93D88970230367</x:t>
  </x:si>
  <x:si>
    <x:t>01010250F8B2200877737C93D889702D07B5AC</x:t>
  </x:si>
  <x:si>
    <x:t>01010450F832700854D7D7B322FD57AA7C3C</x:t>
  </x:si>
  <x:si>
    <x:t>01010550F882F00801DA221364023D666A67</x:t>
  </x:si>
  <x:si>
    <x:t>01010250F8B2200877737C93D8897023025A</x:t>
  </x:si>
  <x:si>
    <x:t>01010650F8A2C008788D625358B4AC04C030</x:t>
  </x:si>
  <x:si>
    <x:t>01010850F8524008695B614364C839058204</x:t>
  </x:si>
  <x:si>
    <x:t>01010850F8524008695B614364C83905832B</x:t>
  </x:si>
  <x:si>
    <x:t>01010650F8A2C008788D625358B4AB7D0C43</x:t>
  </x:si>
  <x:si>
    <x:t>01010850F8524008695B614364C839058056</x:t>
  </x:si>
  <x:si>
    <x:t>01010850F8524008695B614364C839058431</x:t>
  </x:si>
  <x:si>
    <x:t>01010851E1925008C9C7BF13C393DE13F7013</x:t>
  </x:si>
  <x:si>
    <x:t>01010850F8524008695B614364CAE7A1BD65</x:t>
  </x:si>
  <x:si>
    <x:t>5140720008D9046D23A4EDC6E5B17B6ACB996C</x:t>
  </x:si>
  <x:si>
    <x:t>01010851E1925008C9C7BF13C393DE13F6012</x:t>
  </x:si>
  <x:si>
    <x:t>01010650F8A2C0086E0450A3AC18680822AA</x:t>
  </x:si>
  <x:si>
    <x:t>01010750F9522008F2BF4593782B52959862</x:t>
  </x:si>
  <x:si>
    <x:t>01010851E1925008C9C7BF13C393DE13F0014</x:t>
  </x:si>
  <x:si>
    <x:t>5140720008D9046D23A4EDC6E5B17B6ACB9963</x:t>
  </x:si>
  <x:si>
    <x:t>01010650F8A2C008788D625358B4AA5666B8</x:t>
  </x:si>
  <x:si>
    <x:t>01010850F8524008695B614364CAE7A1BF13</x:t>
  </x:si>
  <x:si>
    <x:t>01010850F8524008695B614364CAE7A1BE0C</x:t>
  </x:si>
  <x:si>
    <x:t>01010650F8A2C008788D625358B4AA5666BB</x:t>
  </x:si>
  <x:si>
    <x:t>01010850F8524008695B614364CAE7A09E92</x:t>
  </x:si>
  <x:si>
    <x:t>01010750F9522008F2BF4593782A4BA3C011</x:t>
  </x:si>
  <x:si>
    <x:t>01010750F85240086965EA3350DE01A56E59</x:t>
  </x:si>
  <x:si>
    <x:t>01010850F8524008695B614364CAE7A1BC5F</x:t>
  </x:si>
  <x:si>
    <x:t>01010850F8524008695B614364CAE7A1B8E4</x:t>
  </x:si>
  <x:si>
    <x:t>01010850F8524008695B614364C839058786</x:t>
  </x:si>
  <x:si>
    <x:t>01010850F8524008695B614364CAE7A09FB9</x:t>
  </x:si>
  <x:si>
    <x:t>01010850F8524008695B614364CAE7A1BA91</x:t>
  </x:si>
  <x:si>
    <x:t>01010850F8524008695B614364CAE7A1BBB8</x:t>
  </x:si>
  <x:si>
    <x:t>01010650F8A2C008788D625358B4AB7D0DA5</x:t>
  </x:si>
  <x:si>
    <x:t>01010850F8524008695B614364C8390585D8</x:t>
  </x:si>
  <x:si>
    <x:t>01010851E1925008C9C7BF13C393DE13F2016</x:t>
  </x:si>
  <x:si>
    <x:t>01010950F85240086965EA234AF67387ED97</x:t>
  </x:si>
  <x:si>
    <x:t>57F8928008457CEBE3790E1658177990AD0C58</x:t>
  </x:si>
  <x:si>
    <x:t>폐보드류,폐판넬 등 + 가연성 건설폐기물 5% 이하 혼합(중량기준)</x:t>
  </x:si>
  <x:si>
    <x:t>01010851E1925008C9C7BF13C393DE13F1015</x:t>
  </x:si>
  <x:si>
    <x:t>01010850F8524008695B617338AD620BABD9</x:t>
  </x:si>
  <x:si>
    <x:t>50B192A008F1D739D36E24C3B4F14E6774BF86</x:t>
  </x:si>
  <x:si>
    <x:t>5140720008D9046D23A4EDC6E4AA0917F831B6</x:t>
  </x:si>
  <x:si>
    <x:t>01010850F8524008695B617338AD620BABDA</x:t>
  </x:si>
  <x:si>
    <x:t>57F8928008457CEBE3790E165933760F7AAECD</x:t>
  </x:si>
  <x:si>
    <x:t>50B192A008F1D739D36E24C3B4F0A9AAF0C724</x:t>
  </x:si>
  <x:si>
    <x:t>[ 시흥 매화초 천장 설치공사 ]</x:t>
  </x:si>
  <x:si>
    <x:t>01  시흥 매화초 천장 설치공사</x:t>
  </x:si>
  <x:si>
    <x:t>[ 합           계 ]</x:t>
  </x:si>
  <x:si>
    <x:t>010101  가  설  공  사</x:t>
  </x:si>
  <x:si>
    <x:t>직접노무비 * 4.75%</x:t>
  </x:si>
  <x:si>
    <x:t>석  면  분  담  금</x:t>
  </x:si>
  <x:si>
    <x:t>직접노무비 * 3.595%</x:t>
  </x:si>
  <x:si>
    <x:t>H:400 ,틀제외,MDF9T*2PY+인테리어필름(준불연)</x:t>
  </x:si>
  <x:si>
    <x:t>H:200 ,틀제외,MDF9T*2PY+인테리어필름(준불연)</x:t>
  </x:si>
  <x:si>
    <x:t>H:200 ,틀제외 MDF9T*2PY+인테리어필름(준불연)</x:t>
  </x:si>
  <x:si>
    <x:t>0.900 x 2.100 = 1.890 [하드웨어포함,시공도]</x:t>
  </x:si>
  <x:si>
    <x:t>50F8B2200877737C93D889702D07B5AC</x:t>
  </x:si>
  <x:si>
    <x:t>품질시험에 필요한 시설비용, 시험 및 검사기구의 검정.교정비</x:t>
  </x:si>
  <x:si>
    <x:t>품질관리 업무를 수행하는 건설기술인 인건비의 100분의 1</x:t>
  </x:si>
  <x:si>
    <x:t>010110  ◇ 작업부산물(철거)</x:t>
  </x:si>
  <x:si>
    <x:t>010108  ◇ 품 질 관 리 비</x:t>
  </x:si>
  <x:si>
    <x:t>철강설, 알루미늄, 작업설부산물</x:t>
  </x:si>
  <x:si>
    <x:t>010106  도  장  공  사</x:t>
  </x:si>
  <x:si>
    <x:t>기존면바탕만들기+수성페인트(친환경)</x:t>
  </x:si>
  <x:si>
    <x:t>010102  목공사 및 수장공사</x:t>
  </x:si>
  <x:si>
    <x:t>010105  창  호  공  사</x:t>
  </x:si>
  <x:si>
    <x:t>수장벽마감설치(틀:30*30)</x:t>
  </x:si>
  <x:si>
    <x:t>삼각, 5mm, 창호주위  [내측]</x:t>
  </x:si>
  <x:si>
    <x:t>품질시험비의 100분의 1 계상</x:t>
  </x:si>
  <x:si>
    <x:t>구        성        비</x:t>
  </x:si>
  <x:si>
    <x:t>석고보드 / 실내공기오염물질 방출량</x:t>
  </x:si>
  <x:si>
    <x:t>010104  미  장  공  사</x:t>
  </x:si>
  <x:si>
    <x:t>010103  금  속  공  사</x:t>
  </x:si>
  <x:si>
    <x:t>바탕만들기+수성페인트(친환경)</x:t>
  </x:si>
  <x:si>
    <x:t>H:100,붓칠, 2회, 모르타르면</x:t>
  </x:si>
  <x:si>
    <x:t>010107  철  거  공  사</x:t>
  </x:si>
  <x:si>
    <x:t>중밀도판 / 폼알데하이드 방산량</x:t>
  </x:si>
  <x:si>
    <x:t>010109  ◇ 건설폐기물처리비</x:t>
  </x:si>
  <x:si>
    <x:t>중밀도판 / 겉모양, 치수, 직각도</x:t>
  </x:si>
  <x:si>
    <x:t>2-4)품질검사비(적합성검토등)</x:t>
  </x:si>
  <x:si>
    <x:t>품질시험비의 100분의 3 계상</x:t>
  </x:si>
  <x:si>
    <x:t>(재료비+직노+경비)  * 0.3%</x:t>
  </x:si>
  <x:si>
    <x:t>(재료비+직노+경비)  * 0.1%</x:t>
  </x:si>
  <x:si>
    <x:t>순   공   사   원   가</x:t>
  </x:si>
  <x:si>
    <x:t>[ 소          계 ]</x:t>
  </x:si>
  <x:si>
    <x:t>경              비</x:t>
  </x:si>
  <x:si>
    <x:t>(재료비+직노) * 3.11%</x:t>
  </x:si>
  <x:si>
    <x:t>이              윤</x:t>
  </x:si>
  <x:si>
    <x:t>건설하도급대금 지급보증서 발급수수료</x:t>
  </x:si>
  <x:si>
    <x:t>0101085140720008D9046D23A4EDC6E5B17B6ACB9963</x:t>
  </x:si>
  <x:si>
    <x:t>01011057F8928008457CEBE3790E165933760F7AAECD</x:t>
  </x:si>
  <x:si>
    <x:t>0101085140720008D9046D23A4EDC6E5B17B6ACB996C</x:t>
  </x:si>
  <x:si>
    <x:t>그 밖의 비용을 제외한 품질관리활동비 총액[1)+2)+3)+4)]의 100분의 1</x:t>
  </x:si>
  <x:si>
    <x:t>01011057F8928008457CEBE3790E1658177990AD0C58</x:t>
  </x:si>
  <x:si>
    <x:t>0101085140720008D9046D23A4EDC6E4AA0917F831B6</x:t>
  </x:si>
  <x:si>
    <x:t>01010950B192A008F1D739D36E24C3B4F0A9AAF0C724</x:t>
  </x:si>
  <x:si>
    <x:t>01010357DDA200082F28C0E357F8A00FCC392ED161EF</x:t>
  </x:si>
  <x:si>
    <x:t>01010950B192A008F1D739D36E24C3B4F14E6774BF86</x:t>
  </x:si>
  <x:si>
    <x:t>EA</x:t>
  </x:si>
  <x:si>
    <x:t>5</x:t>
  </x:si>
  <x:si>
    <x:t>개월</x:t>
  </x:si>
  <x:si>
    <x:t>kg</x:t>
  </x:si>
  <x:si>
    <x:t>1</x:t>
  </x:si>
  <x:si>
    <x:t>회</x:t>
  </x:si>
  <x:si>
    <x:t>3</x:t>
  </x:si>
  <x:si>
    <x:t>섬유판</x:t>
  </x:si>
  <x:si>
    <x:t>철강설</x:t>
  </x:si>
  <x:si>
    <x:t>M</x:t>
  </x:si>
  <x:si>
    <x:t>TON</x:t>
  </x:si>
  <x:si>
    <x:t>식</x:t>
  </x:si>
  <x:si>
    <x:t>A1</x:t>
  </x:si>
  <x:si>
    <x:t>A2</x:t>
  </x:si>
  <x:si>
    <x:t>C4</x:t>
  </x:si>
  <x:si>
    <x:t>C6</x:t>
  </x:si>
  <x:si>
    <x:t>AS</x:t>
  </x:si>
  <x:si>
    <x:t>C5</x:t>
  </x:si>
  <x:si>
    <x:t>C3</x:t>
  </x:si>
  <x:si>
    <x:t>CG</x:t>
  </x:si>
  <x:si>
    <x:t>B1</x:t>
  </x:si>
  <x:si>
    <x:t>CH</x:t>
  </x:si>
  <x:si>
    <x:t>B2</x:t>
  </x:si>
  <x:si>
    <x:t>CB</x:t>
  </x:si>
  <x:si>
    <x:t>C2</x:t>
  </x:si>
  <x:si>
    <x:t>C8</x:t>
  </x:si>
  <x:si>
    <x:t>CN</x:t>
  </x:si>
  <x:si>
    <x:t>CK</x:t>
  </x:si>
  <x:si>
    <x:t>CL</x:t>
  </x:si>
  <x:si>
    <x:t>C7</x:t>
  </x:si>
  <x:si>
    <x:t>CM</x:t>
  </x:si>
  <x:si>
    <x:t>CS</x:t>
  </x:si>
  <x:si>
    <x:t>BS</x:t>
  </x:si>
  <x:si>
    <x:t>S1</x:t>
  </x:si>
  <x:si>
    <x:t>A3</x:t>
  </x:si>
  <x:si>
    <x:t>CA</x:t>
  </x:si>
  <x:si>
    <x:t>C9</x:t>
  </x:si>
  <x:si>
    <x:t>DH</x:t>
  </x:si>
  <x:si>
    <x:t>계</x:t>
  </x:si>
  <x:si>
    <x:t>S2</x:t>
  </x:si>
  <x:si>
    <x:t>D4</x:t>
  </x:si>
  <x:si>
    <x:t>D1</x:t>
  </x:si>
  <x:si>
    <x:t>D9</x:t>
  </x:si>
  <x:si>
    <x:t>D2</x:t>
  </x:si>
  <x:si>
    <x:t>DB</x:t>
  </x:si>
  <x:si>
    <x:t>수량</x:t>
  </x:si>
  <x:si>
    <x:t>적용율</x:t>
  </x:si>
  <x:si>
    <x:t>대</x:t>
  </x:si>
  <x:si>
    <x:t>단위</x:t>
  </x:si>
  <x:si>
    <x:t>01</x:t>
  </x:si>
  <x:si>
    <x:t>일위</x:t>
  </x:si>
  <x:si>
    <x:t>설정</x:t>
  </x:si>
  <x:si>
    <x:t>F</x:t>
  </x:si>
  <x:si>
    <x:t>T</x:t>
  </x:si>
  <x:si>
    <x:t/>
  </x:si>
  <x:si>
    <x:t>변수</x:t>
  </x:si>
  <x:si>
    <x:t>단산</x:t>
  </x:si>
  <x:si>
    <x:t>M2</x:t>
  </x:si>
  <x:si>
    <x:t>자재</x:t>
  </x:si>
  <x:si>
    <x:t>m</x:t>
  </x:si>
  <x:si>
    <x:t>걸레받이용 페인트</x:t>
  </x:si>
  <x:si>
    <x:t>총   공   사    비</x:t>
  </x:si>
  <x:si>
    <x:t>일  반  관  리  비</x:t>
  </x:si>
  <x:si>
    <x:t>(재료비+노무비) * 5%</x:t>
  </x:si>
  <x:si>
    <x:t>임 금 채 권 부 담 금</x:t>
  </x:si>
  <x:si>
    <x:t>공   급    가   액</x:t>
  </x:si>
  <x:si>
    <x:t>환  경  보  전  비</x:t>
  </x:si>
  <x:si>
    <x:t>부  가  가  치  세</x:t>
  </x:si>
  <x:si>
    <x:t>기   타    경   비</x:t>
  </x:si>
  <x:si>
    <x:t>노무비 * 0.006%</x:t>
  </x:si>
  <x:si>
    <x:t>도      급      액</x:t>
  </x:si>
  <x:si>
    <x:t>경        비</x:t>
  </x:si>
  <x:si>
    <x:t>노무비 * 1.01%</x:t>
  </x:si>
  <x:si>
    <x:t>작업설, 부산물(△)</x:t>
  </x:si>
  <x:si>
    <x:t>건설폐기물 처리비</x:t>
  </x:si>
  <x:si>
    <x:t>노무비 * 3.56%</x:t>
  </x:si>
  <x:si>
    <x:t>노인장기요양보험료</x:t>
  </x:si>
  <x:si>
    <x:t>산업안전보건관리비</x:t>
  </x:si>
  <x:si>
    <x:t>퇴직  공제  부금비</x:t>
  </x:si>
  <x:si>
    <x:t>국민  건강  보험료</x:t>
  </x:si>
  <x:si>
    <x:t>국민  연금  보험료</x:t>
  </x:si>
  <x:si>
    <x:t>노무비 * 0.09%</x:t>
  </x:si>
  <x:si>
    <x:t>작업부산물 (철거)</x:t>
  </x:si>
  <x:si>
    <x:t>공급가액 * 10%</x:t>
  </x:si>
  <x:si>
    <x:t>고  용  보  험  료</x:t>
  </x:si>
  <x:si>
    <x:t>직접노무비 * 17.5%</x:t>
  </x:si>
  <x:si>
    <x:t>직접노무비 * 2.3%</x:t>
  </x:si>
  <x:si>
    <x:t>공 사 원 가 계 산 서</x:t>
  </x:si>
  <x:si>
    <x:t>간  접  재  료  비</x:t>
  </x:si>
  <x:si>
    <x:t>직  접  재  료  비</x:t>
  </x:si>
  <x:si>
    <x:t>직  접  노  무  비</x:t>
  </x:si>
  <x:si>
    <x:t>간  접  노  무  비</x:t>
  </x:si>
  <x:si>
    <x:t>품  질  관  리  비</x:t>
  </x:si>
  <x:si>
    <x:t>산  재  보  험  료</x:t>
  </x:si>
  <x:si>
    <x:t>50F8524008695B509394D2A1CE07BA</x:t>
  </x:si>
  <x:si>
    <x:t>50F85240086965D9C379BCE38C6410</x:t>
  </x:si>
  <x:si>
    <x:t>50F85240083C1D7723B9FFEDD29E99</x:t>
  </x:si>
  <x:si>
    <x:t>50F85240083C1D7723BBAD48D47CBD</x:t>
  </x:si>
  <x:si>
    <x:t>50F8327008EABEDE530B8C1C8FD4E8</x:t>
  </x:si>
  <x:si>
    <x:t>50F8B22008923E6DA369AF10B2FFFC</x:t>
  </x:si>
  <x:si>
    <x:t>50F8B2200877737C93D88973F96E21</x:t>
  </x:si>
  <x:si>
    <x:t>50F8B22008923E6DA369AD648548B0</x:t>
  </x:si>
  <x:si>
    <x:t>50F8B2200877737C93D88970204CE6</x:t>
  </x:si>
  <x:si>
    <x:t>50F8B2200877737C93D88970230258</x:t>
  </x:si>
  <x:si>
    <x:t>50F8B2200877737C93D889702301B3</x:t>
  </x:si>
  <x:si>
    <x:t>50F8B2200877737C93D88970230635</x:t>
  </x:si>
  <x:si>
    <x:t>50F8B2200877737C93D88970220853</x:t>
  </x:si>
  <x:si>
    <x:t>50F8B2200877737C93D88970230367</x:t>
  </x:si>
  <x:si>
    <x:t>50F8B2200877737C93D8897023025A</x:t>
  </x:si>
  <x:si>
    <x:t>H:500 ,틀제외 합판9T+타공흡음보드15T(방염)</x:t>
  </x:si>
  <x:si>
    <x:t>50F8B2200877737C93D88970220854</x:t>
  </x:si>
  <x:si>
    <x:t>50F8B220082F226353FBFF329BAC99</x:t>
  </x:si>
  <x:si>
    <x:t>50F8B2200839B5F60306B0BB6E150F</x:t>
  </x:si>
  <x:si>
    <x:t>50F8B2200839B5F60306B0BB6E1445</x:t>
  </x:si>
  <x:si>
    <x:t>50F832700854D7D7B322FD57AA7C3C</x:t>
  </x:si>
  <x:si>
    <x:t>50F882F0087489511311763EC771A4</x:t>
  </x:si>
  <x:si>
    <x:t>50F832700854D7D7B322FD57AC29F1</x:t>
  </x:si>
  <x:si>
    <x:t>50F8C210087A9C7703B292CBEB68EA</x:t>
  </x:si>
  <x:si>
    <x:t>50F8A2C008788D625358B4AA5666B8</x:t>
  </x:si>
  <x:si>
    <x:t>50F882F00801DA221364023D666A67</x:t>
  </x:si>
  <x:si>
    <x:t>50F8A2C008788D625358B4AA5666BB</x:t>
  </x:si>
  <x:si>
    <x:t>50F8A2C008788D625358B4AB7D0DA5</x:t>
  </x:si>
  <x:si>
    <x:t>50F8A2C008788D625358B4AC04C030</x:t>
  </x:si>
  <x:si>
    <x:t>50F8A2C0086E0450A3AC18680822AA</x:t>
  </x:si>
  <x:si>
    <x:t>50F9522008F2BF4593782B52959862</x:t>
  </x:si>
  <x:si>
    <x:t>50F8A2C008788D625358B4AB7D0C43</x:t>
  </x:si>
  <x:si>
    <x:t>50F9522008F2BF4593782A4BA3C011</x:t>
  </x:si>
  <x:si>
    <x:t>50F85240086965EA3350DE01A56E59</x:t>
  </x:si>
  <x:si>
    <x:t>50F8524008695B614364CAE7A09E92</x:t>
  </x:si>
  <x:si>
    <x:t>50F8524008695B614364CAE7A09FB9</x:t>
  </x:si>
  <x:si>
    <x:t>50F8524008695B614364CAE7A1BF13</x:t>
  </x:si>
  <x:si>
    <x:t>50F8524008695B614364CAE7A1BC5F</x:t>
  </x:si>
  <x:si>
    <x:t>50F8524008695B614364CAE7A1BE0C</x:t>
  </x:si>
  <x:si>
    <x:t>50F8524008695B614364CAE7A1BD65</x:t>
  </x:si>
  <x:si>
    <x:t>50F8524008695B614364CAE7A1B8E4</x:t>
  </x:si>
  <x:si>
    <x:t>50F8524008695B614364C8390585D8</x:t>
  </x:si>
  <x:si>
    <x:t>50F8524008695B614364C839058204</x:t>
  </x:si>
  <x:si>
    <x:t>50F8524008695B614364C839058431</x:t>
  </x:si>
  <x:si>
    <x:t>50F8524008695B614364CAE7A1BBB8</x:t>
  </x:si>
  <x:si>
    <x:t>50F8524008695B614364C839058786</x:t>
  </x:si>
  <x:si>
    <x:t>50F8524008695B614364CAE7A1BA91</x:t>
  </x:si>
  <x:si>
    <x:t>51E1925008C9C7BF13C393DE13F0014</x:t>
  </x:si>
  <x:si>
    <x:t>51E1925008C9C7BF13C393DE13F7013</x:t>
  </x:si>
  <x:si>
    <x:t>50F8524008695B614364C83905832B</x:t>
  </x:si>
  <x:si>
    <x:t>51E1925008C9C7BF13C393DE13F6012</x:t>
  </x:si>
  <x:si>
    <x:t>50F8524008695B614364C839058056</x:t>
  </x:si>
  <x:si>
    <x:t>51E1925008C9C7BF13C393DE13F1015</x:t>
  </x:si>
  <x:si>
    <x:t>51E1925008C9C7BF13C393DE13F2016</x:t>
  </x:si>
  <x:si>
    <x:t>50F8524008695B617338AD620BABDA</x:t>
  </x:si>
  <x:si>
    <x:t>50F8524008695B617338AD620BABD9</x:t>
  </x:si>
  <x:si>
    <x:t>50F85240086965EA234AF67387ED97</x:t>
  </x:si>
  <x:si>
    <x:t>원가계산서 연결금액</x:t>
  </x:si>
  <x:si>
    <x:t>공 종 별 내 역 서</x:t>
  </x:si>
  <x:si>
    <x:t>건축물현장정리**</x:t>
  </x:si>
  <x:si>
    <x:t>개보수(천장교체)</x:t>
  </x:si>
  <x:si>
    <x:t>▣ 천 장 공 사</x:t>
  </x:si>
  <x:si>
    <x:t>높이 2m, 2개월</x:t>
  </x:si>
  <x:si>
    <x:t>M.D.F 걸레받이</x:t>
  </x:si>
  <x:si>
    <x:t>바닥 12T합판깔기</x:t>
  </x:si>
  <x:si>
    <x:t>수장벽마감설치-상부</x:t>
  </x:si>
  <x:si>
    <x:t>수장벽마감설치-하부</x:t>
  </x:si>
  <x:si>
    <x:t>붙박이가구 상부몰딩</x:t>
  </x:si>
  <x:si>
    <x:t>건식벽마감-하부</x:t>
  </x:si>
  <x:si>
    <x:t>철재커텐박스(ㄱ자형)</x:t>
  </x:si>
  <x:si>
    <x:t>건식벽마감-상부</x:t>
  </x:si>
  <x:si>
    <x:t>내진경량철골천장틀</x:t>
  </x:si>
  <x:si>
    <x:t>콘크리트면 정리</x:t>
  </x:si>
  <x:si>
    <x:t>3.6m 이하, 천장</x:t>
  </x:si>
  <x:si>
    <x:t>수밀코킹(실리콘)</x:t>
  </x:si>
  <x:si>
    <x:t>규      격</x:t>
  </x:si>
  <x:si>
    <x:t>품      명</x:t>
  </x:si>
  <x:si>
    <x:t>공 종 별 집 계 표</x:t>
  </x:si>
  <x:si>
    <x:t>경      비</x:t>
  </x:si>
  <x:si>
    <x:t>합      계</x:t>
  </x:si>
  <x:si>
    <x:t>중밀도판 / 흡수두께 팽창률</x:t>
  </x:si>
  <x:si>
    <x:t>T=9,H=100 준불연필름</x:t>
  </x:si>
  <x:si>
    <x:t>중밀도판 / 나사못 유지력</x:t>
  </x:si>
  <x:si>
    <x:t>2-3)품질관련 교육·훈련비</x:t>
  </x:si>
  <x:si>
    <x:t>창호주위 발포우레탄 충전</x:t>
  </x:si>
  <x:si>
    <x:t>&lt;&lt; 품질관리활동비 &gt;&gt;</x:t>
  </x:si>
  <x:si>
    <x:t>수성페인트뿜칠(친환경)</x:t>
  </x:si>
  <x:si>
    <x:t>내벽 2회(GB면 줄퍼티)</x:t>
  </x:si>
  <x:si>
    <x:t>중밀도판 / 밀도, 함수율</x:t>
  </x:si>
  <x:si>
    <x:t>중밀도판 / 습윤시 휨강도</x:t>
  </x:si>
  <x:si>
    <x:t>24톤 암롤트럭, 30km</x:t>
  </x:si>
  <x:si>
    <x:t>철강설, 고철, 작업설부산물</x:t>
  </x:si>
  <x:si>
    <x:t>WD01[목재문틀+문짝]</x:t>
  </x:si>
  <x:si>
    <x:t>석고보드 / 겉모양, 치수</x:t>
  </x:si>
  <x:si>
    <x:t>0101  ▣ 천 장 공 사</x:t>
  </x:si>
  <x:si>
    <x:t>석고보드 / 휨파괴하중</x:t>
  </x:si>
  <x:si>
    <x:t>건강보험료 * 13.14%</x:t>
  </x:si>
  <x:si>
    <x:t>시스템비계 설치 및 해체</x:t>
  </x:si>
  <x:si>
    <x:t>인력(1층), L:30m</x:t>
  </x:si>
  <x:si>
    <x:t>금      액</x:t>
  </x:si>
  <x:si>
    <x:t>비        목</x:t>
  </x:si>
  <x:si>
    <x:t>재   료   비</x:t>
  </x:si>
  <x:si>
    <x:t>노   무   비</x:t>
  </x:si>
  <x:si>
    <x:t>재  료  비</x:t>
  </x:si>
  <x:si>
    <x:t>단  가</x:t>
  </x:si>
  <x:si>
    <x:t>JUK12</x:t>
  </x:si>
  <x:si>
    <x:t>JUK13</x:t>
  </x:si>
  <x:si>
    <x:t>금  액</x:t>
  </x:si>
  <x:si>
    <x:t>JUK7</x:t>
  </x:si>
  <x:si>
    <x:t>품목코드</x:t>
  </x:si>
  <x:si>
    <x:t>공종코드</x:t>
  </x:si>
  <x:si>
    <x:t>손료적용</x:t>
  </x:si>
  <x:si>
    <x:t>JUK5</x:t>
  </x:si>
  <x:si>
    <x:t>JUK4</x:t>
  </x:si>
  <x:si>
    <x:t>JUK8</x:t>
  </x:si>
  <x:si>
    <x:t>손료저장</x:t>
  </x:si>
  <x:si>
    <x:t>JUK2</x:t>
  </x:si>
  <x:si>
    <x:t>JUK15</x:t>
  </x:si>
  <x:si>
    <x:t>JUK16</x:t>
  </x:si>
  <x:si>
    <x:t>JUK11</x:t>
  </x:si>
  <x:si>
    <x:t>JUK18</x:t>
  </x:si>
  <x:si>
    <x:t>JUK20</x:t>
  </x:si>
  <x:si>
    <x:t>자재구분</x:t>
  </x:si>
  <x:si>
    <x:t>JUK14</x:t>
  </x:si>
  <x:si>
    <x:t>JUK17</x:t>
  </x:si>
  <x:si>
    <x:t>비  고</x:t>
  </x:si>
  <x:si>
    <x:t>JUK19</x:t>
  </x:si>
  <x:si>
    <x:t>노  무  비</x:t>
  </x:si>
  <x:si>
    <x:t>공종구분</x:t>
  </x:si>
  <x:si>
    <x:t>공종레벨</x:t>
  </x:si>
  <x:si>
    <x:t>JUK1</x:t>
  </x:si>
  <x:si>
    <x:t>공종소계</x:t>
  </x:si>
  <x:si>
    <x:t>상위공종</x:t>
  </x:si>
  <x:si>
    <x:t>JUK3</x:t>
  </x:si>
  <x:si>
    <x:t>JUK6</x:t>
  </x:si>
  <x:si>
    <x:t>JUK9</x:t>
  </x:si>
  <x:si>
    <x:t>JUK10</x:t>
  </x:si>
  <x:si>
    <x:t>010102</x:t>
  </x:si>
  <x:si>
    <x:t>내진금속천장재</x:t>
  </x:si>
  <x:si>
    <x:t>공종+자재</x:t>
  </x:si>
  <x:si>
    <x:t>불연천장재붙임</x:t>
  </x:si>
  <x:si>
    <x:t>건축물보양</x:t>
  </x:si>
  <x:si>
    <x:t>고유번호</x:t>
  </x:si>
  <x:si>
    <x:t>0101</x:t>
  </x:si>
  <x:si>
    <x:t>010103</x:t>
  </x:si>
  <x:si>
    <x:t>알루미늄몰딩</x:t>
  </x:si>
  <x:si>
    <x:t>010101</x:t>
  </x:si>
  <x:si>
    <x:t>TOTAL</x:t>
  </x:si>
  <x:si>
    <x:t>010107</x:t>
  </x:si>
  <x:si>
    <x:t>내벽2회</x:t>
  </x:si>
  <x:si>
    <x:t>3.6m 이하</x:t>
  </x:si>
  <x:si>
    <x:t>010104</x:t>
  </x:si>
  <x:si>
    <x:t>이탈방지몰딩</x:t>
  </x:si>
  <x:si>
    <x:t>010108</x:t>
  </x:si>
  <x:si>
    <x:t>010105</x:t>
  </x:si>
  <x:si>
    <x:t>010106</x:t>
  </x:si>
  <x:si>
    <x:t>010110</x:t>
  </x:si>
  <x:si>
    <x:t>010109</x:t>
  </x:si>
  <x:si>
    <x:t>석고보드</x:t>
  </x:si>
  <x:si>
    <x:t>계 * 8%</x:t>
  </x:si>
  <x:si>
    <x:t>건설기계대여대금 지급보증서 발급수수료</x:t>
  </x:si>
  <x:si>
    <x:t>초급품질관리 대상공사(간접노무비에포함)</x:t>
  </x:si>
  <x:si>
    <x:t>24톤암롤트럭, 30km이하, 혼합폐기물</x:t>
  </x:si>
  <x:si>
    <x:t>W형,30*25*t1.0, 시공비포함</x:t>
  </x:si>
  <x:si>
    <x:t>(노무비+경비+일반관리비) * 15%</x:t>
  </x:si>
  <x:si>
    <x:t>125*100*1.2t, STL(분체도장)</x:t>
  </x:si>
  <x:si>
    <x:t>공사명 : 시흥 매화초 천장 설치공사</x:t>
  </x:si>
  <x:si>
    <x:t>(재료비+직노+경비)  * 0.081%</x:t>
  </x:si>
  <x:si>
    <x:t>품질시험 인건비의 100분의 1 계상</x:t>
  </x:si>
  <x:si>
    <x:t>15*30*15*1.0mm,현장설치도</x:t>
  </x:si>
  <x:si>
    <x:t>인건비 및 공공요금의 100분의 1 계상</x:t>
  </x:si>
  <x:si>
    <x:t>강관 조립말비계(이동식)설치 및 해체</x:t>
  </x:si>
  <x:si>
    <x:t>건식벽체설치(DRY WALL,C-100)</x:t>
  </x:si>
  <x:si>
    <x:t>중밀도판 / 난연성</x:t>
  </x:si>
  <x:si>
    <x:t>중밀도판 / 박리강도</x:t>
  </x:si>
  <x:si>
    <x:t>석고보드 / 함수율</x:t>
  </x:si>
  <x:si>
    <x:t>석고보드 / 연소성능</x:t>
  </x:si>
  <x:si>
    <x:t>석고보드 / 단열성</x:t>
  </x:si>
  <x:si>
    <x:t>품질시험 재료비</x:t>
  </x:si>
  <x:si>
    <x:t>품질시험 장비손료</x:t>
  </x:si>
  <x:si>
    <x:t>2-5)그 밖의 비용</x:t>
  </x:si>
  <x:si>
    <x:t>건설폐기물상차비</x:t>
  </x:si>
  <x:si>
    <x:t>혼합건설폐기물**</x:t>
  </x:si>
  <x:si>
    <x:t>혼합건설폐기물 운반비</x:t>
  </x:si>
  <x:si>
    <x:t>비      고</x:t>
  </x:si>
  <x:si>
    <x:t>PVC천장재 해체</x:t>
  </x:si>
  <x:si>
    <x:t>내부 천장, 2회</x:t>
  </x:si>
  <x:si>
    <x:t>철거 폐기물 소운반</x:t>
  </x:si>
  <x:si>
    <x:t>&lt;&lt; 품질시험비 &gt;&gt;</x:t>
  </x:si>
  <x:si>
    <x:t>경량천장철골틀 해체</x:t>
  </x:si>
  <x:si>
    <x:t>중밀도판 / 휨강도</x:t>
  </x:si>
  <x:si>
    <x:t>각재틀+MDF9t*2PY+인테리어필름(준불연)</x:t>
  </x:si>
  <x:si>
    <x:t>2-2)품질관련 문서 작성 및 관리에 관련한 비용</x:t>
  </x:si>
  <x:si>
    <x:t>9.5×300×600mm (붙임-내진천장틀에포함)</x:t>
  </x:si>
  <x:si>
    <x:t>H:200 ,틀제외 (MDF9T*2PY)*양면</x:t>
  </x:si>
  <x:si>
    <x:t>2-1)품질관리 업무를 수행하는 건설기술자 인건비</x:t>
  </x:si>
  <x:si>
    <x:t>H:100,MDF12T+인테리어필름(준불연)</x:t>
  </x:si>
  <x:si>
    <x:t>틀제외,MDF9T*2PY+인테리어필름(준불연)</x:t>
  </x:si>
  <x:si>
    <x:t>10m 이하, 설치 180m2, 해체 190m2</x:t>
  </x:si>
  <x:si>
    <x:t>STUD+GW50 48K+(석고*9.5PY)*양면</x:t>
  </x:si>
  <x:si>
    <x:t>내진M-BAR(마감판 부착노임 포함)[시공도]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</x:si>
</x:sst>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x:xf numFmtId="0" fontId="0" fillId="0" borderId="0" xfId="0" quotePrefix="1" applyNumberFormat="1" applyAlignmen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Continuous" vertical="center"/>
        </x:xf>
      </mc:Fallback>
    </mc:AlternateContent>
    <x:xf numFmtId="0" fontId="0" fillId="0" borderId="1" xfId="0" quotePrefix="1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3" xfId="0" applyNumberFormat="1" applyFont="1" applyBorder="1" applyAlignment="1">
      <x:alignment horizontal="general" vertical="center"/>
    </x:xf>
    <x:xf numFmtId="164" fontId="0" fillId="0" borderId="0" xfId="0" applyNumberFormat="1">
      <x:alignment horizontal="general" vertical="center"/>
    </x:xf>
    <x:xf numFmtId="164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4" fontId="0" fillId="0" borderId="4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quotePrefix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distributed" vertical="center" wrapText="1"/>
        </x:xf>
      </mc:Fallback>
    </mc:AlternateContent>
    <x:xf numFmtId="0" fontId="0" fillId="0" borderId="0" xfId="0" quotePrefix="1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35"/>
  <x:sheetViews>
    <x:sheetView tabSelected="1" topLeftCell="B1" zoomScaleNormal="75" zoomScaleSheetLayoutView="100" workbookViewId="0">
      <x:selection activeCell="F2" activeCellId="0" sqref="F2:G2"/>
    </x:sheetView>
  </x:sheetViews>
  <x:sheetFormatPr defaultColWidth="9.00390625" defaultRowHeight="16.39999999999999857891"/>
  <x:cols>
    <x:col min="1" max="1" width="0" hidden="1" customWidth="1"/>
    <x:col min="2" max="3" width="4.625" customWidth="1"/>
    <x:col min="4" max="4" width="35.625" customWidth="1"/>
    <x:col min="5" max="5" width="25.625" customWidth="1"/>
    <x:col min="6" max="6" width="60.625" customWidth="1"/>
    <x:col min="7" max="7" width="30.625" customWidth="1"/>
  </x:cols>
  <x:sheetData>
    <x:row r="1" spans="2:7" ht="24" customHeight="1">
      <x:c r="B1" s="18" t="s">
        <x:v>207</x:v>
      </x:c>
      <x:c r="C1" s="18"/>
      <x:c r="D1" s="18"/>
      <x:c r="E1" s="18"/>
      <x:c r="F1" s="18"/>
      <x:c r="G1" s="18"/>
    </x:row>
    <x:row r="2" spans="2:7" ht="21.94999999999999928946" customHeight="1">
      <x:c r="B2" s="19" t="s">
        <x:v>380</x:v>
      </x:c>
      <x:c r="C2" s="19"/>
      <x:c r="D2" s="19"/>
      <x:c r="E2" s="19"/>
      <x:c r="F2" s="20"/>
      <x:c r="G2" s="20"/>
    </x:row>
    <x:row r="3" spans="2:7" ht="21.94999999999999928946" customHeight="1">
      <x:c r="B3" s="17" t="s">
        <x:v>314</x:v>
      </x:c>
      <x:c r="C3" s="17"/>
      <x:c r="D3" s="17"/>
      <x:c r="E3" s="16" t="s">
        <x:v>313</x:v>
      </x:c>
      <x:c r="F3" s="16" t="s">
        <x:v>91</x:v>
      </x:c>
      <x:c r="G3" s="16" t="s">
        <x:v>398</x:v>
      </x:c>
    </x:row>
    <x:row r="4" spans="1:7" ht="21.94999999999999928946" customHeight="1">
      <x:c r="A4" s="1" t="s">
        <x:v>132</x:v>
      </x:c>
      <x:c r="B4" s="21" t="s">
        <x:v>105</x:v>
      </x:c>
      <x:c r="C4" s="21" t="s">
        <x:v>315</x:v>
      </x:c>
      <x:c r="D4" s="16" t="s">
        <x:v>209</x:v>
      </x:c>
      <x:c r="E4" s="14">
        <x:f>TRUNC(공종별집계표!F5,0)</x:f>
        <x:v>0</x:v>
      </x:c>
      <x:c r="F4" s="12" t="s">
        <x:v>174</x:v>
      </x:c>
      <x:c r="G4" s="12" t="s">
        <x:v>174</x:v>
      </x:c>
    </x:row>
    <x:row r="5" spans="1:7" ht="21.94999999999999928946" customHeight="1">
      <x:c r="A5" s="1" t="s">
        <x:v>133</x:v>
      </x:c>
      <x:c r="B5" s="21"/>
      <x:c r="C5" s="21"/>
      <x:c r="D5" s="16" t="s">
        <x:v>208</x:v>
      </x:c>
      <x:c r="E5" s="14">
        <x:v>0</x:v>
      </x:c>
      <x:c r="F5" s="12" t="s">
        <x:v>174</x:v>
      </x:c>
      <x:c r="G5" s="12" t="s">
        <x:v>174</x:v>
      </x:c>
    </x:row>
    <x:row r="6" spans="1:7" ht="21.94999999999999928946" customHeight="1">
      <x:c r="A6" s="1" t="s">
        <x:v>154</x:v>
      </x:c>
      <x:c r="B6" s="21"/>
      <x:c r="C6" s="21"/>
      <x:c r="D6" s="16" t="s">
        <x:v>193</x:v>
      </x:c>
      <x:c r="E6" s="14">
        <x:v>0</x:v>
      </x:c>
      <x:c r="F6" s="12" t="s">
        <x:v>174</x:v>
      </x:c>
      <x:c r="G6" s="12" t="s">
        <x:v>174</x:v>
      </x:c>
    </x:row>
    <x:row r="7" spans="1:7" ht="21.94999999999999928946" customHeight="1">
      <x:c r="A7" s="1" t="s">
        <x:v>136</x:v>
      </x:c>
      <x:c r="B7" s="21"/>
      <x:c r="C7" s="21"/>
      <x:c r="D7" s="16" t="s">
        <x:v>106</x:v>
      </x:c>
      <x:c r="E7" s="14">
        <x:f>TRUNC(E4+E5-E6,0)</x:f>
        <x:v>0</x:v>
      </x:c>
      <x:c r="F7" s="12" t="s">
        <x:v>174</x:v>
      </x:c>
      <x:c r="G7" s="12" t="s">
        <x:v>174</x:v>
      </x:c>
    </x:row>
    <x:row r="8" spans="1:7" ht="21.94999999999999928946" customHeight="1">
      <x:c r="A8" s="1" t="s">
        <x:v>140</x:v>
      </x:c>
      <x:c r="B8" s="21"/>
      <x:c r="C8" s="21" t="s">
        <x:v>316</x:v>
      </x:c>
      <x:c r="D8" s="16" t="s">
        <x:v>210</x:v>
      </x:c>
      <x:c r="E8" s="14">
        <x:f>TRUNC(공종별집계표!H5,0)</x:f>
        <x:v>0</x:v>
      </x:c>
      <x:c r="F8" s="12" t="s">
        <x:v>174</x:v>
      </x:c>
      <x:c r="G8" s="12" t="s">
        <x:v>174</x:v>
      </x:c>
    </x:row>
    <x:row r="9" spans="1:7" ht="21.94999999999999928946" customHeight="1">
      <x:c r="A9" s="1" t="s">
        <x:v>142</x:v>
      </x:c>
      <x:c r="B9" s="21"/>
      <x:c r="C9" s="21"/>
      <x:c r="D9" s="16" t="s">
        <x:v>211</x:v>
      </x:c>
      <x:c r="E9" s="14">
        <x:f>TRUNC(E8*0.175,0)</x:f>
        <x:v>0</x:v>
      </x:c>
      <x:c r="F9" s="12" t="s">
        <x:v>205</x:v>
      </x:c>
      <x:c r="G9" s="12" t="s">
        <x:v>174</x:v>
      </x:c>
    </x:row>
    <x:row r="10" spans="1:7" ht="21.94999999999999928946" customHeight="1">
      <x:c r="A10" s="1" t="s">
        <x:v>152</x:v>
      </x:c>
      <x:c r="B10" s="21"/>
      <x:c r="C10" s="21"/>
      <x:c r="D10" s="16" t="s">
        <x:v>106</x:v>
      </x:c>
      <x:c r="E10" s="14">
        <x:f>TRUNC(E8+E9,0)</x:f>
        <x:v>0</x:v>
      </x:c>
      <x:c r="F10" s="12" t="s">
        <x:v>174</x:v>
      </x:c>
      <x:c r="G10" s="12" t="s">
        <x:v>174</x:v>
      </x:c>
    </x:row>
    <x:row r="11" spans="1:7" ht="21.94999999999999928946" customHeight="1">
      <x:c r="A11" s="1" t="s">
        <x:v>144</x:v>
      </x:c>
      <x:c r="B11" s="21"/>
      <x:c r="C11" s="21" t="s">
        <x:v>191</x:v>
      </x:c>
      <x:c r="D11" s="16" t="s">
        <x:v>107</x:v>
      </x:c>
      <x:c r="E11" s="14">
        <x:f>TRUNC(공종별집계표!J5,0)</x:f>
        <x:v>0</x:v>
      </x:c>
      <x:c r="F11" s="12" t="s">
        <x:v>174</x:v>
      </x:c>
      <x:c r="G11" s="12" t="s">
        <x:v>174</x:v>
      </x:c>
    </x:row>
    <x:row r="12" spans="1:7" ht="21.94999999999999928946" customHeight="1">
      <x:c r="A12" s="1" t="s">
        <x:v>156</x:v>
      </x:c>
      <x:c r="B12" s="21"/>
      <x:c r="C12" s="21"/>
      <x:c r="D12" s="16" t="s">
        <x:v>212</x:v>
      </x:c>
      <x:c r="E12" s="14">
        <x:f>TRUNC(공종별집계표!T14,0)</x:f>
        <x:v>0</x:v>
      </x:c>
      <x:c r="F12" s="12" t="s">
        <x:v>174</x:v>
      </x:c>
      <x:c r="G12" s="12" t="s">
        <x:v>174</x:v>
      </x:c>
    </x:row>
    <x:row r="13" spans="1:7" ht="21.94999999999999928946" customHeight="1">
      <x:c r="A13" s="1" t="s">
        <x:v>138</x:v>
      </x:c>
      <x:c r="B13" s="21"/>
      <x:c r="C13" s="21"/>
      <x:c r="D13" s="16" t="s">
        <x:v>194</x:v>
      </x:c>
      <x:c r="E13" s="14">
        <x:f>TRUNC(공종별집계표!T15,0)</x:f>
        <x:v>0</x:v>
      </x:c>
      <x:c r="F13" s="12" t="s">
        <x:v>174</x:v>
      </x:c>
      <x:c r="G13" s="12" t="s">
        <x:v>174</x:v>
      </x:c>
    </x:row>
    <x:row r="14" spans="1:7" ht="21.94999999999999928946" customHeight="1">
      <x:c r="A14" s="1" t="s">
        <x:v>134</x:v>
      </x:c>
      <x:c r="B14" s="21"/>
      <x:c r="C14" s="21"/>
      <x:c r="D14" s="16" t="s">
        <x:v>213</x:v>
      </x:c>
      <x:c r="E14" s="14">
        <x:f>TRUNC(E10*0.0356,0)</x:f>
        <x:v>0</x:v>
      </x:c>
      <x:c r="F14" s="12" t="s">
        <x:v>195</x:v>
      </x:c>
      <x:c r="G14" s="12" t="s">
        <x:v>174</x:v>
      </x:c>
    </x:row>
    <x:row r="15" spans="1:7" ht="21.94999999999999928946" customHeight="1">
      <x:c r="A15" s="1" t="s">
        <x:v>137</x:v>
      </x:c>
      <x:c r="B15" s="21"/>
      <x:c r="C15" s="21"/>
      <x:c r="D15" s="16" t="s">
        <x:v>204</x:v>
      </x:c>
      <x:c r="E15" s="14">
        <x:f>TRUNC(E10*0.0101,0)</x:f>
        <x:v>0</x:v>
      </x:c>
      <x:c r="F15" s="12" t="s">
        <x:v>192</x:v>
      </x:c>
      <x:c r="G15" s="12" t="s">
        <x:v>174</x:v>
      </x:c>
    </x:row>
    <x:row r="16" spans="1:7" ht="21.94999999999999928946" customHeight="1">
      <x:c r="A16" s="1" t="s">
        <x:v>135</x:v>
      </x:c>
      <x:c r="B16" s="21"/>
      <x:c r="C16" s="21"/>
      <x:c r="D16" s="16" t="s">
        <x:v>199</x:v>
      </x:c>
      <x:c r="E16" s="14">
        <x:f>TRUNC(E8*0.03595,0)</x:f>
        <x:v>0</x:v>
      </x:c>
      <x:c r="F16" s="12" t="s">
        <x:v>73</x:v>
      </x:c>
      <x:c r="G16" s="12" t="s">
        <x:v>174</x:v>
      </x:c>
    </x:row>
    <x:row r="17" spans="1:7" ht="21.94999999999999928946" customHeight="1">
      <x:c r="A17" s="1" t="s">
        <x:v>149</x:v>
      </x:c>
      <x:c r="B17" s="21"/>
      <x:c r="C17" s="21"/>
      <x:c r="D17" s="16" t="s">
        <x:v>200</x:v>
      </x:c>
      <x:c r="E17" s="14">
        <x:f>TRUNC(E8*0.0475,0)</x:f>
        <x:v>0</x:v>
      </x:c>
      <x:c r="F17" s="12" t="s">
        <x:v>71</x:v>
      </x:c>
      <x:c r="G17" s="12" t="s">
        <x:v>174</x:v>
      </x:c>
    </x:row>
    <x:row r="18" spans="1:7" ht="21.94999999999999928946" customHeight="1">
      <x:c r="A18" s="1" t="s">
        <x:v>143</x:v>
      </x:c>
      <x:c r="B18" s="21"/>
      <x:c r="C18" s="21"/>
      <x:c r="D18" s="16" t="s">
        <x:v>196</x:v>
      </x:c>
      <x:c r="E18" s="14">
        <x:f>TRUNC(E16*0.1314,0)</x:f>
        <x:v>0</x:v>
      </x:c>
      <x:c r="F18" s="12" t="s">
        <x:v>310</x:v>
      </x:c>
      <x:c r="G18" s="12" t="s">
        <x:v>174</x:v>
      </x:c>
    </x:row>
    <x:row r="19" spans="1:7" ht="21.94999999999999928946" customHeight="1">
      <x:c r="A19" s="1" t="s">
        <x:v>145</x:v>
      </x:c>
      <x:c r="B19" s="21"/>
      <x:c r="C19" s="21"/>
      <x:c r="D19" s="16" t="s">
        <x:v>198</x:v>
      </x:c>
      <x:c r="E19" s="14">
        <x:f>TRUNC(E8*0.023,0)</x:f>
        <x:v>0</x:v>
      </x:c>
      <x:c r="F19" s="12" t="s">
        <x:v>206</x:v>
      </x:c>
      <x:c r="G19" s="12" t="s">
        <x:v>174</x:v>
      </x:c>
    </x:row>
    <x:row r="20" spans="1:7" ht="21.94999999999999928946" customHeight="1">
      <x:c r="A20" s="1" t="s">
        <x:v>146</x:v>
      </x:c>
      <x:c r="B20" s="21"/>
      <x:c r="C20" s="21"/>
      <x:c r="D20" s="16" t="s">
        <x:v>72</x:v>
      </x:c>
      <x:c r="E20" s="14">
        <x:f>TRUNC(E10*0.00006,0)</x:f>
        <x:v>0</x:v>
      </x:c>
      <x:c r="F20" s="12" t="s">
        <x:v>189</x:v>
      </x:c>
      <x:c r="G20" s="12" t="s">
        <x:v>174</x:v>
      </x:c>
    </x:row>
    <x:row r="21" spans="1:7" ht="21.94999999999999928946" customHeight="1">
      <x:c r="A21" s="1" t="s">
        <x:v>150</x:v>
      </x:c>
      <x:c r="B21" s="21"/>
      <x:c r="C21" s="21"/>
      <x:c r="D21" s="16" t="s">
        <x:v>184</x:v>
      </x:c>
      <x:c r="E21" s="14">
        <x:f>TRUNC(E10*0.0009,0)</x:f>
        <x:v>0</x:v>
      </x:c>
      <x:c r="F21" s="12" t="s">
        <x:v>201</x:v>
      </x:c>
      <x:c r="G21" s="12" t="s">
        <x:v>174</x:v>
      </x:c>
    </x:row>
    <x:row r="22" spans="1:7" ht="21.94999999999999928946" customHeight="1">
      <x:c r="A22" s="1" t="s">
        <x:v>155</x:v>
      </x:c>
      <x:c r="B22" s="21"/>
      <x:c r="C22" s="21"/>
      <x:c r="D22" s="16" t="s">
        <x:v>197</x:v>
      </x:c>
      <x:c r="E22" s="14">
        <x:f>TRUNC((E7+E8)*0.0311,0)</x:f>
        <x:v>0</x:v>
      </x:c>
      <x:c r="F22" s="12" t="s">
        <x:v>108</x:v>
      </x:c>
      <x:c r="G22" s="12" t="s">
        <x:v>174</x:v>
      </x:c>
    </x:row>
    <x:row r="23" spans="1:7" ht="21.94999999999999928946" customHeight="1">
      <x:c r="A23" s="1" t="s">
        <x:v>139</x:v>
      </x:c>
      <x:c r="B23" s="21"/>
      <x:c r="C23" s="21"/>
      <x:c r="D23" s="16" t="s">
        <x:v>188</x:v>
      </x:c>
      <x:c r="E23" s="14">
        <x:f>TRUNC((E7+E10)*0.05,0)</x:f>
        <x:v>0</x:v>
      </x:c>
      <x:c r="F23" s="12" t="s">
        <x:v>183</x:v>
      </x:c>
      <x:c r="G23" s="12" t="s">
        <x:v>174</x:v>
      </x:c>
    </x:row>
    <x:row r="24" spans="1:7" ht="21.94999999999999928946" customHeight="1">
      <x:c r="A24" s="1" t="s">
        <x:v>141</x:v>
      </x:c>
      <x:c r="B24" s="21"/>
      <x:c r="C24" s="21"/>
      <x:c r="D24" s="16" t="s">
        <x:v>186</x:v>
      </x:c>
      <x:c r="E24" s="14">
        <x:f>TRUNC((E7+E8+E11+E13+E12)*0.003,0)</x:f>
        <x:v>0</x:v>
      </x:c>
      <x:c r="F24" s="12" t="s">
        <x:v>103</x:v>
      </x:c>
      <x:c r="G24" s="12" t="s">
        <x:v>174</x:v>
      </x:c>
    </x:row>
    <x:row r="25" spans="1:7" ht="21.94999999999999928946" customHeight="1">
      <x:c r="A25" s="1" t="s">
        <x:v>147</x:v>
      </x:c>
      <x:c r="B25" s="21"/>
      <x:c r="C25" s="21"/>
      <x:c r="D25" s="16" t="s">
        <x:v>110</x:v>
      </x:c>
      <x:c r="E25" s="14">
        <x:f>TRUNC((E7+E8+E11+E13+E12)*0.00081,0)</x:f>
        <x:v>0</x:v>
      </x:c>
      <x:c r="F25" s="12" t="s">
        <x:v>381</x:v>
      </x:c>
      <x:c r="G25" s="12" t="s">
        <x:v>174</x:v>
      </x:c>
    </x:row>
    <x:row r="26" spans="1:7" ht="21.94999999999999928946" customHeight="1">
      <x:c r="A26" s="1" t="s">
        <x:v>148</x:v>
      </x:c>
      <x:c r="B26" s="21"/>
      <x:c r="C26" s="21"/>
      <x:c r="D26" s="16" t="s">
        <x:v>374</x:v>
      </x:c>
      <x:c r="E26" s="14">
        <x:f>TRUNC((E7+E8+E11+E13+E12)*0.001,0)</x:f>
        <x:v>0</x:v>
      </x:c>
      <x:c r="F26" s="12" t="s">
        <x:v>104</x:v>
      </x:c>
      <x:c r="G26" s="12" t="s">
        <x:v>174</x:v>
      </x:c>
    </x:row>
    <x:row r="27" spans="1:7" ht="21.94999999999999928946" customHeight="1">
      <x:c r="A27" s="1" t="s">
        <x:v>151</x:v>
      </x:c>
      <x:c r="B27" s="21"/>
      <x:c r="C27" s="21"/>
      <x:c r="D27" s="16" t="s">
        <x:v>106</x:v>
      </x:c>
      <x:c r="E27" s="14">
        <x:f>TRUNC(E11+E14+E15+E16+E17+E18+E19+E20+E21+E22+E12+E13+E23+E24+E25+E26,0)</x:f>
        <x:v>0</x:v>
      </x:c>
      <x:c r="F27" s="12" t="s">
        <x:v>174</x:v>
      </x:c>
      <x:c r="G27" s="12" t="s">
        <x:v>174</x:v>
      </x:c>
    </x:row>
    <x:row r="28" spans="1:7" ht="21.94999999999999928946" customHeight="1">
      <x:c r="A28" s="1" t="s">
        <x:v>153</x:v>
      </x:c>
      <x:c r="B28" s="17" t="s">
        <x:v>158</x:v>
      </x:c>
      <x:c r="C28" s="17"/>
      <x:c r="D28" s="17"/>
      <x:c r="E28" s="14">
        <x:f>TRUNC(E7+E10+E27,0)</x:f>
        <x:v>0</x:v>
      </x:c>
      <x:c r="F28" s="12" t="s">
        <x:v>174</x:v>
      </x:c>
      <x:c r="G28" s="12" t="s">
        <x:v>174</x:v>
      </x:c>
    </x:row>
    <x:row r="29" spans="1:7" ht="21.94999999999999928946" customHeight="1">
      <x:c r="A29" s="1" t="s">
        <x:v>161</x:v>
      </x:c>
      <x:c r="B29" s="17" t="s">
        <x:v>182</x:v>
      </x:c>
      <x:c r="C29" s="17"/>
      <x:c r="D29" s="17"/>
      <x:c r="E29" s="14">
        <x:f>TRUNC(E28*0.08,0)</x:f>
        <x:v>0</x:v>
      </x:c>
      <x:c r="F29" s="12" t="s">
        <x:v>373</x:v>
      </x:c>
      <x:c r="G29" s="12" t="s">
        <x:v>174</x:v>
      </x:c>
    </x:row>
    <x:row r="30" spans="1:7" ht="21.94999999999999928946" customHeight="1">
      <x:c r="A30" s="1" t="s">
        <x:v>163</x:v>
      </x:c>
      <x:c r="B30" s="17" t="s">
        <x:v>109</x:v>
      </x:c>
      <x:c r="C30" s="17"/>
      <x:c r="D30" s="17"/>
      <x:c r="E30" s="14"/>
      <x:c r="F30" s="12" t="s">
        <x:v>378</x:v>
      </x:c>
      <x:c r="G30" s="12" t="s">
        <x:v>174</x:v>
      </x:c>
    </x:row>
    <x:row r="31" spans="1:7" ht="21.94999999999999928946" customHeight="1">
      <x:c r="A31" s="1" t="s">
        <x:v>160</x:v>
      </x:c>
      <x:c r="B31" s="17" t="s">
        <x:v>202</x:v>
      </x:c>
      <x:c r="C31" s="17"/>
      <x:c r="D31" s="17"/>
      <x:c r="E31" s="14">
        <x:f>TRUNC(공종별집계표!T16,0)</x:f>
        <x:v>0</x:v>
      </x:c>
      <x:c r="F31" s="12" t="s">
        <x:v>174</x:v>
      </x:c>
      <x:c r="G31" s="12" t="s">
        <x:v>174</x:v>
      </x:c>
    </x:row>
    <x:row r="32" spans="1:7" ht="21.94999999999999928946" customHeight="1">
      <x:c r="A32" s="1" t="s">
        <x:v>162</x:v>
      </x:c>
      <x:c r="B32" s="17" t="s">
        <x:v>185</x:v>
      </x:c>
      <x:c r="C32" s="17"/>
      <x:c r="D32" s="17"/>
      <x:c r="E32" s="14">
        <x:f>TRUNC((E28+E29+E30+E31),0)</x:f>
        <x:v>0</x:v>
      </x:c>
      <x:c r="F32" s="12" t="s">
        <x:v>174</x:v>
      </x:c>
      <x:c r="G32" s="12" t="s">
        <x:v>174</x:v>
      </x:c>
    </x:row>
    <x:row r="33" spans="1:7" ht="21.94999999999999928946" customHeight="1">
      <x:c r="A33" s="1" t="s">
        <x:v>164</x:v>
      </x:c>
      <x:c r="B33" s="17" t="s">
        <x:v>187</x:v>
      </x:c>
      <x:c r="C33" s="17"/>
      <x:c r="D33" s="17"/>
      <x:c r="E33" s="14">
        <x:f>TRUNC(E32*0.1,0)</x:f>
        <x:v>0</x:v>
      </x:c>
      <x:c r="F33" s="12" t="s">
        <x:v>203</x:v>
      </x:c>
      <x:c r="G33" s="12" t="s">
        <x:v>174</x:v>
      </x:c>
    </x:row>
    <x:row r="34" spans="1:7" ht="21.94999999999999928946" customHeight="1">
      <x:c r="A34" s="1" t="s">
        <x:v>157</x:v>
      </x:c>
      <x:c r="B34" s="17" t="s">
        <x:v>190</x:v>
      </x:c>
      <x:c r="C34" s="17"/>
      <x:c r="D34" s="17"/>
      <x:c r="E34" s="14">
        <x:f>TRUNC(E32+E33,0)</x:f>
        <x:v>0</x:v>
      </x:c>
      <x:c r="F34" s="12" t="s">
        <x:v>174</x:v>
      </x:c>
      <x:c r="G34" s="12" t="s">
        <x:v>174</x:v>
      </x:c>
    </x:row>
    <x:row r="35" spans="1:7" ht="21.94999999999999928946" customHeight="1">
      <x:c r="A35" s="1" t="s">
        <x:v>159</x:v>
      </x:c>
      <x:c r="B35" s="17" t="s">
        <x:v>181</x:v>
      </x:c>
      <x:c r="C35" s="17"/>
      <x:c r="D35" s="17"/>
      <x:c r="E35" s="14">
        <x:f>TRUNC(E34+0,0)</x:f>
        <x:v>0</x:v>
      </x:c>
      <x:c r="F35" s="12" t="s">
        <x:v>174</x:v>
      </x:c>
      <x:c r="G35" s="12" t="s">
        <x:v>174</x:v>
      </x:c>
    </x:row>
  </x:sheetData>
  <x:mergeCells count="16">
    <x:mergeCell ref="B1:G1"/>
    <x:mergeCell ref="B2:E2"/>
    <x:mergeCell ref="F2:G2"/>
    <x:mergeCell ref="B3:D3"/>
    <x:mergeCell ref="B4:B27"/>
    <x:mergeCell ref="C4:C7"/>
    <x:mergeCell ref="C8:C10"/>
    <x:mergeCell ref="C11:C27"/>
    <x:mergeCell ref="B28:D28"/>
    <x:mergeCell ref="B29:D29"/>
    <x:mergeCell ref="B30:D30"/>
    <x:mergeCell ref="B31:D31"/>
    <x:mergeCell ref="B32:D32"/>
    <x:mergeCell ref="B33:D33"/>
    <x:mergeCell ref="B34:D34"/>
    <x:mergeCell ref="B35:D35"/>
  </x:mergeCells>
  <x:pageMargins left="0.78736108541488647461" right="0" top="0.39361110329627990723" bottom="0.39361110329627990723" header="0" footer="0"/>
  <x:pageSetup paperSize="9" scale="78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T27"/>
  <x:sheetViews>
    <x:sheetView topLeftCell="A1" zoomScaleNormal="75" zoomScaleSheetLayoutView="100" workbookViewId="0">
      <x:selection activeCell="A9" activeCellId="0" sqref="A9:A9"/>
    </x:sheetView>
  </x:sheetViews>
  <x:sheetFormatPr defaultColWidth="9.00390625" defaultRowHeight="16.39999999999999857891"/>
  <x:cols>
    <x:col min="1" max="1" width="40.625" customWidth="1"/>
    <x:col min="2" max="2" width="20.625" customWidth="1"/>
    <x:col min="3" max="4" width="4.625" customWidth="1"/>
    <x:col min="5" max="12" width="13.625" customWidth="1"/>
    <x:col min="13" max="13" width="12.625" customWidth="1"/>
    <x:col min="14" max="16" width="2.625" hidden="1" customWidth="1"/>
    <x:col min="17" max="19" width="1.625" hidden="1" customWidth="1"/>
    <x:col min="20" max="20" width="18.625" hidden="1" customWidth="1"/>
  </x:cols>
  <x:sheetData>
    <x:row r="1" spans="1:13" ht="30" customHeight="1">
      <x:c r="A1" s="4" t="s">
        <x:v>291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</x:row>
    <x:row r="2" spans="1:13" ht="30" customHeight="1">
      <x:c r="A2" s="6" t="s">
        <x:v>67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8"/>
    </x:row>
    <x:row r="3" spans="1:20" ht="30" customHeight="1">
      <x:c r="A3" s="23" t="s">
        <x:v>290</x:v>
      </x:c>
      <x:c r="B3" s="23" t="s">
        <x:v>289</x:v>
      </x:c>
      <x:c r="C3" s="23" t="s">
        <x:v>168</x:v>
      </x:c>
      <x:c r="D3" s="23" t="s">
        <x:v>165</x:v>
      </x:c>
      <x:c r="E3" s="23" t="s">
        <x:v>317</x:v>
      </x:c>
      <x:c r="F3" s="23"/>
      <x:c r="G3" s="23" t="s">
        <x:v>341</x:v>
      </x:c>
      <x:c r="H3" s="23"/>
      <x:c r="I3" s="23" t="s">
        <x:v>292</x:v>
      </x:c>
      <x:c r="J3" s="23"/>
      <x:c r="K3" s="23" t="s">
        <x:v>293</x:v>
      </x:c>
      <x:c r="L3" s="23"/>
      <x:c r="M3" s="23" t="s">
        <x:v>339</x:v>
      </x:c>
      <x:c r="N3" s="22" t="s">
        <x:v>324</x:v>
      </x:c>
      <x:c r="O3" s="22" t="s">
        <x:v>175</x:v>
      </x:c>
      <x:c r="P3" s="22" t="s">
        <x:v>346</x:v>
      </x:c>
      <x:c r="Q3" s="22" t="s">
        <x:v>342</x:v>
      </x:c>
      <x:c r="R3" s="22" t="s">
        <x:v>343</x:v>
      </x:c>
      <x:c r="S3" s="22" t="s">
        <x:v>345</x:v>
      </x:c>
      <x:c r="T3" s="22" t="s">
        <x:v>271</x:v>
      </x:c>
    </x:row>
    <x:row r="4" spans="1:20" ht="30" customHeight="1">
      <x:c r="A4" s="24"/>
      <x:c r="B4" s="24"/>
      <x:c r="C4" s="24"/>
      <x:c r="D4" s="24"/>
      <x:c r="E4" s="11" t="s">
        <x:v>318</x:v>
      </x:c>
      <x:c r="F4" s="11" t="s">
        <x:v>321</x:v>
      </x:c>
      <x:c r="G4" s="11" t="s">
        <x:v>318</x:v>
      </x:c>
      <x:c r="H4" s="11" t="s">
        <x:v>321</x:v>
      </x:c>
      <x:c r="I4" s="11" t="s">
        <x:v>318</x:v>
      </x:c>
      <x:c r="J4" s="11" t="s">
        <x:v>321</x:v>
      </x:c>
      <x:c r="K4" s="11" t="s">
        <x:v>318</x:v>
      </x:c>
      <x:c r="L4" s="11" t="s">
        <x:v>321</x:v>
      </x:c>
      <x:c r="M4" s="24"/>
      <x:c r="N4" s="22"/>
      <x:c r="O4" s="22"/>
      <x:c r="P4" s="22"/>
      <x:c r="Q4" s="22"/>
      <x:c r="R4" s="22"/>
      <x:c r="S4" s="22"/>
      <x:c r="T4" s="22"/>
    </x:row>
    <x:row r="5" spans="1:20" ht="30" customHeight="1">
      <x:c r="A5" s="12" t="s">
        <x:v>68</x:v>
      </x:c>
      <x:c r="B5" s="12" t="s">
        <x:v>174</x:v>
      </x:c>
      <x:c r="C5" s="12" t="s">
        <x:v>174</x:v>
      </x:c>
      <x:c r="D5" s="13">
        <x:v>1</x:v>
      </x:c>
      <x:c r="E5" s="14">
        <x:f>F6</x:f>
        <x:v>0</x:v>
      </x:c>
      <x:c r="F5" s="14">
        <x:f>E5*D5</x:f>
        <x:v>0</x:v>
      </x:c>
      <x:c r="G5" s="14">
        <x:f>H6</x:f>
        <x:v>0</x:v>
      </x:c>
      <x:c r="H5" s="14">
        <x:f>G5*D5</x:f>
        <x:v>0</x:v>
      </x:c>
      <x:c r="I5" s="14">
        <x:f>J6</x:f>
        <x:v>0</x:v>
      </x:c>
      <x:c r="J5" s="14">
        <x:f>I5*D5</x:f>
        <x:v>0</x:v>
      </x:c>
      <x:c r="K5" s="14">
        <x:f>E5+G5+I5</x:f>
        <x:v>0</x:v>
      </x:c>
      <x:c r="L5" s="14">
        <x:f>F5+H5+J5</x:f>
        <x:v>0</x:v>
      </x:c>
      <x:c r="M5" s="12" t="s">
        <x:v>174</x:v>
      </x:c>
      <x:c r="N5" s="2" t="s">
        <x:v>169</x:v>
      </x:c>
      <x:c r="O5" s="2" t="s">
        <x:v>174</x:v>
      </x:c>
      <x:c r="P5" s="2" t="s">
        <x:v>174</x:v>
      </x:c>
      <x:c r="Q5" s="2" t="s">
        <x:v>174</x:v>
      </x:c>
      <x:c r="R5" s="3">
        <x:v>1</x:v>
      </x:c>
      <x:c r="S5" s="2" t="s">
        <x:v>174</x:v>
      </x:c>
      <x:c r="T5" s="10"/>
    </x:row>
    <x:row r="6" spans="1:20" ht="30" customHeight="1">
      <x:c r="A6" s="12" t="s">
        <x:v>308</x:v>
      </x:c>
      <x:c r="B6" s="12" t="s">
        <x:v>174</x:v>
      </x:c>
      <x:c r="C6" s="12" t="s">
        <x:v>174</x:v>
      </x:c>
      <x:c r="D6" s="13">
        <x:v>1</x:v>
      </x:c>
      <x:c r="E6" s="14">
        <x:f>F7+F8+F9+F10+F11+F12+F13</x:f>
        <x:v>0</x:v>
      </x:c>
      <x:c r="F6" s="14">
        <x:f>E6*D6</x:f>
        <x:v>0</x:v>
      </x:c>
      <x:c r="G6" s="14">
        <x:f>H7+H8+H9+H10+H11+H12+H13</x:f>
        <x:v>0</x:v>
      </x:c>
      <x:c r="H6" s="14">
        <x:f>G6*D6</x:f>
        <x:v>0</x:v>
      </x:c>
      <x:c r="I6" s="14">
        <x:f>J7+J8+J9+J10+J11+J12+J13</x:f>
        <x:v>0</x:v>
      </x:c>
      <x:c r="J6" s="14">
        <x:f>I6*D6</x:f>
        <x:v>0</x:v>
      </x:c>
      <x:c r="K6" s="14">
        <x:f>E6+G6+I6</x:f>
        <x:v>0</x:v>
      </x:c>
      <x:c r="L6" s="14">
        <x:f>F6+H6+J6</x:f>
        <x:v>0</x:v>
      </x:c>
      <x:c r="M6" s="12" t="s">
        <x:v>174</x:v>
      </x:c>
      <x:c r="N6" s="2" t="s">
        <x:v>357</x:v>
      </x:c>
      <x:c r="O6" s="2" t="s">
        <x:v>174</x:v>
      </x:c>
      <x:c r="P6" s="2" t="s">
        <x:v>169</x:v>
      </x:c>
      <x:c r="Q6" s="2" t="s">
        <x:v>174</x:v>
      </x:c>
      <x:c r="R6" s="3">
        <x:v>2</x:v>
      </x:c>
      <x:c r="S6" s="2" t="s">
        <x:v>174</x:v>
      </x:c>
      <x:c r="T6" s="10"/>
    </x:row>
    <x:row r="7" spans="1:20" ht="30" customHeight="1">
      <x:c r="A7" s="12" t="s">
        <x:v>70</x:v>
      </x:c>
      <x:c r="B7" s="12" t="s">
        <x:v>174</x:v>
      </x:c>
      <x:c r="C7" s="12" t="s">
        <x:v>174</x:v>
      </x:c>
      <x:c r="D7" s="13">
        <x:v>1</x:v>
      </x:c>
      <x:c r="E7" s="14">
        <x:f>공종별내역서!F27</x:f>
        <x:v>0</x:v>
      </x:c>
      <x:c r="F7" s="14">
        <x:f>E7*D7</x:f>
        <x:v>0</x:v>
      </x:c>
      <x:c r="G7" s="14">
        <x:f>공종별내역서!H27</x:f>
        <x:v>0</x:v>
      </x:c>
      <x:c r="H7" s="14">
        <x:f>G7*D7</x:f>
        <x:v>0</x:v>
      </x:c>
      <x:c r="I7" s="14">
        <x:f>공종별내역서!J27</x:f>
        <x:v>0</x:v>
      </x:c>
      <x:c r="J7" s="14">
        <x:f>I7*D7</x:f>
        <x:v>0</x:v>
      </x:c>
      <x:c r="K7" s="14">
        <x:f>E7+G7+I7</x:f>
        <x:v>0</x:v>
      </x:c>
      <x:c r="L7" s="14">
        <x:f>F7+H7+J7</x:f>
        <x:v>0</x:v>
      </x:c>
      <x:c r="M7" s="12" t="s">
        <x:v>174</x:v>
      </x:c>
      <x:c r="N7" s="2" t="s">
        <x:v>360</x:v>
      </x:c>
      <x:c r="O7" s="2" t="s">
        <x:v>174</x:v>
      </x:c>
      <x:c r="P7" s="2" t="s">
        <x:v>357</x:v>
      </x:c>
      <x:c r="Q7" s="2" t="s">
        <x:v>174</x:v>
      </x:c>
      <x:c r="R7" s="3">
        <x:v>3</x:v>
      </x:c>
      <x:c r="S7" s="2" t="s">
        <x:v>174</x:v>
      </x:c>
      <x:c r="T7" s="10"/>
    </x:row>
    <x:row r="8" spans="1:20" ht="30" customHeight="1">
      <x:c r="A8" s="12" t="s">
        <x:v>86</x:v>
      </x:c>
      <x:c r="B8" s="12" t="s">
        <x:v>174</x:v>
      </x:c>
      <x:c r="C8" s="12" t="s">
        <x:v>174</x:v>
      </x:c>
      <x:c r="D8" s="13">
        <x:v>1</x:v>
      </x:c>
      <x:c r="E8" s="14">
        <x:f>공종별내역서!F50</x:f>
        <x:v>0</x:v>
      </x:c>
      <x:c r="F8" s="14">
        <x:f>E8*D8</x:f>
        <x:v>0</x:v>
      </x:c>
      <x:c r="G8" s="14">
        <x:f>공종별내역서!H50</x:f>
        <x:v>0</x:v>
      </x:c>
      <x:c r="H8" s="14">
        <x:f>G8*D8</x:f>
        <x:v>0</x:v>
      </x:c>
      <x:c r="I8" s="14">
        <x:f>공종별내역서!J50</x:f>
        <x:v>0</x:v>
      </x:c>
      <x:c r="J8" s="14">
        <x:f>I8*D8</x:f>
        <x:v>0</x:v>
      </x:c>
      <x:c r="K8" s="14">
        <x:f>E8+G8+I8</x:f>
        <x:v>0</x:v>
      </x:c>
      <x:c r="L8" s="14">
        <x:f>F8+H8+J8</x:f>
        <x:v>0</x:v>
      </x:c>
      <x:c r="M8" s="12" t="s">
        <x:v>174</x:v>
      </x:c>
      <x:c r="N8" s="2" t="s">
        <x:v>351</x:v>
      </x:c>
      <x:c r="O8" s="2" t="s">
        <x:v>174</x:v>
      </x:c>
      <x:c r="P8" s="2" t="s">
        <x:v>357</x:v>
      </x:c>
      <x:c r="Q8" s="2" t="s">
        <x:v>174</x:v>
      </x:c>
      <x:c r="R8" s="3">
        <x:v>3</x:v>
      </x:c>
      <x:c r="S8" s="2" t="s">
        <x:v>174</x:v>
      </x:c>
      <x:c r="T8" s="10"/>
    </x:row>
    <x:row r="9" spans="1:20" ht="30" customHeight="1">
      <x:c r="A9" s="12" t="s">
        <x:v>94</x:v>
      </x:c>
      <x:c r="B9" s="12" t="s">
        <x:v>174</x:v>
      </x:c>
      <x:c r="C9" s="12" t="s">
        <x:v>174</x:v>
      </x:c>
      <x:c r="D9" s="13">
        <x:v>1</x:v>
      </x:c>
      <x:c r="E9" s="14">
        <x:f>공종별내역서!F73</x:f>
        <x:v>0</x:v>
      </x:c>
      <x:c r="F9" s="14">
        <x:f>E9*D9</x:f>
        <x:v>0</x:v>
      </x:c>
      <x:c r="G9" s="14">
        <x:f>공종별내역서!H73</x:f>
        <x:v>0</x:v>
      </x:c>
      <x:c r="H9" s="14">
        <x:f>G9*D9</x:f>
        <x:v>0</x:v>
      </x:c>
      <x:c r="I9" s="14">
        <x:f>공종별내역서!J73</x:f>
        <x:v>0</x:v>
      </x:c>
      <x:c r="J9" s="14">
        <x:f>I9*D9</x:f>
        <x:v>0</x:v>
      </x:c>
      <x:c r="K9" s="14">
        <x:f>E9+G9+I9</x:f>
        <x:v>0</x:v>
      </x:c>
      <x:c r="L9" s="14">
        <x:f>F9+H9+J9</x:f>
        <x:v>0</x:v>
      </x:c>
      <x:c r="M9" s="12" t="s">
        <x:v>174</x:v>
      </x:c>
      <x:c r="N9" s="2" t="s">
        <x:v>358</x:v>
      </x:c>
      <x:c r="O9" s="2" t="s">
        <x:v>174</x:v>
      </x:c>
      <x:c r="P9" s="2" t="s">
        <x:v>357</x:v>
      </x:c>
      <x:c r="Q9" s="2" t="s">
        <x:v>174</x:v>
      </x:c>
      <x:c r="R9" s="3">
        <x:v>3</x:v>
      </x:c>
      <x:c r="S9" s="2" t="s">
        <x:v>174</x:v>
      </x:c>
      <x:c r="T9" s="10"/>
    </x:row>
    <x:row r="10" spans="1:20" ht="30" customHeight="1">
      <x:c r="A10" s="12" t="s">
        <x:v>93</x:v>
      </x:c>
      <x:c r="B10" s="12" t="s">
        <x:v>174</x:v>
      </x:c>
      <x:c r="C10" s="12" t="s">
        <x:v>174</x:v>
      </x:c>
      <x:c r="D10" s="13">
        <x:v>1</x:v>
      </x:c>
      <x:c r="E10" s="14">
        <x:f>공종별내역서!F96</x:f>
        <x:v>0</x:v>
      </x:c>
      <x:c r="F10" s="14">
        <x:f>E10*D10</x:f>
        <x:v>0</x:v>
      </x:c>
      <x:c r="G10" s="14">
        <x:f>공종별내역서!H96</x:f>
        <x:v>0</x:v>
      </x:c>
      <x:c r="H10" s="14">
        <x:f>G10*D10</x:f>
        <x:v>0</x:v>
      </x:c>
      <x:c r="I10" s="14">
        <x:f>공종별내역서!J96</x:f>
        <x:v>0</x:v>
      </x:c>
      <x:c r="J10" s="14">
        <x:f>I10*D10</x:f>
        <x:v>0</x:v>
      </x:c>
      <x:c r="K10" s="14">
        <x:f>E10+G10+I10</x:f>
        <x:v>0</x:v>
      </x:c>
      <x:c r="L10" s="14">
        <x:f>F10+H10+J10</x:f>
        <x:v>0</x:v>
      </x:c>
      <x:c r="M10" s="12" t="s">
        <x:v>174</x:v>
      </x:c>
      <x:c r="N10" s="2" t="s">
        <x:v>365</x:v>
      </x:c>
      <x:c r="O10" s="2" t="s">
        <x:v>174</x:v>
      </x:c>
      <x:c r="P10" s="2" t="s">
        <x:v>357</x:v>
      </x:c>
      <x:c r="Q10" s="2" t="s">
        <x:v>174</x:v>
      </x:c>
      <x:c r="R10" s="3">
        <x:v>3</x:v>
      </x:c>
      <x:c r="S10" s="2" t="s">
        <x:v>174</x:v>
      </x:c>
      <x:c r="T10" s="10"/>
    </x:row>
    <x:row r="11" spans="1:20" ht="30" customHeight="1">
      <x:c r="A11" s="12" t="s">
        <x:v>87</x:v>
      </x:c>
      <x:c r="B11" s="12" t="s">
        <x:v>174</x:v>
      </x:c>
      <x:c r="C11" s="12" t="s">
        <x:v>174</x:v>
      </x:c>
      <x:c r="D11" s="13">
        <x:v>1</x:v>
      </x:c>
      <x:c r="E11" s="14">
        <x:f>공종별내역서!F119</x:f>
        <x:v>0</x:v>
      </x:c>
      <x:c r="F11" s="14">
        <x:f>E11*D11</x:f>
        <x:v>0</x:v>
      </x:c>
      <x:c r="G11" s="14">
        <x:f>공종별내역서!H119</x:f>
        <x:v>0</x:v>
      </x:c>
      <x:c r="H11" s="14">
        <x:f>G11*D11</x:f>
        <x:v>0</x:v>
      </x:c>
      <x:c r="I11" s="14">
        <x:f>공종별내역서!J119</x:f>
        <x:v>0</x:v>
      </x:c>
      <x:c r="J11" s="14">
        <x:f>I11*D11</x:f>
        <x:v>0</x:v>
      </x:c>
      <x:c r="K11" s="14">
        <x:f>E11+G11+I11</x:f>
        <x:v>0</x:v>
      </x:c>
      <x:c r="L11" s="14">
        <x:f>F11+H11+J11</x:f>
        <x:v>0</x:v>
      </x:c>
      <x:c r="M11" s="12" t="s">
        <x:v>174</x:v>
      </x:c>
      <x:c r="N11" s="2" t="s">
        <x:v>368</x:v>
      </x:c>
      <x:c r="O11" s="2" t="s">
        <x:v>174</x:v>
      </x:c>
      <x:c r="P11" s="2" t="s">
        <x:v>357</x:v>
      </x:c>
      <x:c r="Q11" s="2" t="s">
        <x:v>174</x:v>
      </x:c>
      <x:c r="R11" s="3">
        <x:v>3</x:v>
      </x:c>
      <x:c r="S11" s="2" t="s">
        <x:v>174</x:v>
      </x:c>
      <x:c r="T11" s="10"/>
    </x:row>
    <x:row r="12" spans="1:20" ht="30" customHeight="1">
      <x:c r="A12" s="12" t="s">
        <x:v>84</x:v>
      </x:c>
      <x:c r="B12" s="12" t="s">
        <x:v>174</x:v>
      </x:c>
      <x:c r="C12" s="12" t="s">
        <x:v>174</x:v>
      </x:c>
      <x:c r="D12" s="13">
        <x:v>1</x:v>
      </x:c>
      <x:c r="E12" s="14">
        <x:f>공종별내역서!F142</x:f>
        <x:v>0</x:v>
      </x:c>
      <x:c r="F12" s="14">
        <x:f>E12*D12</x:f>
        <x:v>0</x:v>
      </x:c>
      <x:c r="G12" s="14">
        <x:f>공종별내역서!H142</x:f>
        <x:v>0</x:v>
      </x:c>
      <x:c r="H12" s="14">
        <x:f>G12*D12</x:f>
        <x:v>0</x:v>
      </x:c>
      <x:c r="I12" s="14">
        <x:f>공종별내역서!J142</x:f>
        <x:v>0</x:v>
      </x:c>
      <x:c r="J12" s="14">
        <x:f>I12*D12</x:f>
        <x:v>0</x:v>
      </x:c>
      <x:c r="K12" s="14">
        <x:f>E12+G12+I12</x:f>
        <x:v>0</x:v>
      </x:c>
      <x:c r="L12" s="14">
        <x:f>F12+H12+J12</x:f>
        <x:v>0</x:v>
      </x:c>
      <x:c r="M12" s="12" t="s">
        <x:v>174</x:v>
      </x:c>
      <x:c r="N12" s="2" t="s">
        <x:v>369</x:v>
      </x:c>
      <x:c r="O12" s="2" t="s">
        <x:v>174</x:v>
      </x:c>
      <x:c r="P12" s="2" t="s">
        <x:v>357</x:v>
      </x:c>
      <x:c r="Q12" s="2" t="s">
        <x:v>174</x:v>
      </x:c>
      <x:c r="R12" s="3">
        <x:v>3</x:v>
      </x:c>
      <x:c r="S12" s="2" t="s">
        <x:v>174</x:v>
      </x:c>
      <x:c r="T12" s="10"/>
    </x:row>
    <x:row r="13" spans="1:20" ht="30" customHeight="1">
      <x:c r="A13" s="12" t="s">
        <x:v>97</x:v>
      </x:c>
      <x:c r="B13" s="12" t="s">
        <x:v>174</x:v>
      </x:c>
      <x:c r="C13" s="12" t="s">
        <x:v>174</x:v>
      </x:c>
      <x:c r="D13" s="13">
        <x:v>1</x:v>
      </x:c>
      <x:c r="E13" s="14">
        <x:f>공종별내역서!F165</x:f>
        <x:v>0</x:v>
      </x:c>
      <x:c r="F13" s="14">
        <x:f>E13*D13</x:f>
        <x:v>0</x:v>
      </x:c>
      <x:c r="G13" s="14">
        <x:f>공종별내역서!H165</x:f>
        <x:v>0</x:v>
      </x:c>
      <x:c r="H13" s="14">
        <x:f>G13*D13</x:f>
        <x:v>0</x:v>
      </x:c>
      <x:c r="I13" s="14">
        <x:f>공종별내역서!J165</x:f>
        <x:v>0</x:v>
      </x:c>
      <x:c r="J13" s="14">
        <x:f>I13*D13</x:f>
        <x:v>0</x:v>
      </x:c>
      <x:c r="K13" s="14">
        <x:f>E13+G13+I13</x:f>
        <x:v>0</x:v>
      </x:c>
      <x:c r="L13" s="14">
        <x:f>F13+H13+J13</x:f>
        <x:v>0</x:v>
      </x:c>
      <x:c r="M13" s="12" t="s">
        <x:v>174</x:v>
      </x:c>
      <x:c r="N13" s="2" t="s">
        <x:v>362</x:v>
      </x:c>
      <x:c r="O13" s="2" t="s">
        <x:v>174</x:v>
      </x:c>
      <x:c r="P13" s="2" t="s">
        <x:v>357</x:v>
      </x:c>
      <x:c r="Q13" s="2" t="s">
        <x:v>174</x:v>
      </x:c>
      <x:c r="R13" s="3">
        <x:v>3</x:v>
      </x:c>
      <x:c r="S13" s="2" t="s">
        <x:v>174</x:v>
      </x:c>
      <x:c r="T13" s="10"/>
    </x:row>
    <x:row r="14" spans="1:20" ht="30" customHeight="1">
      <x:c r="A14" s="12" t="s">
        <x:v>82</x:v>
      </x:c>
      <x:c r="B14" s="12" t="s">
        <x:v>174</x:v>
      </x:c>
      <x:c r="C14" s="12" t="s">
        <x:v>174</x:v>
      </x:c>
      <x:c r="D14" s="13">
        <x:v>1</x:v>
      </x:c>
      <x:c r="E14" s="14">
        <x:f>공종별내역서!F211</x:f>
        <x:v>0</x:v>
      </x:c>
      <x:c r="F14" s="14">
        <x:f>E14*D14</x:f>
        <x:v>0</x:v>
      </x:c>
      <x:c r="G14" s="14">
        <x:f>공종별내역서!H211</x:f>
        <x:v>0</x:v>
      </x:c>
      <x:c r="H14" s="14">
        <x:f>G14*D14</x:f>
        <x:v>0</x:v>
      </x:c>
      <x:c r="I14" s="14">
        <x:f>공종별내역서!J211</x:f>
        <x:v>0</x:v>
      </x:c>
      <x:c r="J14" s="14">
        <x:f>I14*D14</x:f>
        <x:v>0</x:v>
      </x:c>
      <x:c r="K14" s="14">
        <x:f>E14+G14+I14</x:f>
        <x:v>0</x:v>
      </x:c>
      <x:c r="L14" s="14">
        <x:f>F14+H14+J14</x:f>
        <x:v>0</x:v>
      </x:c>
      <x:c r="M14" s="12" t="s">
        <x:v>174</x:v>
      </x:c>
      <x:c r="N14" s="2" t="s">
        <x:v>367</x:v>
      </x:c>
      <x:c r="O14" s="2" t="s">
        <x:v>174</x:v>
      </x:c>
      <x:c r="P14" s="2" t="s">
        <x:v>174</x:v>
      </x:c>
      <x:c r="Q14" s="2" t="s">
        <x:v>124</x:v>
      </x:c>
      <x:c r="R14" s="3">
        <x:v>3</x:v>
      </x:c>
      <x:c r="S14" s="2" t="s">
        <x:v>174</x:v>
      </x:c>
      <x:c r="T14" s="10">
        <x:f>L14*1</x:f>
        <x:v>0</x:v>
      </x:c>
    </x:row>
    <x:row r="15" spans="1:20" ht="30" customHeight="1">
      <x:c r="A15" s="12" t="s">
        <x:v>99</x:v>
      </x:c>
      <x:c r="B15" s="12" t="s">
        <x:v>174</x:v>
      </x:c>
      <x:c r="C15" s="12" t="s">
        <x:v>174</x:v>
      </x:c>
      <x:c r="D15" s="13">
        <x:v>1</x:v>
      </x:c>
      <x:c r="E15" s="14">
        <x:f>공종별내역서!F234</x:f>
        <x:v>0</x:v>
      </x:c>
      <x:c r="F15" s="14">
        <x:f>E15*D15</x:f>
        <x:v>0</x:v>
      </x:c>
      <x:c r="G15" s="14">
        <x:f>공종별내역서!H234</x:f>
        <x:v>0</x:v>
      </x:c>
      <x:c r="H15" s="14">
        <x:f>G15*D15</x:f>
        <x:v>0</x:v>
      </x:c>
      <x:c r="I15" s="14">
        <x:f>공종별내역서!J234</x:f>
        <x:v>0</x:v>
      </x:c>
      <x:c r="J15" s="14">
        <x:f>I15*D15</x:f>
        <x:v>0</x:v>
      </x:c>
      <x:c r="K15" s="14">
        <x:f>E15+G15+I15</x:f>
        <x:v>0</x:v>
      </x:c>
      <x:c r="L15" s="14">
        <x:f>F15+H15+J15</x:f>
        <x:v>0</x:v>
      </x:c>
      <x:c r="M15" s="12" t="s">
        <x:v>174</x:v>
      </x:c>
      <x:c r="N15" s="2" t="s">
        <x:v>371</x:v>
      </x:c>
      <x:c r="O15" s="2" t="s">
        <x:v>174</x:v>
      </x:c>
      <x:c r="P15" s="2" t="s">
        <x:v>174</x:v>
      </x:c>
      <x:c r="Q15" s="2" t="s">
        <x:v>126</x:v>
      </x:c>
      <x:c r="R15" s="3">
        <x:v>3</x:v>
      </x:c>
      <x:c r="S15" s="2" t="s">
        <x:v>174</x:v>
      </x:c>
      <x:c r="T15" s="10">
        <x:f>L15*1</x:f>
        <x:v>0</x:v>
      </x:c>
    </x:row>
    <x:row r="16" spans="1:20" ht="30" customHeight="1">
      <x:c r="A16" s="12" t="s">
        <x:v>81</x:v>
      </x:c>
      <x:c r="B16" s="12" t="s">
        <x:v>174</x:v>
      </x:c>
      <x:c r="C16" s="12" t="s">
        <x:v>174</x:v>
      </x:c>
      <x:c r="D16" s="13">
        <x:v>1</x:v>
      </x:c>
      <x:c r="E16" s="14">
        <x:f>공종별내역서!F257</x:f>
        <x:v>0</x:v>
      </x:c>
      <x:c r="F16" s="14">
        <x:f>E16*D16</x:f>
        <x:v>0</x:v>
      </x:c>
      <x:c r="G16" s="14">
        <x:f>공종별내역서!H257</x:f>
        <x:v>0</x:v>
      </x:c>
      <x:c r="H16" s="14">
        <x:f>G16*D16</x:f>
        <x:v>0</x:v>
      </x:c>
      <x:c r="I16" s="14">
        <x:f>공종별내역서!J257</x:f>
        <x:v>0</x:v>
      </x:c>
      <x:c r="J16" s="14">
        <x:f>I16*D16</x:f>
        <x:v>0</x:v>
      </x:c>
      <x:c r="K16" s="14">
        <x:f>E16+G16+I16</x:f>
        <x:v>0</x:v>
      </x:c>
      <x:c r="L16" s="14">
        <x:f>F16+H16+J16</x:f>
        <x:v>0</x:v>
      </x:c>
      <x:c r="M16" s="12" t="s">
        <x:v>174</x:v>
      </x:c>
      <x:c r="N16" s="2" t="s">
        <x:v>370</x:v>
      </x:c>
      <x:c r="O16" s="2" t="s">
        <x:v>174</x:v>
      </x:c>
      <x:c r="P16" s="2" t="s">
        <x:v>174</x:v>
      </x:c>
      <x:c r="Q16" s="2" t="s">
        <x:v>121</x:v>
      </x:c>
      <x:c r="R16" s="3">
        <x:v>3</x:v>
      </x:c>
      <x:c r="S16" s="2" t="s">
        <x:v>174</x:v>
      </x:c>
      <x:c r="T16" s="10">
        <x:f>L16*1</x:f>
        <x:v>0</x:v>
      </x:c>
    </x:row>
    <x:row r="17" spans="1:20" ht="30" customHeight="1">
      <x:c r="A17" s="13"/>
      <x:c r="B17" s="13"/>
      <x:c r="C17" s="13"/>
      <x:c r="D17" s="13"/>
      <x:c r="E17" s="13"/>
      <x:c r="F17" s="13"/>
      <x:c r="G17" s="13"/>
      <x:c r="H17" s="13"/>
      <x:c r="I17" s="13"/>
      <x:c r="J17" s="13"/>
      <x:c r="K17" s="13"/>
      <x:c r="L17" s="13"/>
      <x:c r="M17" s="13"/>
      <x:c r="T17" s="9"/>
    </x:row>
    <x:row r="18" spans="1:20" ht="30" customHeight="1">
      <x:c r="A18" s="13"/>
      <x:c r="B18" s="13"/>
      <x:c r="C18" s="13"/>
      <x:c r="D18" s="13"/>
      <x:c r="E18" s="13"/>
      <x:c r="F18" s="13"/>
      <x:c r="G18" s="13"/>
      <x:c r="H18" s="13"/>
      <x:c r="I18" s="13"/>
      <x:c r="J18" s="13"/>
      <x:c r="K18" s="13"/>
      <x:c r="L18" s="13"/>
      <x:c r="M18" s="13"/>
      <x:c r="T18" s="9"/>
    </x:row>
    <x:row r="19" spans="1:20" ht="30" customHeight="1">
      <x:c r="A19" s="13"/>
      <x:c r="B19" s="13"/>
      <x:c r="C19" s="13"/>
      <x:c r="D19" s="13"/>
      <x:c r="E19" s="13"/>
      <x:c r="F19" s="13"/>
      <x:c r="G19" s="13"/>
      <x:c r="H19" s="13"/>
      <x:c r="I19" s="13"/>
      <x:c r="J19" s="13"/>
      <x:c r="K19" s="13"/>
      <x:c r="L19" s="13"/>
      <x:c r="M19" s="13"/>
      <x:c r="T19" s="9"/>
    </x:row>
    <x:row r="20" spans="1:20" ht="30" customHeight="1">
      <x:c r="A20" s="13"/>
      <x:c r="B20" s="13"/>
      <x:c r="C20" s="13"/>
      <x:c r="D20" s="13"/>
      <x:c r="E20" s="13"/>
      <x:c r="F20" s="13"/>
      <x:c r="G20" s="13"/>
      <x:c r="H20" s="13"/>
      <x:c r="I20" s="13"/>
      <x:c r="J20" s="13"/>
      <x:c r="K20" s="13"/>
      <x:c r="L20" s="13"/>
      <x:c r="M20" s="13"/>
      <x:c r="T20" s="9"/>
    </x:row>
    <x:row r="21" spans="1:20" ht="30" customHeight="1">
      <x:c r="A21" s="13"/>
      <x:c r="B21" s="13"/>
      <x:c r="C21" s="13"/>
      <x:c r="D21" s="13"/>
      <x:c r="E21" s="13"/>
      <x:c r="F21" s="13"/>
      <x:c r="G21" s="13"/>
      <x:c r="H21" s="13"/>
      <x:c r="I21" s="13"/>
      <x:c r="J21" s="13"/>
      <x:c r="K21" s="13"/>
      <x:c r="L21" s="13"/>
      <x:c r="M21" s="13"/>
      <x:c r="T21" s="9"/>
    </x:row>
    <x:row r="22" spans="1:20" ht="30" customHeight="1">
      <x:c r="A22" s="13"/>
      <x:c r="B22" s="13"/>
      <x:c r="C22" s="13"/>
      <x:c r="D22" s="13"/>
      <x:c r="E22" s="13"/>
      <x:c r="F22" s="13"/>
      <x:c r="G22" s="13"/>
      <x:c r="H22" s="13"/>
      <x:c r="I22" s="13"/>
      <x:c r="J22" s="13"/>
      <x:c r="K22" s="13"/>
      <x:c r="L22" s="13"/>
      <x:c r="M22" s="13"/>
      <x:c r="T22" s="9"/>
    </x:row>
    <x:row r="23" spans="1:20" ht="30" customHeight="1">
      <x:c r="A23" s="13"/>
      <x:c r="B23" s="13"/>
      <x:c r="C23" s="13"/>
      <x:c r="D23" s="13"/>
      <x:c r="E23" s="13"/>
      <x:c r="F23" s="13"/>
      <x:c r="G23" s="13"/>
      <x:c r="H23" s="13"/>
      <x:c r="I23" s="13"/>
      <x:c r="J23" s="13"/>
      <x:c r="K23" s="13"/>
      <x:c r="L23" s="13"/>
      <x:c r="M23" s="13"/>
      <x:c r="T23" s="9"/>
    </x:row>
    <x:row r="24" spans="1:20" ht="30" customHeight="1">
      <x:c r="A24" s="13"/>
      <x:c r="B24" s="13"/>
      <x:c r="C24" s="13"/>
      <x:c r="D24" s="13"/>
      <x:c r="E24" s="13"/>
      <x:c r="F24" s="13"/>
      <x:c r="G24" s="13"/>
      <x:c r="H24" s="13"/>
      <x:c r="I24" s="13"/>
      <x:c r="J24" s="13"/>
      <x:c r="K24" s="13"/>
      <x:c r="L24" s="13"/>
      <x:c r="M24" s="13"/>
      <x:c r="T24" s="9"/>
    </x:row>
    <x:row r="25" spans="1:20" ht="30" customHeight="1">
      <x:c r="A25" s="13"/>
      <x:c r="B25" s="13"/>
      <x:c r="C25" s="13"/>
      <x:c r="D25" s="13"/>
      <x:c r="E25" s="13"/>
      <x:c r="F25" s="13"/>
      <x:c r="G25" s="13"/>
      <x:c r="H25" s="13"/>
      <x:c r="I25" s="13"/>
      <x:c r="J25" s="13"/>
      <x:c r="K25" s="13"/>
      <x:c r="L25" s="13"/>
      <x:c r="M25" s="13"/>
      <x:c r="T25" s="9"/>
    </x:row>
    <x:row r="26" spans="1:20" ht="30" customHeight="1">
      <x:c r="A26" s="13"/>
      <x:c r="B26" s="13"/>
      <x:c r="C26" s="13"/>
      <x:c r="D26" s="13"/>
      <x:c r="E26" s="13"/>
      <x:c r="F26" s="13"/>
      <x:c r="G26" s="13"/>
      <x:c r="H26" s="13"/>
      <x:c r="I26" s="13"/>
      <x:c r="J26" s="13"/>
      <x:c r="K26" s="13"/>
      <x:c r="L26" s="13"/>
      <x:c r="M26" s="13"/>
      <x:c r="T26" s="9"/>
    </x:row>
    <x:row r="27" spans="1:20" ht="30" customHeight="1">
      <x:c r="A27" s="12" t="s">
        <x:v>69</x:v>
      </x:c>
      <x:c r="B27" s="13"/>
      <x:c r="C27" s="13"/>
      <x:c r="D27" s="13"/>
      <x:c r="E27" s="13"/>
      <x:c r="F27" s="14">
        <x:f>F5</x:f>
        <x:v>0</x:v>
      </x:c>
      <x:c r="G27" s="13"/>
      <x:c r="H27" s="14">
        <x:f>H5</x:f>
        <x:v>0</x:v>
      </x:c>
      <x:c r="I27" s="13"/>
      <x:c r="J27" s="14">
        <x:f>J5</x:f>
        <x:v>0</x:v>
      </x:c>
      <x:c r="K27" s="13"/>
      <x:c r="L27" s="14">
        <x:f>L5</x:f>
        <x:v>0</x:v>
      </x:c>
      <x:c r="M27" s="13"/>
      <x:c r="T27" s="9"/>
    </x:row>
  </x:sheetData>
  <x:mergeCells count="16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ageMargins left="0.78736108541488647461" right="0" top="0.39361110329627990723" bottom="0.39361110329627990723" header="0" footer="0"/>
  <x:pageSetup paperSize="9" scale="65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V257"/>
  <x:sheetViews>
    <x:sheetView topLeftCell="A1" zoomScaleNormal="75" zoomScaleSheetLayoutView="100" workbookViewId="0">
      <x:selection activeCell="F9" activeCellId="0" sqref="F9:F9"/>
    </x:sheetView>
  </x:sheetViews>
  <x:sheetFormatPr defaultColWidth="9.00390625" defaultRowHeight="16.39999999999999857891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43" width="2.625" hidden="1" customWidth="1"/>
    <x:col min="44" max="44" width="10.625" hidden="1" customWidth="1"/>
    <x:col min="45" max="46" width="1.625" hidden="1" customWidth="1"/>
    <x:col min="47" max="47" width="24.625" hidden="1" customWidth="1"/>
    <x:col min="48" max="48" width="10.625" hidden="1" customWidth="1"/>
  </x:cols>
  <x:sheetData>
    <x:row r="1" spans="1:13" ht="30" customHeight="1">
      <x:c r="A1" s="4" t="s">
        <x:v>272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</x:row>
    <x:row r="2" spans="1:13" ht="30" customHeight="1">
      <x:c r="A2" s="6" t="s">
        <x:v>67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8"/>
    </x:row>
    <x:row r="3" spans="1:48" ht="30" customHeight="1">
      <x:c r="A3" s="23" t="s">
        <x:v>290</x:v>
      </x:c>
      <x:c r="B3" s="23" t="s">
        <x:v>289</x:v>
      </x:c>
      <x:c r="C3" s="23" t="s">
        <x:v>168</x:v>
      </x:c>
      <x:c r="D3" s="23" t="s">
        <x:v>165</x:v>
      </x:c>
      <x:c r="E3" s="23" t="s">
        <x:v>317</x:v>
      </x:c>
      <x:c r="F3" s="23"/>
      <x:c r="G3" s="23" t="s">
        <x:v>341</x:v>
      </x:c>
      <x:c r="H3" s="23"/>
      <x:c r="I3" s="23" t="s">
        <x:v>292</x:v>
      </x:c>
      <x:c r="J3" s="23"/>
      <x:c r="K3" s="23" t="s">
        <x:v>293</x:v>
      </x:c>
      <x:c r="L3" s="23"/>
      <x:c r="M3" s="23" t="s">
        <x:v>339</x:v>
      </x:c>
      <x:c r="N3" s="22" t="s">
        <x:v>323</x:v>
      </x:c>
      <x:c r="O3" s="22" t="s">
        <x:v>175</x:v>
      </x:c>
      <x:c r="P3" s="22" t="s">
        <x:v>171</x:v>
      </x:c>
      <x:c r="Q3" s="22" t="s">
        <x:v>324</x:v>
      </x:c>
      <x:c r="R3" s="22" t="s">
        <x:v>170</x:v>
      </x:c>
      <x:c r="S3" s="22" t="s">
        <x:v>176</x:v>
      </x:c>
      <x:c r="T3" s="22" t="s">
        <x:v>178</x:v>
      </x:c>
      <x:c r="U3" s="22" t="s">
        <x:v>325</x:v>
      </x:c>
      <x:c r="V3" s="22" t="s">
        <x:v>329</x:v>
      </x:c>
      <x:c r="W3" s="22" t="s">
        <x:v>166</x:v>
      </x:c>
      <x:c r="X3" s="22" t="s">
        <x:v>344</x:v>
      </x:c>
      <x:c r="Y3" s="22" t="s">
        <x:v>330</x:v>
      </x:c>
      <x:c r="Z3" s="22" t="s">
        <x:v>347</x:v>
      </x:c>
      <x:c r="AA3" s="22" t="s">
        <x:v>327</x:v>
      </x:c>
      <x:c r="AB3" s="22" t="s">
        <x:v>326</x:v>
      </x:c>
      <x:c r="AC3" s="22" t="s">
        <x:v>348</x:v>
      </x:c>
      <x:c r="AD3" s="22" t="s">
        <x:v>322</x:v>
      </x:c>
      <x:c r="AE3" s="22" t="s">
        <x:v>328</x:v>
      </x:c>
      <x:c r="AF3" s="22" t="s">
        <x:v>349</x:v>
      </x:c>
      <x:c r="AG3" s="22" t="s">
        <x:v>350</x:v>
      </x:c>
      <x:c r="AH3" s="22" t="s">
        <x:v>333</x:v>
      </x:c>
      <x:c r="AI3" s="22" t="s">
        <x:v>319</x:v>
      </x:c>
      <x:c r="AJ3" s="22" t="s">
        <x:v>320</x:v>
      </x:c>
      <x:c r="AK3" s="22" t="s">
        <x:v>337</x:v>
      </x:c>
      <x:c r="AL3" s="22" t="s">
        <x:v>331</x:v>
      </x:c>
      <x:c r="AM3" s="22" t="s">
        <x:v>332</x:v>
      </x:c>
      <x:c r="AN3" s="22" t="s">
        <x:v>338</x:v>
      </x:c>
      <x:c r="AO3" s="22" t="s">
        <x:v>334</x:v>
      </x:c>
      <x:c r="AP3" s="22" t="s">
        <x:v>340</x:v>
      </x:c>
      <x:c r="AQ3" s="22" t="s">
        <x:v>335</x:v>
      </x:c>
      <x:c r="AR3" s="22" t="s">
        <x:v>336</x:v>
      </x:c>
      <x:c r="AS3" s="22" t="s">
        <x:v>342</x:v>
      </x:c>
      <x:c r="AT3" s="22" t="s">
        <x:v>343</x:v>
      </x:c>
      <x:c r="AU3" s="22" t="s">
        <x:v>353</x:v>
      </x:c>
      <x:c r="AV3" s="22" t="s">
        <x:v>356</x:v>
      </x:c>
    </x:row>
    <x:row r="4" spans="1:48" ht="30" customHeight="1">
      <x:c r="A4" s="24"/>
      <x:c r="B4" s="24"/>
      <x:c r="C4" s="24"/>
      <x:c r="D4" s="24"/>
      <x:c r="E4" s="15" t="s">
        <x:v>318</x:v>
      </x:c>
      <x:c r="F4" s="15" t="s">
        <x:v>321</x:v>
      </x:c>
      <x:c r="G4" s="15" t="s">
        <x:v>318</x:v>
      </x:c>
      <x:c r="H4" s="15" t="s">
        <x:v>321</x:v>
      </x:c>
      <x:c r="I4" s="15" t="s">
        <x:v>318</x:v>
      </x:c>
      <x:c r="J4" s="15" t="s">
        <x:v>321</x:v>
      </x:c>
      <x:c r="K4" s="15" t="s">
        <x:v>318</x:v>
      </x:c>
      <x:c r="L4" s="15" t="s">
        <x:v>321</x:v>
      </x:c>
      <x:c r="M4" s="24"/>
      <x:c r="N4" s="22"/>
      <x:c r="O4" s="22"/>
      <x:c r="P4" s="22"/>
      <x:c r="Q4" s="22"/>
      <x:c r="R4" s="22"/>
      <x:c r="S4" s="22"/>
      <x:c r="T4" s="22"/>
      <x:c r="U4" s="22"/>
      <x:c r="V4" s="22"/>
      <x:c r="W4" s="22"/>
      <x:c r="X4" s="22"/>
      <x:c r="Y4" s="22"/>
      <x:c r="Z4" s="22"/>
      <x:c r="AA4" s="22"/>
      <x:c r="AB4" s="22"/>
      <x:c r="AC4" s="22"/>
      <x:c r="AD4" s="22"/>
      <x:c r="AE4" s="22"/>
      <x:c r="AF4" s="22"/>
      <x:c r="AG4" s="22"/>
      <x:c r="AH4" s="22"/>
      <x:c r="AI4" s="22"/>
      <x:c r="AJ4" s="22"/>
      <x:c r="AK4" s="22"/>
      <x:c r="AL4" s="22"/>
      <x:c r="AM4" s="22"/>
      <x:c r="AN4" s="22"/>
      <x:c r="AO4" s="22"/>
      <x:c r="AP4" s="22"/>
      <x:c r="AQ4" s="22"/>
      <x:c r="AR4" s="22"/>
      <x:c r="AS4" s="22"/>
      <x:c r="AT4" s="22"/>
      <x:c r="AU4" s="22"/>
      <x:c r="AV4" s="22"/>
    </x:row>
    <x:row r="5" spans="1:48" ht="30" customHeight="1">
      <x:c r="A5" s="12" t="s">
        <x:v>70</x:v>
      </x:c>
      <x:c r="B5" s="12" t="s">
        <x:v>275</x:v>
      </x:c>
      <x:c r="C5" s="13"/>
      <x:c r="D5" s="13"/>
      <x:c r="E5" s="14"/>
      <x:c r="F5" s="14"/>
      <x:c r="G5" s="14"/>
      <x:c r="H5" s="14"/>
      <x:c r="I5" s="14"/>
      <x:c r="J5" s="14"/>
      <x:c r="K5" s="14"/>
      <x:c r="L5" s="14"/>
      <x:c r="M5" s="13"/>
      <x:c r="N5" s="3"/>
      <x:c r="O5" s="3"/>
      <x:c r="P5" s="3"/>
      <x:c r="Q5" s="2" t="s">
        <x:v>360</x:v>
      </x:c>
      <x:c r="R5" s="3"/>
      <x:c r="S5" s="3"/>
      <x:c r="T5" s="3"/>
      <x:c r="U5" s="3"/>
      <x:c r="V5" s="3"/>
      <x:c r="W5" s="3"/>
      <x:c r="X5" s="3"/>
      <x:c r="Y5" s="3"/>
      <x:c r="Z5" s="3"/>
      <x:c r="AA5" s="3"/>
      <x:c r="AB5" s="3"/>
      <x:c r="AC5" s="3"/>
      <x:c r="AD5" s="3"/>
      <x:c r="AE5" s="3"/>
      <x:c r="AF5" s="3"/>
      <x:c r="AG5" s="3"/>
      <x:c r="AH5" s="3"/>
      <x:c r="AI5" s="3"/>
      <x:c r="AJ5" s="3"/>
      <x:c r="AK5" s="3"/>
      <x:c r="AL5" s="3"/>
      <x:c r="AM5" s="3"/>
      <x:c r="AN5" s="3"/>
      <x:c r="AO5" s="3"/>
      <x:c r="AP5" s="3"/>
      <x:c r="AQ5" s="3"/>
      <x:c r="AR5" s="3"/>
      <x:c r="AS5" s="3"/>
      <x:c r="AT5" s="3"/>
      <x:c r="AU5" s="3"/>
      <x:c r="AV5" s="3"/>
    </x:row>
    <x:row r="6" spans="1:48" ht="30" customHeight="1">
      <x:c r="A6" s="12" t="s">
        <x:v>385</x:v>
      </x:c>
      <x:c r="B6" s="12" t="s">
        <x:v>276</x:v>
      </x:c>
      <x:c r="C6" s="12" t="s">
        <x:v>167</x:v>
      </x:c>
      <x:c r="D6" s="13">
        <x:v>10</x:v>
      </x:c>
      <x:c r="E6" s="14"/>
      <x:c r="F6" s="14"/>
      <x:c r="G6" s="14"/>
      <x:c r="H6" s="14"/>
      <x:c r="I6" s="14"/>
      <x:c r="J6" s="14"/>
      <x:c r="K6" s="14"/>
      <x:c r="L6" s="14"/>
      <x:c r="M6" s="12"/>
      <x:c r="N6" s="2" t="s">
        <x:v>216</x:v>
      </x:c>
      <x:c r="O6" s="2" t="s">
        <x:v>174</x:v>
      </x:c>
      <x:c r="P6" s="2" t="s">
        <x:v>174</x:v>
      </x:c>
      <x:c r="Q6" s="2" t="s">
        <x:v>360</x:v>
      </x:c>
      <x:c r="R6" s="2" t="s">
        <x:v>173</x:v>
      </x:c>
      <x:c r="S6" s="2" t="s">
        <x:v>172</x:v>
      </x:c>
      <x:c r="T6" s="2" t="s">
        <x:v>172</x:v>
      </x:c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2" t="s">
        <x:v>174</x:v>
      </x:c>
      <x:c r="AS6" s="2" t="s">
        <x:v>174</x:v>
      </x:c>
      <x:c r="AT6" s="3"/>
      <x:c r="AU6" s="2" t="s">
        <x:v>16</x:v>
      </x:c>
      <x:c r="AV6" s="3">
        <x:v>55</x:v>
      </x:c>
    </x:row>
    <x:row r="7" spans="1:48" ht="30" customHeight="1">
      <x:c r="A7" s="12" t="s">
        <x:v>273</x:v>
      </x:c>
      <x:c r="B7" s="12" t="s">
        <x:v>274</x:v>
      </x:c>
      <x:c r="C7" s="12" t="s">
        <x:v>177</x:v>
      </x:c>
      <x:c r="D7" s="13">
        <x:v>7547</x:v>
      </x:c>
      <x:c r="E7" s="14"/>
      <x:c r="F7" s="14"/>
      <x:c r="G7" s="14"/>
      <x:c r="H7" s="14"/>
      <x:c r="I7" s="14"/>
      <x:c r="J7" s="14"/>
      <x:c r="K7" s="14"/>
      <x:c r="L7" s="14"/>
      <x:c r="M7" s="12"/>
      <x:c r="N7" s="2" t="s">
        <x:v>215</x:v>
      </x:c>
      <x:c r="O7" s="2" t="s">
        <x:v>174</x:v>
      </x:c>
      <x:c r="P7" s="2" t="s">
        <x:v>174</x:v>
      </x:c>
      <x:c r="Q7" s="2" t="s">
        <x:v>360</x:v>
      </x:c>
      <x:c r="R7" s="2" t="s">
        <x:v>173</x:v>
      </x:c>
      <x:c r="S7" s="2" t="s">
        <x:v>172</x:v>
      </x:c>
      <x:c r="T7" s="2" t="s">
        <x:v>172</x:v>
      </x:c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2" t="s">
        <x:v>174</x:v>
      </x:c>
      <x:c r="AS7" s="2" t="s">
        <x:v>174</x:v>
      </x:c>
      <x:c r="AT7" s="3"/>
      <x:c r="AU7" s="2" t="s">
        <x:v>2</x:v>
      </x:c>
      <x:c r="AV7" s="3">
        <x:v>56</x:v>
      </x:c>
    </x:row>
    <x:row r="8" spans="1:48" ht="30" customHeight="1">
      <x:c r="A8" s="12" t="s">
        <x:v>355</x:v>
      </x:c>
      <x:c r="B8" s="12" t="s">
        <x:v>278</x:v>
      </x:c>
      <x:c r="C8" s="12" t="s">
        <x:v>177</x:v>
      </x:c>
      <x:c r="D8" s="13">
        <x:v>80</x:v>
      </x:c>
      <x:c r="E8" s="14"/>
      <x:c r="F8" s="14"/>
      <x:c r="G8" s="14"/>
      <x:c r="H8" s="14"/>
      <x:c r="I8" s="14"/>
      <x:c r="J8" s="14"/>
      <x:c r="K8" s="14"/>
      <x:c r="L8" s="14"/>
      <x:c r="M8" s="12"/>
      <x:c r="N8" s="2" t="s">
        <x:v>214</x:v>
      </x:c>
      <x:c r="O8" s="2" t="s">
        <x:v>174</x:v>
      </x:c>
      <x:c r="P8" s="2" t="s">
        <x:v>174</x:v>
      </x:c>
      <x:c r="Q8" s="2" t="s">
        <x:v>360</x:v>
      </x:c>
      <x:c r="R8" s="2" t="s">
        <x:v>173</x:v>
      </x:c>
      <x:c r="S8" s="2" t="s">
        <x:v>172</x:v>
      </x:c>
      <x:c r="T8" s="2" t="s">
        <x:v>172</x:v>
      </x:c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2" t="s">
        <x:v>174</x:v>
      </x:c>
      <x:c r="AS8" s="2" t="s">
        <x:v>174</x:v>
      </x:c>
      <x:c r="AT8" s="3"/>
      <x:c r="AU8" s="2" t="s">
        <x:v>4</x:v>
      </x:c>
      <x:c r="AV8" s="3">
        <x:v>57</x:v>
      </x:c>
    </x:row>
    <x:row r="9" spans="1:48" ht="30" customHeight="1">
      <x:c r="A9" s="12" t="s">
        <x:v>311</x:v>
      </x:c>
      <x:c r="B9" s="12" t="s">
        <x:v>412</x:v>
      </x:c>
      <x:c r="C9" s="12" t="s">
        <x:v>177</x:v>
      </x:c>
      <x:c r="D9" s="13">
        <x:v>73</x:v>
      </x:c>
      <x:c r="E9" s="14"/>
      <x:c r="F9" s="14"/>
      <x:c r="G9" s="14"/>
      <x:c r="H9" s="14"/>
      <x:c r="I9" s="14"/>
      <x:c r="J9" s="14"/>
      <x:c r="K9" s="14"/>
      <x:c r="L9" s="14"/>
      <x:c r="M9" s="12"/>
      <x:c r="N9" s="2" t="s">
        <x:v>217</x:v>
      </x:c>
      <x:c r="O9" s="2" t="s">
        <x:v>174</x:v>
      </x:c>
      <x:c r="P9" s="2" t="s">
        <x:v>174</x:v>
      </x:c>
      <x:c r="Q9" s="2" t="s">
        <x:v>360</x:v>
      </x:c>
      <x:c r="R9" s="2" t="s">
        <x:v>173</x:v>
      </x:c>
      <x:c r="S9" s="2" t="s">
        <x:v>172</x:v>
      </x:c>
      <x:c r="T9" s="2" t="s">
        <x:v>172</x:v>
      </x:c>
      <x:c r="U9" s="3"/>
      <x:c r="V9" s="3"/>
      <x:c r="W9" s="3"/>
      <x:c r="X9" s="3"/>
      <x:c r="Y9" s="3"/>
      <x:c r="Z9" s="3"/>
      <x:c r="AA9" s="3"/>
      <x:c r="AB9" s="3"/>
      <x:c r="AC9" s="3"/>
      <x:c r="AD9" s="3"/>
      <x:c r="AE9" s="3"/>
      <x:c r="AF9" s="3"/>
      <x:c r="AG9" s="3"/>
      <x:c r="AH9" s="3"/>
      <x:c r="AI9" s="3"/>
      <x:c r="AJ9" s="3"/>
      <x:c r="AK9" s="3"/>
      <x:c r="AL9" s="3"/>
      <x:c r="AM9" s="3"/>
      <x:c r="AN9" s="3"/>
      <x:c r="AO9" s="3"/>
      <x:c r="AP9" s="3"/>
      <x:c r="AQ9" s="3"/>
      <x:c r="AR9" s="2" t="s">
        <x:v>174</x:v>
      </x:c>
      <x:c r="AS9" s="2" t="s">
        <x:v>174</x:v>
      </x:c>
      <x:c r="AT9" s="3"/>
      <x:c r="AU9" s="2" t="s">
        <x:v>8</x:v>
      </x:c>
      <x:c r="AV9" s="3">
        <x:v>160</x:v>
      </x:c>
    </x:row>
    <x:row r="10" spans="1:17" ht="30" customHeight="1">
      <x:c r="A10" s="13"/>
      <x:c r="B10" s="13"/>
      <x:c r="C10" s="13"/>
      <x:c r="D10" s="13"/>
      <x:c r="E10" s="14"/>
      <x:c r="F10" s="14"/>
      <x:c r="G10" s="14"/>
      <x:c r="H10" s="14"/>
      <x:c r="I10" s="14"/>
      <x:c r="J10" s="14"/>
      <x:c r="K10" s="14"/>
      <x:c r="L10" s="14"/>
      <x:c r="M10" s="13"/>
      <x:c r="Q10" s="1" t="s">
        <x:v>360</x:v>
      </x:c>
    </x:row>
    <x:row r="11" spans="1:17" ht="30" customHeight="1">
      <x:c r="A11" s="13"/>
      <x:c r="B11" s="13"/>
      <x:c r="C11" s="13"/>
      <x:c r="D11" s="13"/>
      <x:c r="E11" s="14"/>
      <x:c r="F11" s="14"/>
      <x:c r="G11" s="14"/>
      <x:c r="H11" s="14"/>
      <x:c r="I11" s="14"/>
      <x:c r="J11" s="14"/>
      <x:c r="K11" s="14"/>
      <x:c r="L11" s="14"/>
      <x:c r="M11" s="13"/>
      <x:c r="Q11" s="1" t="s">
        <x:v>360</x:v>
      </x:c>
    </x:row>
    <x:row r="12" spans="1:17" ht="30" customHeight="1">
      <x:c r="A12" s="13"/>
      <x:c r="B12" s="13"/>
      <x:c r="C12" s="13"/>
      <x:c r="D12" s="13"/>
      <x:c r="E12" s="14"/>
      <x:c r="F12" s="14"/>
      <x:c r="G12" s="14"/>
      <x:c r="H12" s="14"/>
      <x:c r="I12" s="14"/>
      <x:c r="J12" s="14"/>
      <x:c r="K12" s="14"/>
      <x:c r="L12" s="14"/>
      <x:c r="M12" s="13"/>
      <x:c r="Q12" s="1" t="s">
        <x:v>360</x:v>
      </x:c>
    </x:row>
    <x:row r="13" spans="1:17" ht="30" customHeight="1">
      <x:c r="A13" s="13"/>
      <x:c r="B13" s="13"/>
      <x:c r="C13" s="13"/>
      <x:c r="D13" s="13"/>
      <x:c r="E13" s="14"/>
      <x:c r="F13" s="14"/>
      <x:c r="G13" s="14"/>
      <x:c r="H13" s="14"/>
      <x:c r="I13" s="14"/>
      <x:c r="J13" s="14"/>
      <x:c r="K13" s="14"/>
      <x:c r="L13" s="14"/>
      <x:c r="M13" s="13"/>
      <x:c r="Q13" s="1" t="s">
        <x:v>360</x:v>
      </x:c>
    </x:row>
    <x:row r="14" spans="1:17" ht="30" customHeight="1">
      <x:c r="A14" s="13"/>
      <x:c r="B14" s="13"/>
      <x:c r="C14" s="13"/>
      <x:c r="D14" s="13"/>
      <x:c r="E14" s="14"/>
      <x:c r="F14" s="14"/>
      <x:c r="G14" s="14"/>
      <x:c r="H14" s="14"/>
      <x:c r="I14" s="14"/>
      <x:c r="J14" s="14"/>
      <x:c r="K14" s="14"/>
      <x:c r="L14" s="14"/>
      <x:c r="M14" s="13"/>
      <x:c r="Q14" s="1" t="s">
        <x:v>360</x:v>
      </x:c>
    </x:row>
    <x:row r="15" spans="1:17" ht="30" customHeight="1">
      <x:c r="A15" s="13"/>
      <x:c r="B15" s="13"/>
      <x:c r="C15" s="13"/>
      <x:c r="D15" s="13"/>
      <x:c r="E15" s="14"/>
      <x:c r="F15" s="14"/>
      <x:c r="G15" s="14"/>
      <x:c r="H15" s="14"/>
      <x:c r="I15" s="14"/>
      <x:c r="J15" s="14"/>
      <x:c r="K15" s="14"/>
      <x:c r="L15" s="14"/>
      <x:c r="M15" s="13"/>
      <x:c r="Q15" s="1" t="s">
        <x:v>360</x:v>
      </x:c>
    </x:row>
    <x:row r="16" spans="1:17" ht="30" customHeight="1">
      <x:c r="A16" s="13"/>
      <x:c r="B16" s="13"/>
      <x:c r="C16" s="13"/>
      <x:c r="D16" s="13"/>
      <x:c r="E16" s="14"/>
      <x:c r="F16" s="14"/>
      <x:c r="G16" s="14"/>
      <x:c r="H16" s="14"/>
      <x:c r="I16" s="14"/>
      <x:c r="J16" s="14"/>
      <x:c r="K16" s="14"/>
      <x:c r="L16" s="14"/>
      <x:c r="M16" s="13"/>
      <x:c r="Q16" s="1" t="s">
        <x:v>360</x:v>
      </x:c>
    </x:row>
    <x:row r="17" spans="1:17" ht="30" customHeight="1">
      <x:c r="A17" s="13"/>
      <x:c r="B17" s="13"/>
      <x:c r="C17" s="13"/>
      <x:c r="D17" s="13"/>
      <x:c r="E17" s="14"/>
      <x:c r="F17" s="14"/>
      <x:c r="G17" s="14"/>
      <x:c r="H17" s="14"/>
      <x:c r="I17" s="14"/>
      <x:c r="J17" s="14"/>
      <x:c r="K17" s="14"/>
      <x:c r="L17" s="14"/>
      <x:c r="M17" s="13"/>
      <x:c r="Q17" s="1" t="s">
        <x:v>360</x:v>
      </x:c>
    </x:row>
    <x:row r="18" spans="1:17" ht="30" customHeight="1">
      <x:c r="A18" s="13"/>
      <x:c r="B18" s="13"/>
      <x:c r="C18" s="13"/>
      <x:c r="D18" s="13"/>
      <x:c r="E18" s="14"/>
      <x:c r="F18" s="14"/>
      <x:c r="G18" s="14"/>
      <x:c r="H18" s="14"/>
      <x:c r="I18" s="14"/>
      <x:c r="J18" s="14"/>
      <x:c r="K18" s="14"/>
      <x:c r="L18" s="14"/>
      <x:c r="M18" s="13"/>
      <x:c r="Q18" s="1" t="s">
        <x:v>360</x:v>
      </x:c>
    </x:row>
    <x:row r="19" spans="1:17" ht="30" customHeight="1">
      <x:c r="A19" s="13"/>
      <x:c r="B19" s="13"/>
      <x:c r="C19" s="13"/>
      <x:c r="D19" s="13"/>
      <x:c r="E19" s="14"/>
      <x:c r="F19" s="14"/>
      <x:c r="G19" s="14"/>
      <x:c r="H19" s="14"/>
      <x:c r="I19" s="14"/>
      <x:c r="J19" s="14"/>
      <x:c r="K19" s="14"/>
      <x:c r="L19" s="14"/>
      <x:c r="M19" s="13"/>
      <x:c r="Q19" s="1" t="s">
        <x:v>360</x:v>
      </x:c>
    </x:row>
    <x:row r="20" spans="1:17" ht="30" customHeight="1">
      <x:c r="A20" s="13"/>
      <x:c r="B20" s="13"/>
      <x:c r="C20" s="13"/>
      <x:c r="D20" s="13"/>
      <x:c r="E20" s="14"/>
      <x:c r="F20" s="14"/>
      <x:c r="G20" s="14"/>
      <x:c r="H20" s="14"/>
      <x:c r="I20" s="14"/>
      <x:c r="J20" s="14"/>
      <x:c r="K20" s="14"/>
      <x:c r="L20" s="14"/>
      <x:c r="M20" s="13"/>
      <x:c r="Q20" s="1" t="s">
        <x:v>360</x:v>
      </x:c>
    </x:row>
    <x:row r="21" spans="1:17" ht="30" customHeight="1">
      <x:c r="A21" s="13"/>
      <x:c r="B21" s="13"/>
      <x:c r="C21" s="13"/>
      <x:c r="D21" s="13"/>
      <x:c r="E21" s="14"/>
      <x:c r="F21" s="14"/>
      <x:c r="G21" s="14"/>
      <x:c r="H21" s="14"/>
      <x:c r="I21" s="14"/>
      <x:c r="J21" s="14"/>
      <x:c r="K21" s="14"/>
      <x:c r="L21" s="14"/>
      <x:c r="M21" s="13"/>
      <x:c r="Q21" s="1" t="s">
        <x:v>360</x:v>
      </x:c>
    </x:row>
    <x:row r="22" spans="1:17" ht="30" customHeight="1">
      <x:c r="A22" s="13"/>
      <x:c r="B22" s="13"/>
      <x:c r="C22" s="13"/>
      <x:c r="D22" s="13"/>
      <x:c r="E22" s="14"/>
      <x:c r="F22" s="14"/>
      <x:c r="G22" s="14"/>
      <x:c r="H22" s="14"/>
      <x:c r="I22" s="14"/>
      <x:c r="J22" s="14"/>
      <x:c r="K22" s="14"/>
      <x:c r="L22" s="14"/>
      <x:c r="M22" s="13"/>
      <x:c r="Q22" s="1" t="s">
        <x:v>360</x:v>
      </x:c>
    </x:row>
    <x:row r="23" spans="1:17" ht="30" customHeight="1">
      <x:c r="A23" s="13"/>
      <x:c r="B23" s="13"/>
      <x:c r="C23" s="13"/>
      <x:c r="D23" s="13"/>
      <x:c r="E23" s="14"/>
      <x:c r="F23" s="14"/>
      <x:c r="G23" s="14"/>
      <x:c r="H23" s="14"/>
      <x:c r="I23" s="14"/>
      <x:c r="J23" s="14"/>
      <x:c r="K23" s="14"/>
      <x:c r="L23" s="14"/>
      <x:c r="M23" s="13"/>
      <x:c r="Q23" s="1" t="s">
        <x:v>360</x:v>
      </x:c>
    </x:row>
    <x:row r="24" spans="1:17" ht="30" customHeight="1">
      <x:c r="A24" s="13"/>
      <x:c r="B24" s="13"/>
      <x:c r="C24" s="13"/>
      <x:c r="D24" s="13"/>
      <x:c r="E24" s="14"/>
      <x:c r="F24" s="14"/>
      <x:c r="G24" s="14"/>
      <x:c r="H24" s="14"/>
      <x:c r="I24" s="14"/>
      <x:c r="J24" s="14"/>
      <x:c r="K24" s="14"/>
      <x:c r="L24" s="14"/>
      <x:c r="M24" s="13"/>
      <x:c r="Q24" s="1" t="s">
        <x:v>360</x:v>
      </x:c>
    </x:row>
    <x:row r="25" spans="1:17" ht="30" customHeight="1">
      <x:c r="A25" s="13"/>
      <x:c r="B25" s="13"/>
      <x:c r="C25" s="13"/>
      <x:c r="D25" s="13"/>
      <x:c r="E25" s="14"/>
      <x:c r="F25" s="14"/>
      <x:c r="G25" s="14"/>
      <x:c r="H25" s="14"/>
      <x:c r="I25" s="14"/>
      <x:c r="J25" s="14"/>
      <x:c r="K25" s="14"/>
      <x:c r="L25" s="14"/>
      <x:c r="M25" s="13"/>
      <x:c r="Q25" s="1" t="s">
        <x:v>360</x:v>
      </x:c>
    </x:row>
    <x:row r="26" spans="1:17" ht="30" customHeight="1">
      <x:c r="A26" s="13"/>
      <x:c r="B26" s="13"/>
      <x:c r="C26" s="13"/>
      <x:c r="D26" s="13"/>
      <x:c r="E26" s="14"/>
      <x:c r="F26" s="14"/>
      <x:c r="G26" s="14"/>
      <x:c r="H26" s="14"/>
      <x:c r="I26" s="14"/>
      <x:c r="J26" s="14"/>
      <x:c r="K26" s="14"/>
      <x:c r="L26" s="14"/>
      <x:c r="M26" s="13"/>
      <x:c r="Q26" s="1" t="s">
        <x:v>360</x:v>
      </x:c>
    </x:row>
    <x:row r="27" spans="1:14" ht="30" customHeight="1">
      <x:c r="A27" s="12" t="s">
        <x:v>69</x:v>
      </x:c>
      <x:c r="B27" s="13"/>
      <x:c r="C27" s="13"/>
      <x:c r="D27" s="13"/>
      <x:c r="E27" s="14"/>
      <x:c r="F27" s="14"/>
      <x:c r="G27" s="14"/>
      <x:c r="H27" s="14"/>
      <x:c r="I27" s="14"/>
      <x:c r="J27" s="14"/>
      <x:c r="K27" s="14"/>
      <x:c r="L27" s="14"/>
      <x:c r="M27" s="13"/>
      <x:c r="N27" t="s">
        <x:v>361</x:v>
      </x:c>
    </x:row>
    <x:row r="28" spans="1:48" ht="30" customHeight="1">
      <x:c r="A28" s="12" t="s">
        <x:v>86</x:v>
      </x:c>
      <x:c r="B28" s="12" t="s">
        <x:v>275</x:v>
      </x:c>
      <x:c r="C28" s="13"/>
      <x:c r="D28" s="13"/>
      <x:c r="E28" s="14"/>
      <x:c r="F28" s="14"/>
      <x:c r="G28" s="14"/>
      <x:c r="H28" s="14"/>
      <x:c r="I28" s="14"/>
      <x:c r="J28" s="14"/>
      <x:c r="K28" s="14"/>
      <x:c r="L28" s="14"/>
      <x:c r="M28" s="13"/>
      <x:c r="N28" s="3"/>
      <x:c r="O28" s="3"/>
      <x:c r="P28" s="3"/>
      <x:c r="Q28" s="2" t="s">
        <x:v>351</x:v>
      </x:c>
      <x:c r="R28" s="3"/>
      <x:c r="S28" s="3"/>
      <x:c r="T28" s="3"/>
      <x:c r="U28" s="3"/>
      <x:c r="V28" s="3"/>
      <x:c r="W28" s="3"/>
      <x:c r="X28" s="3"/>
      <x:c r="Y28" s="3"/>
      <x:c r="Z28" s="3"/>
      <x:c r="AA28" s="3"/>
      <x:c r="AB28" s="3"/>
      <x:c r="AC28" s="3"/>
      <x:c r="AD28" s="3"/>
      <x:c r="AE28" s="3"/>
      <x:c r="AF28" s="3"/>
      <x:c r="AG28" s="3"/>
      <x:c r="AH28" s="3"/>
      <x:c r="AI28" s="3"/>
      <x:c r="AJ28" s="3"/>
      <x:c r="AK28" s="3"/>
      <x:c r="AL28" s="3"/>
      <x:c r="AM28" s="3"/>
      <x:c r="AN28" s="3"/>
      <x:c r="AO28" s="3"/>
      <x:c r="AP28" s="3"/>
      <x:c r="AQ28" s="3"/>
      <x:c r="AR28" s="3"/>
      <x:c r="AS28" s="3"/>
      <x:c r="AT28" s="3"/>
      <x:c r="AU28" s="3"/>
      <x:c r="AV28" s="3"/>
    </x:row>
    <x:row r="29" spans="1:48" ht="30" customHeight="1">
      <x:c r="A29" s="12" t="s">
        <x:v>277</x:v>
      </x:c>
      <x:c r="B29" s="12" t="s">
        <x:v>295</x:v>
      </x:c>
      <x:c r="C29" s="12" t="s">
        <x:v>179</x:v>
      </x:c>
      <x:c r="D29" s="13">
        <x:v>229</x:v>
      </x:c>
      <x:c r="E29" s="14"/>
      <x:c r="F29" s="14"/>
      <x:c r="G29" s="14"/>
      <x:c r="H29" s="14"/>
      <x:c r="I29" s="14"/>
      <x:c r="J29" s="14"/>
      <x:c r="K29" s="14"/>
      <x:c r="L29" s="14"/>
      <x:c r="M29" s="12"/>
      <x:c r="N29" s="2" t="s">
        <x:v>218</x:v>
      </x:c>
      <x:c r="O29" s="2" t="s">
        <x:v>174</x:v>
      </x:c>
      <x:c r="P29" s="2" t="s">
        <x:v>174</x:v>
      </x:c>
      <x:c r="Q29" s="2" t="s">
        <x:v>351</x:v>
      </x:c>
      <x:c r="R29" s="2" t="s">
        <x:v>173</x:v>
      </x:c>
      <x:c r="S29" s="2" t="s">
        <x:v>172</x:v>
      </x:c>
      <x:c r="T29" s="2" t="s">
        <x:v>172</x:v>
      </x:c>
      <x:c r="U29" s="3"/>
      <x:c r="V29" s="3"/>
      <x:c r="W29" s="3"/>
      <x:c r="X29" s="3"/>
      <x:c r="Y29" s="3"/>
      <x:c r="Z29" s="3"/>
      <x:c r="AA29" s="3"/>
      <x:c r="AB29" s="3"/>
      <x:c r="AC29" s="3"/>
      <x:c r="AD29" s="3"/>
      <x:c r="AE29" s="3"/>
      <x:c r="AF29" s="3"/>
      <x:c r="AG29" s="3"/>
      <x:c r="AH29" s="3"/>
      <x:c r="AI29" s="3"/>
      <x:c r="AJ29" s="3"/>
      <x:c r="AK29" s="3"/>
      <x:c r="AL29" s="3"/>
      <x:c r="AM29" s="3"/>
      <x:c r="AN29" s="3"/>
      <x:c r="AO29" s="3"/>
      <x:c r="AP29" s="3"/>
      <x:c r="AQ29" s="3"/>
      <x:c r="AR29" s="2" t="s">
        <x:v>174</x:v>
      </x:c>
      <x:c r="AS29" s="2" t="s">
        <x:v>174</x:v>
      </x:c>
      <x:c r="AT29" s="3"/>
      <x:c r="AU29" s="2" t="s">
        <x:v>20</x:v>
      </x:c>
      <x:c r="AV29" s="3">
        <x:v>60</x:v>
      </x:c>
    </x:row>
    <x:row r="30" spans="1:48" ht="30" customHeight="1">
      <x:c r="A30" s="12" t="s">
        <x:v>354</x:v>
      </x:c>
      <x:c r="B30" s="12" t="s">
        <x:v>407</x:v>
      </x:c>
      <x:c r="C30" s="12" t="s">
        <x:v>177</x:v>
      </x:c>
      <x:c r="D30" s="13">
        <x:v>7282</x:v>
      </x:c>
      <x:c r="E30" s="14"/>
      <x:c r="F30" s="14"/>
      <x:c r="G30" s="14"/>
      <x:c r="H30" s="14"/>
      <x:c r="I30" s="14"/>
      <x:c r="J30" s="14"/>
      <x:c r="K30" s="14"/>
      <x:c r="L30" s="14"/>
      <x:c r="M30" s="12"/>
      <x:c r="N30" s="2" t="s">
        <x:v>221</x:v>
      </x:c>
      <x:c r="O30" s="2" t="s">
        <x:v>174</x:v>
      </x:c>
      <x:c r="P30" s="2" t="s">
        <x:v>174</x:v>
      </x:c>
      <x:c r="Q30" s="2" t="s">
        <x:v>351</x:v>
      </x:c>
      <x:c r="R30" s="2" t="s">
        <x:v>173</x:v>
      </x:c>
      <x:c r="S30" s="2" t="s">
        <x:v>172</x:v>
      </x:c>
      <x:c r="T30" s="2" t="s">
        <x:v>172</x:v>
      </x:c>
      <x:c r="U30" s="3"/>
      <x:c r="V30" s="3"/>
      <x:c r="W30" s="3"/>
      <x:c r="X30" s="3"/>
      <x:c r="Y30" s="3"/>
      <x:c r="Z30" s="3"/>
      <x:c r="AA30" s="3"/>
      <x:c r="AB30" s="3"/>
      <x:c r="AC30" s="3"/>
      <x:c r="AD30" s="3"/>
      <x:c r="AE30" s="3"/>
      <x:c r="AF30" s="3"/>
      <x:c r="AG30" s="3"/>
      <x:c r="AH30" s="3"/>
      <x:c r="AI30" s="3"/>
      <x:c r="AJ30" s="3"/>
      <x:c r="AK30" s="3"/>
      <x:c r="AL30" s="3"/>
      <x:c r="AM30" s="3"/>
      <x:c r="AN30" s="3"/>
      <x:c r="AO30" s="3"/>
      <x:c r="AP30" s="3"/>
      <x:c r="AQ30" s="3"/>
      <x:c r="AR30" s="2" t="s">
        <x:v>174</x:v>
      </x:c>
      <x:c r="AS30" s="2" t="s">
        <x:v>174</x:v>
      </x:c>
      <x:c r="AT30" s="3"/>
      <x:c r="AU30" s="2" t="s">
        <x:v>1</x:v>
      </x:c>
      <x:c r="AV30" s="3">
        <x:v>61</x:v>
      </x:c>
    </x:row>
    <x:row r="31" spans="1:48" ht="30" customHeight="1">
      <x:c r="A31" s="12" t="s">
        <x:v>352</x:v>
      </x:c>
      <x:c r="B31" s="12" t="s">
        <x:v>9</x:v>
      </x:c>
      <x:c r="C31" s="12" t="s">
        <x:v>177</x:v>
      </x:c>
      <x:c r="D31" s="13">
        <x:v>146</x:v>
      </x:c>
      <x:c r="E31" s="14"/>
      <x:c r="F31" s="14"/>
      <x:c r="G31" s="14"/>
      <x:c r="H31" s="14"/>
      <x:c r="I31" s="14"/>
      <x:c r="J31" s="14"/>
      <x:c r="K31" s="14"/>
      <x:c r="L31" s="14"/>
      <x:c r="M31" s="12"/>
      <x:c r="N31" s="2" t="s">
        <x:v>219</x:v>
      </x:c>
      <x:c r="O31" s="2" t="s">
        <x:v>174</x:v>
      </x:c>
      <x:c r="P31" s="2" t="s">
        <x:v>174</x:v>
      </x:c>
      <x:c r="Q31" s="2" t="s">
        <x:v>351</x:v>
      </x:c>
      <x:c r="R31" s="2" t="s">
        <x:v>173</x:v>
      </x:c>
      <x:c r="S31" s="2" t="s">
        <x:v>172</x:v>
      </x:c>
      <x:c r="T31" s="2" t="s">
        <x:v>172</x:v>
      </x:c>
      <x:c r="U31" s="3"/>
      <x:c r="V31" s="3"/>
      <x:c r="W31" s="3"/>
      <x:c r="X31" s="3"/>
      <x:c r="Y31" s="3"/>
      <x:c r="Z31" s="3"/>
      <x:c r="AA31" s="3"/>
      <x:c r="AB31" s="3"/>
      <x:c r="AC31" s="3"/>
      <x:c r="AD31" s="3"/>
      <x:c r="AE31" s="3"/>
      <x:c r="AF31" s="3"/>
      <x:c r="AG31" s="3"/>
      <x:c r="AH31" s="3"/>
      <x:c r="AI31" s="3"/>
      <x:c r="AJ31" s="3"/>
      <x:c r="AK31" s="3"/>
      <x:c r="AL31" s="3"/>
      <x:c r="AM31" s="3"/>
      <x:c r="AN31" s="3"/>
      <x:c r="AO31" s="3"/>
      <x:c r="AP31" s="3"/>
      <x:c r="AQ31" s="3"/>
      <x:c r="AR31" s="2" t="s">
        <x:v>174</x:v>
      </x:c>
      <x:c r="AS31" s="2" t="s">
        <x:v>174</x:v>
      </x:c>
      <x:c r="AT31" s="3"/>
      <x:c r="AU31" s="2" t="s">
        <x:v>3</x:v>
      </x:c>
      <x:c r="AV31" s="3">
        <x:v>62</x:v>
      </x:c>
    </x:row>
    <x:row r="32" spans="1:48" ht="30" customHeight="1">
      <x:c r="A32" s="12" t="s">
        <x:v>88</x:v>
      </x:c>
      <x:c r="B32" s="12" t="s">
        <x:v>405</x:v>
      </x:c>
      <x:c r="C32" s="12" t="s">
        <x:v>177</x:v>
      </x:c>
      <x:c r="D32" s="13">
        <x:v>24</x:v>
      </x:c>
      <x:c r="E32" s="14"/>
      <x:c r="F32" s="14"/>
      <x:c r="G32" s="14"/>
      <x:c r="H32" s="14"/>
      <x:c r="I32" s="14"/>
      <x:c r="J32" s="14"/>
      <x:c r="K32" s="14"/>
      <x:c r="L32" s="14"/>
      <x:c r="M32" s="12"/>
      <x:c r="N32" s="2" t="s">
        <x:v>220</x:v>
      </x:c>
      <x:c r="O32" s="2" t="s">
        <x:v>174</x:v>
      </x:c>
      <x:c r="P32" s="2" t="s">
        <x:v>174</x:v>
      </x:c>
      <x:c r="Q32" s="2" t="s">
        <x:v>351</x:v>
      </x:c>
      <x:c r="R32" s="2" t="s">
        <x:v>173</x:v>
      </x:c>
      <x:c r="S32" s="2" t="s">
        <x:v>172</x:v>
      </x:c>
      <x:c r="T32" s="2" t="s">
        <x:v>172</x:v>
      </x:c>
      <x:c r="U32" s="3"/>
      <x:c r="V32" s="3"/>
      <x:c r="W32" s="3"/>
      <x:c r="X32" s="3"/>
      <x:c r="Y32" s="3"/>
      <x:c r="Z32" s="3"/>
      <x:c r="AA32" s="3"/>
      <x:c r="AB32" s="3"/>
      <x:c r="AC32" s="3"/>
      <x:c r="AD32" s="3"/>
      <x:c r="AE32" s="3"/>
      <x:c r="AF32" s="3"/>
      <x:c r="AG32" s="3"/>
      <x:c r="AH32" s="3"/>
      <x:c r="AI32" s="3"/>
      <x:c r="AJ32" s="3"/>
      <x:c r="AK32" s="3"/>
      <x:c r="AL32" s="3"/>
      <x:c r="AM32" s="3"/>
      <x:c r="AN32" s="3"/>
      <x:c r="AO32" s="3"/>
      <x:c r="AP32" s="3"/>
      <x:c r="AQ32" s="3"/>
      <x:c r="AR32" s="2" t="s">
        <x:v>174</x:v>
      </x:c>
      <x:c r="AS32" s="2" t="s">
        <x:v>174</x:v>
      </x:c>
      <x:c r="AT32" s="3"/>
      <x:c r="AU32" s="2" t="s">
        <x:v>0</x:v>
      </x:c>
      <x:c r="AV32" s="3">
        <x:v>63</x:v>
      </x:c>
    </x:row>
    <x:row r="33" spans="1:48" ht="30" customHeight="1">
      <x:c r="A33" s="12" t="s">
        <x:v>281</x:v>
      </x:c>
      <x:c r="B33" s="12" t="s">
        <x:v>410</x:v>
      </x:c>
      <x:c r="C33" s="12" t="s">
        <x:v>129</x:v>
      </x:c>
      <x:c r="D33" s="13">
        <x:v>58</x:v>
      </x:c>
      <x:c r="E33" s="14"/>
      <x:c r="F33" s="14"/>
      <x:c r="G33" s="14"/>
      <x:c r="H33" s="14"/>
      <x:c r="I33" s="14"/>
      <x:c r="J33" s="14"/>
      <x:c r="K33" s="14"/>
      <x:c r="L33" s="14"/>
      <x:c r="M33" s="12"/>
      <x:c r="N33" s="2" t="s">
        <x:v>222</x:v>
      </x:c>
      <x:c r="O33" s="2" t="s">
        <x:v>174</x:v>
      </x:c>
      <x:c r="P33" s="2" t="s">
        <x:v>174</x:v>
      </x:c>
      <x:c r="Q33" s="2" t="s">
        <x:v>351</x:v>
      </x:c>
      <x:c r="R33" s="2" t="s">
        <x:v>173</x:v>
      </x:c>
      <x:c r="S33" s="2" t="s">
        <x:v>172</x:v>
      </x:c>
      <x:c r="T33" s="2" t="s">
        <x:v>172</x:v>
      </x:c>
      <x:c r="U33" s="3"/>
      <x:c r="V33" s="3"/>
      <x:c r="W33" s="3"/>
      <x:c r="X33" s="3"/>
      <x:c r="Y33" s="3"/>
      <x:c r="Z33" s="3"/>
      <x:c r="AA33" s="3"/>
      <x:c r="AB33" s="3"/>
      <x:c r="AC33" s="3"/>
      <x:c r="AD33" s="3"/>
      <x:c r="AE33" s="3"/>
      <x:c r="AF33" s="3"/>
      <x:c r="AG33" s="3"/>
      <x:c r="AH33" s="3"/>
      <x:c r="AI33" s="3"/>
      <x:c r="AJ33" s="3"/>
      <x:c r="AK33" s="3"/>
      <x:c r="AL33" s="3"/>
      <x:c r="AM33" s="3"/>
      <x:c r="AN33" s="3"/>
      <x:c r="AO33" s="3"/>
      <x:c r="AP33" s="3"/>
      <x:c r="AQ33" s="3"/>
      <x:c r="AR33" s="2" t="s">
        <x:v>174</x:v>
      </x:c>
      <x:c r="AS33" s="2" t="s">
        <x:v>174</x:v>
      </x:c>
      <x:c r="AT33" s="3"/>
      <x:c r="AU33" s="2" t="s">
        <x:v>7</x:v>
      </x:c>
      <x:c r="AV33" s="3">
        <x:v>64</x:v>
      </x:c>
    </x:row>
    <x:row r="34" spans="1:48" ht="30" customHeight="1">
      <x:c r="A34" s="12" t="s">
        <x:v>88</x:v>
      </x:c>
      <x:c r="B34" s="12" t="s">
        <x:v>411</x:v>
      </x:c>
      <x:c r="C34" s="12" t="s">
        <x:v>177</x:v>
      </x:c>
      <x:c r="D34" s="13">
        <x:v>8</x:v>
      </x:c>
      <x:c r="E34" s="14"/>
      <x:c r="F34" s="14"/>
      <x:c r="G34" s="14"/>
      <x:c r="H34" s="14"/>
      <x:c r="I34" s="14"/>
      <x:c r="J34" s="14"/>
      <x:c r="K34" s="14"/>
      <x:c r="L34" s="14"/>
      <x:c r="M34" s="12"/>
      <x:c r="N34" s="2" t="s">
        <x:v>227</x:v>
      </x:c>
      <x:c r="O34" s="2" t="s">
        <x:v>174</x:v>
      </x:c>
      <x:c r="P34" s="2" t="s">
        <x:v>174</x:v>
      </x:c>
      <x:c r="Q34" s="2" t="s">
        <x:v>351</x:v>
      </x:c>
      <x:c r="R34" s="2" t="s">
        <x:v>173</x:v>
      </x:c>
      <x:c r="S34" s="2" t="s">
        <x:v>172</x:v>
      </x:c>
      <x:c r="T34" s="2" t="s">
        <x:v>172</x:v>
      </x:c>
      <x:c r="U34" s="3"/>
      <x:c r="V34" s="3"/>
      <x:c r="W34" s="3"/>
      <x:c r="X34" s="3"/>
      <x:c r="Y34" s="3"/>
      <x:c r="Z34" s="3"/>
      <x:c r="AA34" s="3"/>
      <x:c r="AB34" s="3"/>
      <x:c r="AC34" s="3"/>
      <x:c r="AD34" s="3"/>
      <x:c r="AE34" s="3"/>
      <x:c r="AF34" s="3"/>
      <x:c r="AG34" s="3"/>
      <x:c r="AH34" s="3"/>
      <x:c r="AI34" s="3"/>
      <x:c r="AJ34" s="3"/>
      <x:c r="AK34" s="3"/>
      <x:c r="AL34" s="3"/>
      <x:c r="AM34" s="3"/>
      <x:c r="AN34" s="3"/>
      <x:c r="AO34" s="3"/>
      <x:c r="AP34" s="3"/>
      <x:c r="AQ34" s="3"/>
      <x:c r="AR34" s="2" t="s">
        <x:v>174</x:v>
      </x:c>
      <x:c r="AS34" s="2" t="s">
        <x:v>174</x:v>
      </x:c>
      <x:c r="AT34" s="3"/>
      <x:c r="AU34" s="2" t="s">
        <x:v>22</x:v>
      </x:c>
      <x:c r="AV34" s="3">
        <x:v>65</x:v>
      </x:c>
    </x:row>
    <x:row r="35" spans="1:48" ht="30" customHeight="1">
      <x:c r="A35" s="12" t="s">
        <x:v>279</x:v>
      </x:c>
      <x:c r="B35" s="12" t="s">
        <x:v>75</x:v>
      </x:c>
      <x:c r="C35" s="12" t="s">
        <x:v>129</x:v>
      </x:c>
      <x:c r="D35" s="13">
        <x:v>108</x:v>
      </x:c>
      <x:c r="E35" s="14"/>
      <x:c r="F35" s="14"/>
      <x:c r="G35" s="14"/>
      <x:c r="H35" s="14"/>
      <x:c r="I35" s="14"/>
      <x:c r="J35" s="14"/>
      <x:c r="K35" s="14"/>
      <x:c r="L35" s="14"/>
      <x:c r="M35" s="12"/>
      <x:c r="N35" s="2" t="s">
        <x:v>228</x:v>
      </x:c>
      <x:c r="O35" s="2" t="s">
        <x:v>174</x:v>
      </x:c>
      <x:c r="P35" s="2" t="s">
        <x:v>174</x:v>
      </x:c>
      <x:c r="Q35" s="2" t="s">
        <x:v>351</x:v>
      </x:c>
      <x:c r="R35" s="2" t="s">
        <x:v>173</x:v>
      </x:c>
      <x:c r="S35" s="2" t="s">
        <x:v>172</x:v>
      </x:c>
      <x:c r="T35" s="2" t="s">
        <x:v>172</x:v>
      </x:c>
      <x:c r="U35" s="3"/>
      <x:c r="V35" s="3"/>
      <x:c r="W35" s="3"/>
      <x:c r="X35" s="3"/>
      <x:c r="Y35" s="3"/>
      <x:c r="Z35" s="3"/>
      <x:c r="AA35" s="3"/>
      <x:c r="AB35" s="3"/>
      <x:c r="AC35" s="3"/>
      <x:c r="AD35" s="3"/>
      <x:c r="AE35" s="3"/>
      <x:c r="AF35" s="3"/>
      <x:c r="AG35" s="3"/>
      <x:c r="AH35" s="3"/>
      <x:c r="AI35" s="3"/>
      <x:c r="AJ35" s="3"/>
      <x:c r="AK35" s="3"/>
      <x:c r="AL35" s="3"/>
      <x:c r="AM35" s="3"/>
      <x:c r="AN35" s="3"/>
      <x:c r="AO35" s="3"/>
      <x:c r="AP35" s="3"/>
      <x:c r="AQ35" s="3"/>
      <x:c r="AR35" s="2" t="s">
        <x:v>174</x:v>
      </x:c>
      <x:c r="AS35" s="2" t="s">
        <x:v>174</x:v>
      </x:c>
      <x:c r="AT35" s="3"/>
      <x:c r="AU35" s="2" t="s">
        <x:v>26</x:v>
      </x:c>
      <x:c r="AV35" s="3">
        <x:v>66</x:v>
      </x:c>
    </x:row>
    <x:row r="36" spans="1:48" ht="30" customHeight="1">
      <x:c r="A36" s="12" t="s">
        <x:v>279</x:v>
      </x:c>
      <x:c r="B36" s="12" t="s">
        <x:v>74</x:v>
      </x:c>
      <x:c r="C36" s="12" t="s">
        <x:v>129</x:v>
      </x:c>
      <x:c r="D36" s="13">
        <x:v>30</x:v>
      </x:c>
      <x:c r="E36" s="14"/>
      <x:c r="F36" s="14"/>
      <x:c r="G36" s="14"/>
      <x:c r="H36" s="14"/>
      <x:c r="I36" s="14"/>
      <x:c r="J36" s="14"/>
      <x:c r="K36" s="14"/>
      <x:c r="L36" s="14"/>
      <x:c r="M36" s="12"/>
      <x:c r="N36" s="2" t="s">
        <x:v>223</x:v>
      </x:c>
      <x:c r="O36" s="2" t="s">
        <x:v>174</x:v>
      </x:c>
      <x:c r="P36" s="2" t="s">
        <x:v>174</x:v>
      </x:c>
      <x:c r="Q36" s="2" t="s">
        <x:v>351</x:v>
      </x:c>
      <x:c r="R36" s="2" t="s">
        <x:v>173</x:v>
      </x:c>
      <x:c r="S36" s="2" t="s">
        <x:v>172</x:v>
      </x:c>
      <x:c r="T36" s="2" t="s">
        <x:v>172</x:v>
      </x:c>
      <x:c r="U36" s="3"/>
      <x:c r="V36" s="3"/>
      <x:c r="W36" s="3"/>
      <x:c r="X36" s="3"/>
      <x:c r="Y36" s="3"/>
      <x:c r="Z36" s="3"/>
      <x:c r="AA36" s="3"/>
      <x:c r="AB36" s="3"/>
      <x:c r="AC36" s="3"/>
      <x:c r="AD36" s="3"/>
      <x:c r="AE36" s="3"/>
      <x:c r="AF36" s="3"/>
      <x:c r="AG36" s="3"/>
      <x:c r="AH36" s="3"/>
      <x:c r="AI36" s="3"/>
      <x:c r="AJ36" s="3"/>
      <x:c r="AK36" s="3"/>
      <x:c r="AL36" s="3"/>
      <x:c r="AM36" s="3"/>
      <x:c r="AN36" s="3"/>
      <x:c r="AO36" s="3"/>
      <x:c r="AP36" s="3"/>
      <x:c r="AQ36" s="3"/>
      <x:c r="AR36" s="2" t="s">
        <x:v>174</x:v>
      </x:c>
      <x:c r="AS36" s="2" t="s">
        <x:v>174</x:v>
      </x:c>
      <x:c r="AT36" s="3"/>
      <x:c r="AU36" s="2" t="s">
        <x:v>10</x:v>
      </x:c>
      <x:c r="AV36" s="3">
        <x:v>67</x:v>
      </x:c>
    </x:row>
    <x:row r="37" spans="1:48" ht="30" customHeight="1">
      <x:c r="A37" s="12" t="s">
        <x:v>280</x:v>
      </x:c>
      <x:c r="B37" s="12" t="s">
        <x:v>76</x:v>
      </x:c>
      <x:c r="C37" s="12" t="s">
        <x:v>129</x:v>
      </x:c>
      <x:c r="D37" s="13">
        <x:v>205</x:v>
      </x:c>
      <x:c r="E37" s="14"/>
      <x:c r="F37" s="14"/>
      <x:c r="G37" s="14"/>
      <x:c r="H37" s="14"/>
      <x:c r="I37" s="14"/>
      <x:c r="J37" s="14"/>
      <x:c r="K37" s="14"/>
      <x:c r="L37" s="14"/>
      <x:c r="M37" s="12"/>
      <x:c r="N37" s="2" t="s">
        <x:v>224</x:v>
      </x:c>
      <x:c r="O37" s="2" t="s">
        <x:v>174</x:v>
      </x:c>
      <x:c r="P37" s="2" t="s">
        <x:v>174</x:v>
      </x:c>
      <x:c r="Q37" s="2" t="s">
        <x:v>351</x:v>
      </x:c>
      <x:c r="R37" s="2" t="s">
        <x:v>173</x:v>
      </x:c>
      <x:c r="S37" s="2" t="s">
        <x:v>172</x:v>
      </x:c>
      <x:c r="T37" s="2" t="s">
        <x:v>172</x:v>
      </x:c>
      <x:c r="U37" s="3"/>
      <x:c r="V37" s="3"/>
      <x:c r="W37" s="3"/>
      <x:c r="X37" s="3"/>
      <x:c r="Y37" s="3"/>
      <x:c r="Z37" s="3"/>
      <x:c r="AA37" s="3"/>
      <x:c r="AB37" s="3"/>
      <x:c r="AC37" s="3"/>
      <x:c r="AD37" s="3"/>
      <x:c r="AE37" s="3"/>
      <x:c r="AF37" s="3"/>
      <x:c r="AG37" s="3"/>
      <x:c r="AH37" s="3"/>
      <x:c r="AI37" s="3"/>
      <x:c r="AJ37" s="3"/>
      <x:c r="AK37" s="3"/>
      <x:c r="AL37" s="3"/>
      <x:c r="AM37" s="3"/>
      <x:c r="AN37" s="3"/>
      <x:c r="AO37" s="3"/>
      <x:c r="AP37" s="3"/>
      <x:c r="AQ37" s="3"/>
      <x:c r="AR37" s="2" t="s">
        <x:v>174</x:v>
      </x:c>
      <x:c r="AS37" s="2" t="s">
        <x:v>174</x:v>
      </x:c>
      <x:c r="AT37" s="3"/>
      <x:c r="AU37" s="2" t="s">
        <x:v>5</x:v>
      </x:c>
      <x:c r="AV37" s="3">
        <x:v>68</x:v>
      </x:c>
    </x:row>
    <x:row r="38" spans="1:48" ht="30" customHeight="1">
      <x:c r="A38" s="12" t="s">
        <x:v>279</x:v>
      </x:c>
      <x:c r="B38" s="12" t="s">
        <x:v>229</x:v>
      </x:c>
      <x:c r="C38" s="12" t="s">
        <x:v>129</x:v>
      </x:c>
      <x:c r="D38" s="13">
        <x:v>81</x:v>
      </x:c>
      <x:c r="E38" s="14"/>
      <x:c r="F38" s="14"/>
      <x:c r="G38" s="14"/>
      <x:c r="H38" s="14"/>
      <x:c r="I38" s="14"/>
      <x:c r="J38" s="14"/>
      <x:c r="K38" s="14"/>
      <x:c r="L38" s="14"/>
      <x:c r="M38" s="12"/>
      <x:c r="N38" s="2" t="s">
        <x:v>225</x:v>
      </x:c>
      <x:c r="O38" s="2" t="s">
        <x:v>174</x:v>
      </x:c>
      <x:c r="P38" s="2" t="s">
        <x:v>174</x:v>
      </x:c>
      <x:c r="Q38" s="2" t="s">
        <x:v>351</x:v>
      </x:c>
      <x:c r="R38" s="2" t="s">
        <x:v>173</x:v>
      </x:c>
      <x:c r="S38" s="2" t="s">
        <x:v>172</x:v>
      </x:c>
      <x:c r="T38" s="2" t="s">
        <x:v>172</x:v>
      </x:c>
      <x:c r="U38" s="3"/>
      <x:c r="V38" s="3"/>
      <x:c r="W38" s="3"/>
      <x:c r="X38" s="3"/>
      <x:c r="Y38" s="3"/>
      <x:c r="Z38" s="3"/>
      <x:c r="AA38" s="3"/>
      <x:c r="AB38" s="3"/>
      <x:c r="AC38" s="3"/>
      <x:c r="AD38" s="3"/>
      <x:c r="AE38" s="3"/>
      <x:c r="AF38" s="3"/>
      <x:c r="AG38" s="3"/>
      <x:c r="AH38" s="3"/>
      <x:c r="AI38" s="3"/>
      <x:c r="AJ38" s="3"/>
      <x:c r="AK38" s="3"/>
      <x:c r="AL38" s="3"/>
      <x:c r="AM38" s="3"/>
      <x:c r="AN38" s="3"/>
      <x:c r="AO38" s="3"/>
      <x:c r="AP38" s="3"/>
      <x:c r="AQ38" s="3"/>
      <x:c r="AR38" s="2" t="s">
        <x:v>174</x:v>
      </x:c>
      <x:c r="AS38" s="2" t="s">
        <x:v>174</x:v>
      </x:c>
      <x:c r="AT38" s="3"/>
      <x:c r="AU38" s="2" t="s">
        <x:v>21</x:v>
      </x:c>
      <x:c r="AV38" s="3">
        <x:v>69</x:v>
      </x:c>
    </x:row>
    <x:row r="39" spans="1:48" ht="30" customHeight="1">
      <x:c r="A39" s="12" t="s">
        <x:v>284</x:v>
      </x:c>
      <x:c r="B39" s="12" t="s">
        <x:v>408</x:v>
      </x:c>
      <x:c r="C39" s="12" t="s">
        <x:v>129</x:v>
      </x:c>
      <x:c r="D39" s="13">
        <x:v>59</x:v>
      </x:c>
      <x:c r="E39" s="14"/>
      <x:c r="F39" s="14"/>
      <x:c r="G39" s="14"/>
      <x:c r="H39" s="14"/>
      <x:c r="I39" s="14"/>
      <x:c r="J39" s="14"/>
      <x:c r="K39" s="14"/>
      <x:c r="L39" s="14"/>
      <x:c r="M39" s="12"/>
      <x:c r="N39" s="2" t="s">
        <x:v>226</x:v>
      </x:c>
      <x:c r="O39" s="2" t="s">
        <x:v>174</x:v>
      </x:c>
      <x:c r="P39" s="2" t="s">
        <x:v>174</x:v>
      </x:c>
      <x:c r="Q39" s="2" t="s">
        <x:v>351</x:v>
      </x:c>
      <x:c r="R39" s="2" t="s">
        <x:v>173</x:v>
      </x:c>
      <x:c r="S39" s="2" t="s">
        <x:v>172</x:v>
      </x:c>
      <x:c r="T39" s="2" t="s">
        <x:v>172</x:v>
      </x:c>
      <x:c r="U39" s="3"/>
      <x:c r="V39" s="3"/>
      <x:c r="W39" s="3"/>
      <x:c r="X39" s="3"/>
      <x:c r="Y39" s="3"/>
      <x:c r="Z39" s="3"/>
      <x:c r="AA39" s="3"/>
      <x:c r="AB39" s="3"/>
      <x:c r="AC39" s="3"/>
      <x:c r="AD39" s="3"/>
      <x:c r="AE39" s="3"/>
      <x:c r="AF39" s="3"/>
      <x:c r="AG39" s="3"/>
      <x:c r="AH39" s="3"/>
      <x:c r="AI39" s="3"/>
      <x:c r="AJ39" s="3"/>
      <x:c r="AK39" s="3"/>
      <x:c r="AL39" s="3"/>
      <x:c r="AM39" s="3"/>
      <x:c r="AN39" s="3"/>
      <x:c r="AO39" s="3"/>
      <x:c r="AP39" s="3"/>
      <x:c r="AQ39" s="3"/>
      <x:c r="AR39" s="2" t="s">
        <x:v>174</x:v>
      </x:c>
      <x:c r="AS39" s="2" t="s">
        <x:v>174</x:v>
      </x:c>
      <x:c r="AT39" s="3"/>
      <x:c r="AU39" s="2" t="s">
        <x:v>6</x:v>
      </x:c>
      <x:c r="AV39" s="3">
        <x:v>70</x:v>
      </x:c>
    </x:row>
    <x:row r="40" spans="1:48" ht="30" customHeight="1">
      <x:c r="A40" s="12" t="s">
        <x:v>282</x:v>
      </x:c>
      <x:c r="B40" s="12" t="s">
        <x:v>408</x:v>
      </x:c>
      <x:c r="C40" s="12" t="s">
        <x:v>129</x:v>
      </x:c>
      <x:c r="D40" s="13">
        <x:v>59</x:v>
      </x:c>
      <x:c r="E40" s="14"/>
      <x:c r="F40" s="14"/>
      <x:c r="G40" s="14"/>
      <x:c r="H40" s="14"/>
      <x:c r="I40" s="14"/>
      <x:c r="J40" s="14"/>
      <x:c r="K40" s="14"/>
      <x:c r="L40" s="14"/>
      <x:c r="M40" s="12"/>
      <x:c r="N40" s="2" t="s">
        <x:v>230</x:v>
      </x:c>
      <x:c r="O40" s="2" t="s">
        <x:v>174</x:v>
      </x:c>
      <x:c r="P40" s="2" t="s">
        <x:v>174</x:v>
      </x:c>
      <x:c r="Q40" s="2" t="s">
        <x:v>351</x:v>
      </x:c>
      <x:c r="R40" s="2" t="s">
        <x:v>173</x:v>
      </x:c>
      <x:c r="S40" s="2" t="s">
        <x:v>172</x:v>
      </x:c>
      <x:c r="T40" s="2" t="s">
        <x:v>172</x:v>
      </x:c>
      <x:c r="U40" s="3"/>
      <x:c r="V40" s="3"/>
      <x:c r="W40" s="3"/>
      <x:c r="X40" s="3"/>
      <x:c r="Y40" s="3"/>
      <x:c r="Z40" s="3"/>
      <x:c r="AA40" s="3"/>
      <x:c r="AB40" s="3"/>
      <x:c r="AC40" s="3"/>
      <x:c r="AD40" s="3"/>
      <x:c r="AE40" s="3"/>
      <x:c r="AF40" s="3"/>
      <x:c r="AG40" s="3"/>
      <x:c r="AH40" s="3"/>
      <x:c r="AI40" s="3"/>
      <x:c r="AJ40" s="3"/>
      <x:c r="AK40" s="3"/>
      <x:c r="AL40" s="3"/>
      <x:c r="AM40" s="3"/>
      <x:c r="AN40" s="3"/>
      <x:c r="AO40" s="3"/>
      <x:c r="AP40" s="3"/>
      <x:c r="AQ40" s="3"/>
      <x:c r="AR40" s="2" t="s">
        <x:v>174</x:v>
      </x:c>
      <x:c r="AS40" s="2" t="s">
        <x:v>174</x:v>
      </x:c>
      <x:c r="AT40" s="3"/>
      <x:c r="AU40" s="2" t="s">
        <x:v>19</x:v>
      </x:c>
      <x:c r="AV40" s="3">
        <x:v>71</x:v>
      </x:c>
    </x:row>
    <x:row r="41" spans="1:48" ht="30" customHeight="1">
      <x:c r="A41" s="12" t="s">
        <x:v>386</x:v>
      </x:c>
      <x:c r="B41" s="12" t="s">
        <x:v>413</x:v>
      </x:c>
      <x:c r="C41" s="12" t="s">
        <x:v>177</x:v>
      </x:c>
      <x:c r="D41" s="13">
        <x:v>19</x:v>
      </x:c>
      <x:c r="E41" s="14"/>
      <x:c r="F41" s="14"/>
      <x:c r="G41" s="14"/>
      <x:c r="H41" s="14"/>
      <x:c r="I41" s="14"/>
      <x:c r="J41" s="14"/>
      <x:c r="K41" s="14"/>
      <x:c r="L41" s="14"/>
      <x:c r="M41" s="12"/>
      <x:c r="N41" s="2" t="s">
        <x:v>78</x:v>
      </x:c>
      <x:c r="O41" s="2" t="s">
        <x:v>174</x:v>
      </x:c>
      <x:c r="P41" s="2" t="s">
        <x:v>174</x:v>
      </x:c>
      <x:c r="Q41" s="2" t="s">
        <x:v>351</x:v>
      </x:c>
      <x:c r="R41" s="2" t="s">
        <x:v>173</x:v>
      </x:c>
      <x:c r="S41" s="2" t="s">
        <x:v>172</x:v>
      </x:c>
      <x:c r="T41" s="2" t="s">
        <x:v>172</x:v>
      </x:c>
      <x:c r="U41" s="3"/>
      <x:c r="V41" s="3"/>
      <x:c r="W41" s="3"/>
      <x:c r="X41" s="3"/>
      <x:c r="Y41" s="3"/>
      <x:c r="Z41" s="3"/>
      <x:c r="AA41" s="3"/>
      <x:c r="AB41" s="3"/>
      <x:c r="AC41" s="3"/>
      <x:c r="AD41" s="3"/>
      <x:c r="AE41" s="3"/>
      <x:c r="AF41" s="3"/>
      <x:c r="AG41" s="3"/>
      <x:c r="AH41" s="3"/>
      <x:c r="AI41" s="3"/>
      <x:c r="AJ41" s="3"/>
      <x:c r="AK41" s="3"/>
      <x:c r="AL41" s="3"/>
      <x:c r="AM41" s="3"/>
      <x:c r="AN41" s="3"/>
      <x:c r="AO41" s="3"/>
      <x:c r="AP41" s="3"/>
      <x:c r="AQ41" s="3"/>
      <x:c r="AR41" s="2" t="s">
        <x:v>174</x:v>
      </x:c>
      <x:c r="AS41" s="2" t="s">
        <x:v>174</x:v>
      </x:c>
      <x:c r="AT41" s="3"/>
      <x:c r="AU41" s="2" t="s">
        <x:v>23</x:v>
      </x:c>
      <x:c r="AV41" s="3">
        <x:v>72</x:v>
      </x:c>
    </x:row>
    <x:row r="42" spans="1:17" ht="30" customHeight="1">
      <x:c r="A42" s="13"/>
      <x:c r="B42" s="13"/>
      <x:c r="C42" s="13"/>
      <x:c r="D42" s="13"/>
      <x:c r="E42" s="14"/>
      <x:c r="F42" s="14"/>
      <x:c r="G42" s="14"/>
      <x:c r="H42" s="14"/>
      <x:c r="I42" s="14"/>
      <x:c r="J42" s="14"/>
      <x:c r="K42" s="14"/>
      <x:c r="L42" s="14"/>
      <x:c r="M42" s="13"/>
      <x:c r="Q42" s="1" t="s">
        <x:v>351</x:v>
      </x:c>
    </x:row>
    <x:row r="43" spans="1:17" ht="30" customHeight="1">
      <x:c r="A43" s="13"/>
      <x:c r="B43" s="13"/>
      <x:c r="C43" s="13"/>
      <x:c r="D43" s="13"/>
      <x:c r="E43" s="14"/>
      <x:c r="F43" s="14"/>
      <x:c r="G43" s="14"/>
      <x:c r="H43" s="14"/>
      <x:c r="I43" s="14"/>
      <x:c r="J43" s="14"/>
      <x:c r="K43" s="14"/>
      <x:c r="L43" s="14"/>
      <x:c r="M43" s="13"/>
      <x:c r="Q43" s="1" t="s">
        <x:v>351</x:v>
      </x:c>
    </x:row>
    <x:row r="44" spans="1:17" ht="30" customHeight="1">
      <x:c r="A44" s="13"/>
      <x:c r="B44" s="13"/>
      <x:c r="C44" s="13"/>
      <x:c r="D44" s="13"/>
      <x:c r="E44" s="14"/>
      <x:c r="F44" s="14"/>
      <x:c r="G44" s="14"/>
      <x:c r="H44" s="14"/>
      <x:c r="I44" s="14"/>
      <x:c r="J44" s="14"/>
      <x:c r="K44" s="14"/>
      <x:c r="L44" s="14"/>
      <x:c r="M44" s="13"/>
      <x:c r="Q44" s="1" t="s">
        <x:v>351</x:v>
      </x:c>
    </x:row>
    <x:row r="45" spans="1:17" ht="30" customHeight="1">
      <x:c r="A45" s="13"/>
      <x:c r="B45" s="13"/>
      <x:c r="C45" s="13"/>
      <x:c r="D45" s="13"/>
      <x:c r="E45" s="14"/>
      <x:c r="F45" s="14"/>
      <x:c r="G45" s="14"/>
      <x:c r="H45" s="14"/>
      <x:c r="I45" s="14"/>
      <x:c r="J45" s="14"/>
      <x:c r="K45" s="14"/>
      <x:c r="L45" s="14"/>
      <x:c r="M45" s="13"/>
      <x:c r="Q45" s="1" t="s">
        <x:v>351</x:v>
      </x:c>
    </x:row>
    <x:row r="46" spans="1:17" ht="30" customHeight="1">
      <x:c r="A46" s="13"/>
      <x:c r="B46" s="13"/>
      <x:c r="C46" s="13"/>
      <x:c r="D46" s="13"/>
      <x:c r="E46" s="14"/>
      <x:c r="F46" s="14"/>
      <x:c r="G46" s="14"/>
      <x:c r="H46" s="14"/>
      <x:c r="I46" s="14"/>
      <x:c r="J46" s="14"/>
      <x:c r="K46" s="14"/>
      <x:c r="L46" s="14"/>
      <x:c r="M46" s="13"/>
      <x:c r="Q46" s="1" t="s">
        <x:v>351</x:v>
      </x:c>
    </x:row>
    <x:row r="47" spans="1:17" ht="30" customHeight="1">
      <x:c r="A47" s="13"/>
      <x:c r="B47" s="13"/>
      <x:c r="C47" s="13"/>
      <x:c r="D47" s="13"/>
      <x:c r="E47" s="14"/>
      <x:c r="F47" s="14"/>
      <x:c r="G47" s="14"/>
      <x:c r="H47" s="14"/>
      <x:c r="I47" s="14"/>
      <x:c r="J47" s="14"/>
      <x:c r="K47" s="14"/>
      <x:c r="L47" s="14"/>
      <x:c r="M47" s="13"/>
      <x:c r="Q47" s="1" t="s">
        <x:v>351</x:v>
      </x:c>
    </x:row>
    <x:row r="48" spans="1:17" ht="30" customHeight="1">
      <x:c r="A48" s="13"/>
      <x:c r="B48" s="13"/>
      <x:c r="C48" s="13"/>
      <x:c r="D48" s="13"/>
      <x:c r="E48" s="14"/>
      <x:c r="F48" s="14"/>
      <x:c r="G48" s="14"/>
      <x:c r="H48" s="14"/>
      <x:c r="I48" s="14"/>
      <x:c r="J48" s="14"/>
      <x:c r="K48" s="14"/>
      <x:c r="L48" s="14"/>
      <x:c r="M48" s="13"/>
      <x:c r="Q48" s="1" t="s">
        <x:v>351</x:v>
      </x:c>
    </x:row>
    <x:row r="49" spans="1:17" ht="30" customHeight="1">
      <x:c r="A49" s="13"/>
      <x:c r="B49" s="13"/>
      <x:c r="C49" s="13"/>
      <x:c r="D49" s="13"/>
      <x:c r="E49" s="14"/>
      <x:c r="F49" s="14"/>
      <x:c r="G49" s="14"/>
      <x:c r="H49" s="14"/>
      <x:c r="I49" s="14"/>
      <x:c r="J49" s="14"/>
      <x:c r="K49" s="14"/>
      <x:c r="L49" s="14"/>
      <x:c r="M49" s="13"/>
      <x:c r="Q49" s="1" t="s">
        <x:v>351</x:v>
      </x:c>
    </x:row>
    <x:row r="50" spans="1:14" ht="30" customHeight="1">
      <x:c r="A50" s="12" t="s">
        <x:v>69</x:v>
      </x:c>
      <x:c r="B50" s="13"/>
      <x:c r="C50" s="13"/>
      <x:c r="D50" s="13"/>
      <x:c r="E50" s="14"/>
      <x:c r="F50" s="14"/>
      <x:c r="G50" s="14"/>
      <x:c r="H50" s="14"/>
      <x:c r="I50" s="14"/>
      <x:c r="J50" s="14"/>
      <x:c r="K50" s="14"/>
      <x:c r="L50" s="14"/>
      <x:c r="M50" s="13"/>
      <x:c r="N50" t="s">
        <x:v>361</x:v>
      </x:c>
    </x:row>
    <x:row r="51" spans="1:48" ht="30" customHeight="1">
      <x:c r="A51" s="12" t="s">
        <x:v>94</x:v>
      </x:c>
      <x:c r="B51" s="12" t="s">
        <x:v>275</x:v>
      </x:c>
      <x:c r="C51" s="13"/>
      <x:c r="D51" s="13"/>
      <x:c r="E51" s="14"/>
      <x:c r="F51" s="14"/>
      <x:c r="G51" s="14"/>
      <x:c r="H51" s="14"/>
      <x:c r="I51" s="14"/>
      <x:c r="J51" s="14"/>
      <x:c r="K51" s="14"/>
      <x:c r="L51" s="14"/>
      <x:c r="M51" s="13"/>
      <x:c r="N51" s="3"/>
      <x:c r="O51" s="3"/>
      <x:c r="P51" s="3"/>
      <x:c r="Q51" s="2" t="s">
        <x:v>358</x:v>
      </x:c>
      <x:c r="R51" s="3"/>
      <x:c r="S51" s="3"/>
      <x:c r="T51" s="3"/>
      <x:c r="U51" s="3"/>
      <x:c r="V51" s="3"/>
      <x:c r="W51" s="3"/>
      <x:c r="X51" s="3"/>
      <x:c r="Y51" s="3"/>
      <x:c r="Z51" s="3"/>
      <x:c r="AA51" s="3"/>
      <x:c r="AB51" s="3"/>
      <x:c r="AC51" s="3"/>
      <x:c r="AD51" s="3"/>
      <x:c r="AE51" s="3"/>
      <x:c r="AF51" s="3"/>
      <x:c r="AG51" s="3"/>
      <x:c r="AH51" s="3"/>
      <x:c r="AI51" s="3"/>
      <x:c r="AJ51" s="3"/>
      <x:c r="AK51" s="3"/>
      <x:c r="AL51" s="3"/>
      <x:c r="AM51" s="3"/>
      <x:c r="AN51" s="3"/>
      <x:c r="AO51" s="3"/>
      <x:c r="AP51" s="3"/>
      <x:c r="AQ51" s="3"/>
      <x:c r="AR51" s="3"/>
      <x:c r="AS51" s="3"/>
      <x:c r="AT51" s="3"/>
      <x:c r="AU51" s="3"/>
      <x:c r="AV51" s="3"/>
    </x:row>
    <x:row r="52" spans="1:48" ht="30" customHeight="1">
      <x:c r="A52" s="12" t="s">
        <x:v>285</x:v>
      </x:c>
      <x:c r="B52" s="12" t="s">
        <x:v>414</x:v>
      </x:c>
      <x:c r="C52" s="12" t="s">
        <x:v>177</x:v>
      </x:c>
      <x:c r="D52" s="13">
        <x:v>7282</x:v>
      </x:c>
      <x:c r="E52" s="14"/>
      <x:c r="F52" s="14"/>
      <x:c r="G52" s="14"/>
      <x:c r="H52" s="14"/>
      <x:c r="I52" s="14"/>
      <x:c r="J52" s="14"/>
      <x:c r="K52" s="14"/>
      <x:c r="L52" s="14"/>
      <x:c r="M52" s="12"/>
      <x:c r="N52" s="2" t="s">
        <x:v>11</x:v>
      </x:c>
      <x:c r="O52" s="2" t="s">
        <x:v>174</x:v>
      </x:c>
      <x:c r="P52" s="2" t="s">
        <x:v>174</x:v>
      </x:c>
      <x:c r="Q52" s="2" t="s">
        <x:v>358</x:v>
      </x:c>
      <x:c r="R52" s="2" t="s">
        <x:v>172</x:v>
      </x:c>
      <x:c r="S52" s="2" t="s">
        <x:v>172</x:v>
      </x:c>
      <x:c r="T52" s="2" t="s">
        <x:v>173</x:v>
      </x:c>
      <x:c r="U52" s="3"/>
      <x:c r="V52" s="3"/>
      <x:c r="W52" s="3"/>
      <x:c r="X52" s="3"/>
      <x:c r="Y52" s="3"/>
      <x:c r="Z52" s="3"/>
      <x:c r="AA52" s="3"/>
      <x:c r="AB52" s="3"/>
      <x:c r="AC52" s="3"/>
      <x:c r="AD52" s="3"/>
      <x:c r="AE52" s="3"/>
      <x:c r="AF52" s="3"/>
      <x:c r="AG52" s="3"/>
      <x:c r="AH52" s="3"/>
      <x:c r="AI52" s="3"/>
      <x:c r="AJ52" s="3"/>
      <x:c r="AK52" s="3"/>
      <x:c r="AL52" s="3"/>
      <x:c r="AM52" s="3"/>
      <x:c r="AN52" s="3"/>
      <x:c r="AO52" s="3"/>
      <x:c r="AP52" s="3"/>
      <x:c r="AQ52" s="3"/>
      <x:c r="AR52" s="2" t="s">
        <x:v>174</x:v>
      </x:c>
      <x:c r="AS52" s="2" t="s">
        <x:v>174</x:v>
      </x:c>
      <x:c r="AT52" s="3"/>
      <x:c r="AU52" s="2" t="s">
        <x:v>118</x:v>
      </x:c>
      <x:c r="AV52" s="3">
        <x:v>74</x:v>
      </x:c>
    </x:row>
    <x:row r="53" spans="1:48" ht="30" customHeight="1">
      <x:c r="A53" s="12" t="s">
        <x:v>283</x:v>
      </x:c>
      <x:c r="B53" s="12" t="s">
        <x:v>379</x:v>
      </x:c>
      <x:c r="C53" s="12" t="s">
        <x:v>129</x:v>
      </x:c>
      <x:c r="D53" s="13">
        <x:v>729</x:v>
      </x:c>
      <x:c r="E53" s="14"/>
      <x:c r="F53" s="14"/>
      <x:c r="G53" s="14"/>
      <x:c r="H53" s="14"/>
      <x:c r="I53" s="14"/>
      <x:c r="J53" s="14"/>
      <x:c r="K53" s="14"/>
      <x:c r="L53" s="14"/>
      <x:c r="M53" s="12"/>
      <x:c r="N53" s="2" t="s">
        <x:v>231</x:v>
      </x:c>
      <x:c r="O53" s="2" t="s">
        <x:v>174</x:v>
      </x:c>
      <x:c r="P53" s="2" t="s">
        <x:v>174</x:v>
      </x:c>
      <x:c r="Q53" s="2" t="s">
        <x:v>358</x:v>
      </x:c>
      <x:c r="R53" s="2" t="s">
        <x:v>173</x:v>
      </x:c>
      <x:c r="S53" s="2" t="s">
        <x:v>172</x:v>
      </x:c>
      <x:c r="T53" s="2" t="s">
        <x:v>172</x:v>
      </x:c>
      <x:c r="U53" s="3"/>
      <x:c r="V53" s="3"/>
      <x:c r="W53" s="3"/>
      <x:c r="X53" s="3"/>
      <x:c r="Y53" s="3"/>
      <x:c r="Z53" s="3"/>
      <x:c r="AA53" s="3"/>
      <x:c r="AB53" s="3"/>
      <x:c r="AC53" s="3"/>
      <x:c r="AD53" s="3"/>
      <x:c r="AE53" s="3"/>
      <x:c r="AF53" s="3"/>
      <x:c r="AG53" s="3"/>
      <x:c r="AH53" s="3"/>
      <x:c r="AI53" s="3"/>
      <x:c r="AJ53" s="3"/>
      <x:c r="AK53" s="3"/>
      <x:c r="AL53" s="3"/>
      <x:c r="AM53" s="3"/>
      <x:c r="AN53" s="3"/>
      <x:c r="AO53" s="3"/>
      <x:c r="AP53" s="3"/>
      <x:c r="AQ53" s="3"/>
      <x:c r="AR53" s="2" t="s">
        <x:v>174</x:v>
      </x:c>
      <x:c r="AS53" s="2" t="s">
        <x:v>174</x:v>
      </x:c>
      <x:c r="AT53" s="3"/>
      <x:c r="AU53" s="2" t="s">
        <x:v>12</x:v>
      </x:c>
      <x:c r="AV53" s="3">
        <x:v>75</x:v>
      </x:c>
    </x:row>
    <x:row r="54" spans="1:48" ht="30" customHeight="1">
      <x:c r="A54" s="12" t="s">
        <x:v>359</x:v>
      </x:c>
      <x:c r="B54" s="12" t="s">
        <x:v>377</x:v>
      </x:c>
      <x:c r="C54" s="12" t="s">
        <x:v>129</x:v>
      </x:c>
      <x:c r="D54" s="13">
        <x:v>3377</x:v>
      </x:c>
      <x:c r="E54" s="14"/>
      <x:c r="F54" s="14"/>
      <x:c r="G54" s="14"/>
      <x:c r="H54" s="14"/>
      <x:c r="I54" s="14"/>
      <x:c r="J54" s="14"/>
      <x:c r="K54" s="14"/>
      <x:c r="L54" s="14"/>
      <x:c r="M54" s="12"/>
      <x:c r="N54" s="2" t="s">
        <x:v>232</x:v>
      </x:c>
      <x:c r="O54" s="2" t="s">
        <x:v>174</x:v>
      </x:c>
      <x:c r="P54" s="2" t="s">
        <x:v>174</x:v>
      </x:c>
      <x:c r="Q54" s="2" t="s">
        <x:v>358</x:v>
      </x:c>
      <x:c r="R54" s="2" t="s">
        <x:v>173</x:v>
      </x:c>
      <x:c r="S54" s="2" t="s">
        <x:v>172</x:v>
      </x:c>
      <x:c r="T54" s="2" t="s">
        <x:v>172</x:v>
      </x:c>
      <x:c r="U54" s="3"/>
      <x:c r="V54" s="3"/>
      <x:c r="W54" s="3"/>
      <x:c r="X54" s="3"/>
      <x:c r="Y54" s="3"/>
      <x:c r="Z54" s="3"/>
      <x:c r="AA54" s="3"/>
      <x:c r="AB54" s="3"/>
      <x:c r="AC54" s="3"/>
      <x:c r="AD54" s="3"/>
      <x:c r="AE54" s="3"/>
      <x:c r="AF54" s="3"/>
      <x:c r="AG54" s="3"/>
      <x:c r="AH54" s="3"/>
      <x:c r="AI54" s="3"/>
      <x:c r="AJ54" s="3"/>
      <x:c r="AK54" s="3"/>
      <x:c r="AL54" s="3"/>
      <x:c r="AM54" s="3"/>
      <x:c r="AN54" s="3"/>
      <x:c r="AO54" s="3"/>
      <x:c r="AP54" s="3"/>
      <x:c r="AQ54" s="3"/>
      <x:c r="AR54" s="2" t="s">
        <x:v>174</x:v>
      </x:c>
      <x:c r="AS54" s="2" t="s">
        <x:v>174</x:v>
      </x:c>
      <x:c r="AT54" s="3"/>
      <x:c r="AU54" s="2" t="s">
        <x:v>17</x:v>
      </x:c>
      <x:c r="AV54" s="3">
        <x:v>76</x:v>
      </x:c>
    </x:row>
    <x:row r="55" spans="1:48" ht="30" customHeight="1">
      <x:c r="A55" s="12" t="s">
        <x:v>366</x:v>
      </x:c>
      <x:c r="B55" s="12" t="s">
        <x:v>383</x:v>
      </x:c>
      <x:c r="C55" s="12" t="s">
        <x:v>129</x:v>
      </x:c>
      <x:c r="D55" s="13">
        <x:v>90</x:v>
      </x:c>
      <x:c r="E55" s="14"/>
      <x:c r="F55" s="14"/>
      <x:c r="G55" s="14"/>
      <x:c r="H55" s="14"/>
      <x:c r="I55" s="14"/>
      <x:c r="J55" s="14"/>
      <x:c r="K55" s="14"/>
      <x:c r="L55" s="14"/>
      <x:c r="M55" s="12"/>
      <x:c r="N55" s="2" t="s">
        <x:v>233</x:v>
      </x:c>
      <x:c r="O55" s="2" t="s">
        <x:v>174</x:v>
      </x:c>
      <x:c r="P55" s="2" t="s">
        <x:v>174</x:v>
      </x:c>
      <x:c r="Q55" s="2" t="s">
        <x:v>358</x:v>
      </x:c>
      <x:c r="R55" s="2" t="s">
        <x:v>173</x:v>
      </x:c>
      <x:c r="S55" s="2" t="s">
        <x:v>172</x:v>
      </x:c>
      <x:c r="T55" s="2" t="s">
        <x:v>172</x:v>
      </x:c>
      <x:c r="U55" s="3"/>
      <x:c r="V55" s="3"/>
      <x:c r="W55" s="3"/>
      <x:c r="X55" s="3"/>
      <x:c r="Y55" s="3"/>
      <x:c r="Z55" s="3"/>
      <x:c r="AA55" s="3"/>
      <x:c r="AB55" s="3"/>
      <x:c r="AC55" s="3"/>
      <x:c r="AD55" s="3"/>
      <x:c r="AE55" s="3"/>
      <x:c r="AF55" s="3"/>
      <x:c r="AG55" s="3"/>
      <x:c r="AH55" s="3"/>
      <x:c r="AI55" s="3"/>
      <x:c r="AJ55" s="3"/>
      <x:c r="AK55" s="3"/>
      <x:c r="AL55" s="3"/>
      <x:c r="AM55" s="3"/>
      <x:c r="AN55" s="3"/>
      <x:c r="AO55" s="3"/>
      <x:c r="AP55" s="3"/>
      <x:c r="AQ55" s="3"/>
      <x:c r="AR55" s="2" t="s">
        <x:v>174</x:v>
      </x:c>
      <x:c r="AS55" s="2" t="s">
        <x:v>174</x:v>
      </x:c>
      <x:c r="AT55" s="3"/>
      <x:c r="AU55" s="2" t="s">
        <x:v>13</x:v>
      </x:c>
      <x:c r="AV55" s="3">
        <x:v>77</x:v>
      </x:c>
    </x:row>
    <x:row r="56" spans="1:17" ht="30" customHeight="1">
      <x:c r="A56" s="13"/>
      <x:c r="B56" s="13"/>
      <x:c r="C56" s="13"/>
      <x:c r="D56" s="13"/>
      <x:c r="E56" s="14"/>
      <x:c r="F56" s="14"/>
      <x:c r="G56" s="14"/>
      <x:c r="H56" s="14"/>
      <x:c r="I56" s="14"/>
      <x:c r="J56" s="14"/>
      <x:c r="K56" s="14"/>
      <x:c r="L56" s="14"/>
      <x:c r="M56" s="13"/>
      <x:c r="Q56" s="1" t="s">
        <x:v>358</x:v>
      </x:c>
    </x:row>
    <x:row r="57" spans="1:17" ht="30" customHeight="1">
      <x:c r="A57" s="13"/>
      <x:c r="B57" s="13"/>
      <x:c r="C57" s="13"/>
      <x:c r="D57" s="13"/>
      <x:c r="E57" s="14"/>
      <x:c r="F57" s="14"/>
      <x:c r="G57" s="14"/>
      <x:c r="H57" s="14"/>
      <x:c r="I57" s="14"/>
      <x:c r="J57" s="14"/>
      <x:c r="K57" s="14"/>
      <x:c r="L57" s="14"/>
      <x:c r="M57" s="13"/>
      <x:c r="Q57" s="1" t="s">
        <x:v>358</x:v>
      </x:c>
    </x:row>
    <x:row r="58" spans="1:17" ht="30" customHeight="1">
      <x:c r="A58" s="13"/>
      <x:c r="B58" s="13"/>
      <x:c r="C58" s="13"/>
      <x:c r="D58" s="13"/>
      <x:c r="E58" s="14"/>
      <x:c r="F58" s="14"/>
      <x:c r="G58" s="14"/>
      <x:c r="H58" s="14"/>
      <x:c r="I58" s="14"/>
      <x:c r="J58" s="14"/>
      <x:c r="K58" s="14"/>
      <x:c r="L58" s="14"/>
      <x:c r="M58" s="13"/>
      <x:c r="Q58" s="1" t="s">
        <x:v>358</x:v>
      </x:c>
    </x:row>
    <x:row r="59" spans="1:17" ht="30" customHeight="1">
      <x:c r="A59" s="13"/>
      <x:c r="B59" s="13"/>
      <x:c r="C59" s="13"/>
      <x:c r="D59" s="13"/>
      <x:c r="E59" s="14"/>
      <x:c r="F59" s="14"/>
      <x:c r="G59" s="14"/>
      <x:c r="H59" s="14"/>
      <x:c r="I59" s="14"/>
      <x:c r="J59" s="14"/>
      <x:c r="K59" s="14"/>
      <x:c r="L59" s="14"/>
      <x:c r="M59" s="13"/>
      <x:c r="Q59" s="1" t="s">
        <x:v>358</x:v>
      </x:c>
    </x:row>
    <x:row r="60" spans="1:17" ht="30" customHeight="1">
      <x:c r="A60" s="13"/>
      <x:c r="B60" s="13"/>
      <x:c r="C60" s="13"/>
      <x:c r="D60" s="13"/>
      <x:c r="E60" s="14"/>
      <x:c r="F60" s="14"/>
      <x:c r="G60" s="14"/>
      <x:c r="H60" s="14"/>
      <x:c r="I60" s="14"/>
      <x:c r="J60" s="14"/>
      <x:c r="K60" s="14"/>
      <x:c r="L60" s="14"/>
      <x:c r="M60" s="13"/>
      <x:c r="Q60" s="1" t="s">
        <x:v>358</x:v>
      </x:c>
    </x:row>
    <x:row r="61" spans="1:17" ht="30" customHeight="1">
      <x:c r="A61" s="13"/>
      <x:c r="B61" s="13"/>
      <x:c r="C61" s="13"/>
      <x:c r="D61" s="13"/>
      <x:c r="E61" s="14"/>
      <x:c r="F61" s="14"/>
      <x:c r="G61" s="14"/>
      <x:c r="H61" s="14"/>
      <x:c r="I61" s="14"/>
      <x:c r="J61" s="14"/>
      <x:c r="K61" s="14"/>
      <x:c r="L61" s="14"/>
      <x:c r="M61" s="13"/>
      <x:c r="Q61" s="1" t="s">
        <x:v>358</x:v>
      </x:c>
    </x:row>
    <x:row r="62" spans="1:17" ht="30" customHeight="1">
      <x:c r="A62" s="13"/>
      <x:c r="B62" s="13"/>
      <x:c r="C62" s="13"/>
      <x:c r="D62" s="13"/>
      <x:c r="E62" s="14"/>
      <x:c r="F62" s="14"/>
      <x:c r="G62" s="14"/>
      <x:c r="H62" s="14"/>
      <x:c r="I62" s="14"/>
      <x:c r="J62" s="14"/>
      <x:c r="K62" s="14"/>
      <x:c r="L62" s="14"/>
      <x:c r="M62" s="13"/>
      <x:c r="Q62" s="1" t="s">
        <x:v>358</x:v>
      </x:c>
    </x:row>
    <x:row r="63" spans="1:17" ht="30" customHeight="1">
      <x:c r="A63" s="13"/>
      <x:c r="B63" s="13"/>
      <x:c r="C63" s="13"/>
      <x:c r="D63" s="13"/>
      <x:c r="E63" s="14"/>
      <x:c r="F63" s="14"/>
      <x:c r="G63" s="14"/>
      <x:c r="H63" s="14"/>
      <x:c r="I63" s="14"/>
      <x:c r="J63" s="14"/>
      <x:c r="K63" s="14"/>
      <x:c r="L63" s="14"/>
      <x:c r="M63" s="13"/>
      <x:c r="Q63" s="1" t="s">
        <x:v>358</x:v>
      </x:c>
    </x:row>
    <x:row r="64" spans="1:17" ht="30" customHeight="1">
      <x:c r="A64" s="13"/>
      <x:c r="B64" s="13"/>
      <x:c r="C64" s="13"/>
      <x:c r="D64" s="13"/>
      <x:c r="E64" s="14"/>
      <x:c r="F64" s="14"/>
      <x:c r="G64" s="14"/>
      <x:c r="H64" s="14"/>
      <x:c r="I64" s="14"/>
      <x:c r="J64" s="14"/>
      <x:c r="K64" s="14"/>
      <x:c r="L64" s="14"/>
      <x:c r="M64" s="13"/>
      <x:c r="Q64" s="1" t="s">
        <x:v>358</x:v>
      </x:c>
    </x:row>
    <x:row r="65" spans="1:17" ht="30" customHeight="1">
      <x:c r="A65" s="13"/>
      <x:c r="B65" s="13"/>
      <x:c r="C65" s="13"/>
      <x:c r="D65" s="13"/>
      <x:c r="E65" s="14"/>
      <x:c r="F65" s="14"/>
      <x:c r="G65" s="14"/>
      <x:c r="H65" s="14"/>
      <x:c r="I65" s="14"/>
      <x:c r="J65" s="14"/>
      <x:c r="K65" s="14"/>
      <x:c r="L65" s="14"/>
      <x:c r="M65" s="13"/>
      <x:c r="Q65" s="1" t="s">
        <x:v>358</x:v>
      </x:c>
    </x:row>
    <x:row r="66" spans="1:17" ht="30" customHeight="1">
      <x:c r="A66" s="13"/>
      <x:c r="B66" s="13"/>
      <x:c r="C66" s="13"/>
      <x:c r="D66" s="13"/>
      <x:c r="E66" s="14"/>
      <x:c r="F66" s="14"/>
      <x:c r="G66" s="14"/>
      <x:c r="H66" s="14"/>
      <x:c r="I66" s="14"/>
      <x:c r="J66" s="14"/>
      <x:c r="K66" s="14"/>
      <x:c r="L66" s="14"/>
      <x:c r="M66" s="13"/>
      <x:c r="Q66" s="1" t="s">
        <x:v>358</x:v>
      </x:c>
    </x:row>
    <x:row r="67" spans="1:17" ht="30" customHeight="1">
      <x:c r="A67" s="13"/>
      <x:c r="B67" s="13"/>
      <x:c r="C67" s="13"/>
      <x:c r="D67" s="13"/>
      <x:c r="E67" s="14"/>
      <x:c r="F67" s="14"/>
      <x:c r="G67" s="14"/>
      <x:c r="H67" s="14"/>
      <x:c r="I67" s="14"/>
      <x:c r="J67" s="14"/>
      <x:c r="K67" s="14"/>
      <x:c r="L67" s="14"/>
      <x:c r="M67" s="13"/>
      <x:c r="Q67" s="1" t="s">
        <x:v>358</x:v>
      </x:c>
    </x:row>
    <x:row r="68" spans="1:17" ht="30" customHeight="1">
      <x:c r="A68" s="13"/>
      <x:c r="B68" s="13"/>
      <x:c r="C68" s="13"/>
      <x:c r="D68" s="13"/>
      <x:c r="E68" s="14"/>
      <x:c r="F68" s="14"/>
      <x:c r="G68" s="14"/>
      <x:c r="H68" s="14"/>
      <x:c r="I68" s="14"/>
      <x:c r="J68" s="14"/>
      <x:c r="K68" s="14"/>
      <x:c r="L68" s="14"/>
      <x:c r="M68" s="13"/>
      <x:c r="Q68" s="1" t="s">
        <x:v>358</x:v>
      </x:c>
    </x:row>
    <x:row r="69" spans="1:17" ht="30" customHeight="1">
      <x:c r="A69" s="13"/>
      <x:c r="B69" s="13"/>
      <x:c r="C69" s="13"/>
      <x:c r="D69" s="13"/>
      <x:c r="E69" s="14"/>
      <x:c r="F69" s="14"/>
      <x:c r="G69" s="14"/>
      <x:c r="H69" s="14"/>
      <x:c r="I69" s="14"/>
      <x:c r="J69" s="14"/>
      <x:c r="K69" s="14"/>
      <x:c r="L69" s="14"/>
      <x:c r="M69" s="13"/>
      <x:c r="Q69" s="1" t="s">
        <x:v>358</x:v>
      </x:c>
    </x:row>
    <x:row r="70" spans="1:17" ht="30" customHeight="1">
      <x:c r="A70" s="13"/>
      <x:c r="B70" s="13"/>
      <x:c r="C70" s="13"/>
      <x:c r="D70" s="13"/>
      <x:c r="E70" s="14"/>
      <x:c r="F70" s="14"/>
      <x:c r="G70" s="14"/>
      <x:c r="H70" s="14"/>
      <x:c r="I70" s="14"/>
      <x:c r="J70" s="14"/>
      <x:c r="K70" s="14"/>
      <x:c r="L70" s="14"/>
      <x:c r="M70" s="13"/>
      <x:c r="Q70" s="1" t="s">
        <x:v>358</x:v>
      </x:c>
    </x:row>
    <x:row r="71" spans="1:17" ht="30" customHeight="1">
      <x:c r="A71" s="13"/>
      <x:c r="B71" s="13"/>
      <x:c r="C71" s="13"/>
      <x:c r="D71" s="13"/>
      <x:c r="E71" s="14"/>
      <x:c r="F71" s="14"/>
      <x:c r="G71" s="14"/>
      <x:c r="H71" s="14"/>
      <x:c r="I71" s="14"/>
      <x:c r="J71" s="14"/>
      <x:c r="K71" s="14"/>
      <x:c r="L71" s="14"/>
      <x:c r="M71" s="13"/>
      <x:c r="Q71" s="1" t="s">
        <x:v>358</x:v>
      </x:c>
    </x:row>
    <x:row r="72" spans="1:17" ht="30" customHeight="1">
      <x:c r="A72" s="13"/>
      <x:c r="B72" s="13"/>
      <x:c r="C72" s="13"/>
      <x:c r="D72" s="13"/>
      <x:c r="E72" s="14"/>
      <x:c r="F72" s="14"/>
      <x:c r="G72" s="14"/>
      <x:c r="H72" s="14"/>
      <x:c r="I72" s="14"/>
      <x:c r="J72" s="14"/>
      <x:c r="K72" s="14"/>
      <x:c r="L72" s="14"/>
      <x:c r="M72" s="13"/>
      <x:c r="Q72" s="1" t="s">
        <x:v>358</x:v>
      </x:c>
    </x:row>
    <x:row r="73" spans="1:14" ht="30" customHeight="1">
      <x:c r="A73" s="12" t="s">
        <x:v>69</x:v>
      </x:c>
      <x:c r="B73" s="13"/>
      <x:c r="C73" s="13"/>
      <x:c r="D73" s="13"/>
      <x:c r="E73" s="14"/>
      <x:c r="F73" s="14"/>
      <x:c r="G73" s="14"/>
      <x:c r="H73" s="14"/>
      <x:c r="I73" s="14"/>
      <x:c r="J73" s="14"/>
      <x:c r="K73" s="14"/>
      <x:c r="L73" s="14"/>
      <x:c r="M73" s="13"/>
      <x:c r="N73" t="s">
        <x:v>361</x:v>
      </x:c>
    </x:row>
    <x:row r="74" spans="1:48" ht="30" customHeight="1">
      <x:c r="A74" s="12" t="s">
        <x:v>93</x:v>
      </x:c>
      <x:c r="B74" s="12" t="s">
        <x:v>275</x:v>
      </x:c>
      <x:c r="C74" s="13"/>
      <x:c r="D74" s="13"/>
      <x:c r="E74" s="14"/>
      <x:c r="F74" s="14"/>
      <x:c r="G74" s="14"/>
      <x:c r="H74" s="14"/>
      <x:c r="I74" s="14"/>
      <x:c r="J74" s="14"/>
      <x:c r="K74" s="14"/>
      <x:c r="L74" s="14"/>
      <x:c r="M74" s="13"/>
      <x:c r="N74" s="3"/>
      <x:c r="O74" s="3"/>
      <x:c r="P74" s="3"/>
      <x:c r="Q74" s="2" t="s">
        <x:v>365</x:v>
      </x:c>
      <x:c r="R74" s="3"/>
      <x:c r="S74" s="3"/>
      <x:c r="T74" s="3"/>
      <x:c r="U74" s="3"/>
      <x:c r="V74" s="3"/>
      <x:c r="W74" s="3"/>
      <x:c r="X74" s="3"/>
      <x:c r="Y74" s="3"/>
      <x:c r="Z74" s="3"/>
      <x:c r="AA74" s="3"/>
      <x:c r="AB74" s="3"/>
      <x:c r="AC74" s="3"/>
      <x:c r="AD74" s="3"/>
      <x:c r="AE74" s="3"/>
      <x:c r="AF74" s="3"/>
      <x:c r="AG74" s="3"/>
      <x:c r="AH74" s="3"/>
      <x:c r="AI74" s="3"/>
      <x:c r="AJ74" s="3"/>
      <x:c r="AK74" s="3"/>
      <x:c r="AL74" s="3"/>
      <x:c r="AM74" s="3"/>
      <x:c r="AN74" s="3"/>
      <x:c r="AO74" s="3"/>
      <x:c r="AP74" s="3"/>
      <x:c r="AQ74" s="3"/>
      <x:c r="AR74" s="3"/>
      <x:c r="AS74" s="3"/>
      <x:c r="AT74" s="3"/>
      <x:c r="AU74" s="3"/>
      <x:c r="AV74" s="3"/>
    </x:row>
    <x:row r="75" spans="1:48" ht="30" customHeight="1">
      <x:c r="A75" s="12" t="s">
        <x:v>286</x:v>
      </x:c>
      <x:c r="B75" s="12" t="s">
        <x:v>364</x:v>
      </x:c>
      <x:c r="C75" s="12" t="s">
        <x:v>177</x:v>
      </x:c>
      <x:c r="D75" s="13">
        <x:v>120</x:v>
      </x:c>
      <x:c r="E75" s="14"/>
      <x:c r="F75" s="14"/>
      <x:c r="G75" s="14"/>
      <x:c r="H75" s="14"/>
      <x:c r="I75" s="14"/>
      <x:c r="J75" s="14"/>
      <x:c r="K75" s="14"/>
      <x:c r="L75" s="14"/>
      <x:c r="M75" s="12"/>
      <x:c r="N75" s="2" t="s">
        <x:v>234</x:v>
      </x:c>
      <x:c r="O75" s="2" t="s">
        <x:v>174</x:v>
      </x:c>
      <x:c r="P75" s="2" t="s">
        <x:v>174</x:v>
      </x:c>
      <x:c r="Q75" s="2" t="s">
        <x:v>365</x:v>
      </x:c>
      <x:c r="R75" s="2" t="s">
        <x:v>173</x:v>
      </x:c>
      <x:c r="S75" s="2" t="s">
        <x:v>172</x:v>
      </x:c>
      <x:c r="T75" s="2" t="s">
        <x:v>172</x:v>
      </x:c>
      <x:c r="U75" s="3"/>
      <x:c r="V75" s="3"/>
      <x:c r="W75" s="3"/>
      <x:c r="X75" s="3"/>
      <x:c r="Y75" s="3"/>
      <x:c r="Z75" s="3"/>
      <x:c r="AA75" s="3"/>
      <x:c r="AB75" s="3"/>
      <x:c r="AC75" s="3"/>
      <x:c r="AD75" s="3"/>
      <x:c r="AE75" s="3"/>
      <x:c r="AF75" s="3"/>
      <x:c r="AG75" s="3"/>
      <x:c r="AH75" s="3"/>
      <x:c r="AI75" s="3"/>
      <x:c r="AJ75" s="3"/>
      <x:c r="AK75" s="3"/>
      <x:c r="AL75" s="3"/>
      <x:c r="AM75" s="3"/>
      <x:c r="AN75" s="3"/>
      <x:c r="AO75" s="3"/>
      <x:c r="AP75" s="3"/>
      <x:c r="AQ75" s="3"/>
      <x:c r="AR75" s="2" t="s">
        <x:v>174</x:v>
      </x:c>
      <x:c r="AS75" s="2" t="s">
        <x:v>174</x:v>
      </x:c>
      <x:c r="AT75" s="3"/>
      <x:c r="AU75" s="2" t="s">
        <x:v>24</x:v>
      </x:c>
      <x:c r="AV75" s="3">
        <x:v>79</x:v>
      </x:c>
    </x:row>
    <x:row r="76" spans="1:48" ht="30" customHeight="1">
      <x:c r="A76" s="12" t="s">
        <x:v>286</x:v>
      </x:c>
      <x:c r="B76" s="12" t="s">
        <x:v>287</x:v>
      </x:c>
      <x:c r="C76" s="12" t="s">
        <x:v>177</x:v>
      </x:c>
      <x:c r="D76" s="13">
        <x:v>120</x:v>
      </x:c>
      <x:c r="E76" s="14"/>
      <x:c r="F76" s="14"/>
      <x:c r="G76" s="14"/>
      <x:c r="H76" s="14"/>
      <x:c r="I76" s="14"/>
      <x:c r="J76" s="14"/>
      <x:c r="K76" s="14"/>
      <x:c r="L76" s="14"/>
      <x:c r="M76" s="12"/>
      <x:c r="N76" s="2" t="s">
        <x:v>236</x:v>
      </x:c>
      <x:c r="O76" s="2" t="s">
        <x:v>174</x:v>
      </x:c>
      <x:c r="P76" s="2" t="s">
        <x:v>174</x:v>
      </x:c>
      <x:c r="Q76" s="2" t="s">
        <x:v>365</x:v>
      </x:c>
      <x:c r="R76" s="2" t="s">
        <x:v>173</x:v>
      </x:c>
      <x:c r="S76" s="2" t="s">
        <x:v>172</x:v>
      </x:c>
      <x:c r="T76" s="2" t="s">
        <x:v>172</x:v>
      </x:c>
      <x:c r="U76" s="3"/>
      <x:c r="V76" s="3"/>
      <x:c r="W76" s="3"/>
      <x:c r="X76" s="3"/>
      <x:c r="Y76" s="3"/>
      <x:c r="Z76" s="3"/>
      <x:c r="AA76" s="3"/>
      <x:c r="AB76" s="3"/>
      <x:c r="AC76" s="3"/>
      <x:c r="AD76" s="3"/>
      <x:c r="AE76" s="3"/>
      <x:c r="AF76" s="3"/>
      <x:c r="AG76" s="3"/>
      <x:c r="AH76" s="3"/>
      <x:c r="AI76" s="3"/>
      <x:c r="AJ76" s="3"/>
      <x:c r="AK76" s="3"/>
      <x:c r="AL76" s="3"/>
      <x:c r="AM76" s="3"/>
      <x:c r="AN76" s="3"/>
      <x:c r="AO76" s="3"/>
      <x:c r="AP76" s="3"/>
      <x:c r="AQ76" s="3"/>
      <x:c r="AR76" s="2" t="s">
        <x:v>174</x:v>
      </x:c>
      <x:c r="AS76" s="2" t="s">
        <x:v>174</x:v>
      </x:c>
      <x:c r="AT76" s="3"/>
      <x:c r="AU76" s="2" t="s">
        <x:v>14</x:v>
      </x:c>
      <x:c r="AV76" s="3">
        <x:v>80</x:v>
      </x:c>
    </x:row>
    <x:row r="77" spans="1:17" ht="30" customHeight="1">
      <x:c r="A77" s="13"/>
      <x:c r="B77" s="13"/>
      <x:c r="C77" s="13"/>
      <x:c r="D77" s="13"/>
      <x:c r="E77" s="14"/>
      <x:c r="F77" s="14"/>
      <x:c r="G77" s="14"/>
      <x:c r="H77" s="14"/>
      <x:c r="I77" s="14"/>
      <x:c r="J77" s="14"/>
      <x:c r="K77" s="14"/>
      <x:c r="L77" s="14"/>
      <x:c r="M77" s="13"/>
      <x:c r="Q77" s="1" t="s">
        <x:v>365</x:v>
      </x:c>
    </x:row>
    <x:row r="78" spans="1:17" ht="30" customHeight="1">
      <x:c r="A78" s="13"/>
      <x:c r="B78" s="13"/>
      <x:c r="C78" s="13"/>
      <x:c r="D78" s="13"/>
      <x:c r="E78" s="14"/>
      <x:c r="F78" s="14"/>
      <x:c r="G78" s="14"/>
      <x:c r="H78" s="14"/>
      <x:c r="I78" s="14"/>
      <x:c r="J78" s="14"/>
      <x:c r="K78" s="14"/>
      <x:c r="L78" s="14"/>
      <x:c r="M78" s="13"/>
      <x:c r="Q78" s="1" t="s">
        <x:v>365</x:v>
      </x:c>
    </x:row>
    <x:row r="79" spans="1:17" ht="30" customHeight="1">
      <x:c r="A79" s="13"/>
      <x:c r="B79" s="13"/>
      <x:c r="C79" s="13"/>
      <x:c r="D79" s="13"/>
      <x:c r="E79" s="14"/>
      <x:c r="F79" s="14"/>
      <x:c r="G79" s="14"/>
      <x:c r="H79" s="14"/>
      <x:c r="I79" s="14"/>
      <x:c r="J79" s="14"/>
      <x:c r="K79" s="14"/>
      <x:c r="L79" s="14"/>
      <x:c r="M79" s="13"/>
      <x:c r="Q79" s="1" t="s">
        <x:v>365</x:v>
      </x:c>
    </x:row>
    <x:row r="80" spans="1:17" ht="30" customHeight="1">
      <x:c r="A80" s="13"/>
      <x:c r="B80" s="13"/>
      <x:c r="C80" s="13"/>
      <x:c r="D80" s="13"/>
      <x:c r="E80" s="14"/>
      <x:c r="F80" s="14"/>
      <x:c r="G80" s="14"/>
      <x:c r="H80" s="14"/>
      <x:c r="I80" s="14"/>
      <x:c r="J80" s="14"/>
      <x:c r="K80" s="14"/>
      <x:c r="L80" s="14"/>
      <x:c r="M80" s="13"/>
      <x:c r="Q80" s="1" t="s">
        <x:v>365</x:v>
      </x:c>
    </x:row>
    <x:row r="81" spans="1:17" ht="30" customHeight="1">
      <x:c r="A81" s="13"/>
      <x:c r="B81" s="13"/>
      <x:c r="C81" s="13"/>
      <x:c r="D81" s="13"/>
      <x:c r="E81" s="14"/>
      <x:c r="F81" s="14"/>
      <x:c r="G81" s="14"/>
      <x:c r="H81" s="14"/>
      <x:c r="I81" s="14"/>
      <x:c r="J81" s="14"/>
      <x:c r="K81" s="14"/>
      <x:c r="L81" s="14"/>
      <x:c r="M81" s="13"/>
      <x:c r="Q81" s="1" t="s">
        <x:v>365</x:v>
      </x:c>
    </x:row>
    <x:row r="82" spans="1:17" ht="30" customHeight="1">
      <x:c r="A82" s="13"/>
      <x:c r="B82" s="13"/>
      <x:c r="C82" s="13"/>
      <x:c r="D82" s="13"/>
      <x:c r="E82" s="14"/>
      <x:c r="F82" s="14"/>
      <x:c r="G82" s="14"/>
      <x:c r="H82" s="14"/>
      <x:c r="I82" s="14"/>
      <x:c r="J82" s="14"/>
      <x:c r="K82" s="14"/>
      <x:c r="L82" s="14"/>
      <x:c r="M82" s="13"/>
      <x:c r="Q82" s="1" t="s">
        <x:v>365</x:v>
      </x:c>
    </x:row>
    <x:row r="83" spans="1:17" ht="30" customHeight="1">
      <x:c r="A83" s="13"/>
      <x:c r="B83" s="13"/>
      <x:c r="C83" s="13"/>
      <x:c r="D83" s="13"/>
      <x:c r="E83" s="14"/>
      <x:c r="F83" s="14"/>
      <x:c r="G83" s="14"/>
      <x:c r="H83" s="14"/>
      <x:c r="I83" s="14"/>
      <x:c r="J83" s="14"/>
      <x:c r="K83" s="14"/>
      <x:c r="L83" s="14"/>
      <x:c r="M83" s="13"/>
      <x:c r="Q83" s="1" t="s">
        <x:v>365</x:v>
      </x:c>
    </x:row>
    <x:row r="84" spans="1:17" ht="30" customHeight="1">
      <x:c r="A84" s="13"/>
      <x:c r="B84" s="13"/>
      <x:c r="C84" s="13"/>
      <x:c r="D84" s="13"/>
      <x:c r="E84" s="14"/>
      <x:c r="F84" s="14"/>
      <x:c r="G84" s="14"/>
      <x:c r="H84" s="14"/>
      <x:c r="I84" s="14"/>
      <x:c r="J84" s="14"/>
      <x:c r="K84" s="14"/>
      <x:c r="L84" s="14"/>
      <x:c r="M84" s="13"/>
      <x:c r="Q84" s="1" t="s">
        <x:v>365</x:v>
      </x:c>
    </x:row>
    <x:row r="85" spans="1:17" ht="30" customHeight="1">
      <x:c r="A85" s="13"/>
      <x:c r="B85" s="13"/>
      <x:c r="C85" s="13"/>
      <x:c r="D85" s="13"/>
      <x:c r="E85" s="14"/>
      <x:c r="F85" s="14"/>
      <x:c r="G85" s="14"/>
      <x:c r="H85" s="14"/>
      <x:c r="I85" s="14"/>
      <x:c r="J85" s="14"/>
      <x:c r="K85" s="14"/>
      <x:c r="L85" s="14"/>
      <x:c r="M85" s="13"/>
      <x:c r="Q85" s="1" t="s">
        <x:v>365</x:v>
      </x:c>
    </x:row>
    <x:row r="86" spans="1:17" ht="30" customHeight="1">
      <x:c r="A86" s="13"/>
      <x:c r="B86" s="13"/>
      <x:c r="C86" s="13"/>
      <x:c r="D86" s="13"/>
      <x:c r="E86" s="14"/>
      <x:c r="F86" s="14"/>
      <x:c r="G86" s="14"/>
      <x:c r="H86" s="14"/>
      <x:c r="I86" s="14"/>
      <x:c r="J86" s="14"/>
      <x:c r="K86" s="14"/>
      <x:c r="L86" s="14"/>
      <x:c r="M86" s="13"/>
      <x:c r="Q86" s="1" t="s">
        <x:v>365</x:v>
      </x:c>
    </x:row>
    <x:row r="87" spans="1:17" ht="30" customHeight="1">
      <x:c r="A87" s="13"/>
      <x:c r="B87" s="13"/>
      <x:c r="C87" s="13"/>
      <x:c r="D87" s="13"/>
      <x:c r="E87" s="14"/>
      <x:c r="F87" s="14"/>
      <x:c r="G87" s="14"/>
      <x:c r="H87" s="14"/>
      <x:c r="I87" s="14"/>
      <x:c r="J87" s="14"/>
      <x:c r="K87" s="14"/>
      <x:c r="L87" s="14"/>
      <x:c r="M87" s="13"/>
      <x:c r="Q87" s="1" t="s">
        <x:v>365</x:v>
      </x:c>
    </x:row>
    <x:row r="88" spans="1:17" ht="30" customHeight="1">
      <x:c r="A88" s="13"/>
      <x:c r="B88" s="13"/>
      <x:c r="C88" s="13"/>
      <x:c r="D88" s="13"/>
      <x:c r="E88" s="14"/>
      <x:c r="F88" s="14"/>
      <x:c r="G88" s="14"/>
      <x:c r="H88" s="14"/>
      <x:c r="I88" s="14"/>
      <x:c r="J88" s="14"/>
      <x:c r="K88" s="14"/>
      <x:c r="L88" s="14"/>
      <x:c r="M88" s="13"/>
      <x:c r="Q88" s="1" t="s">
        <x:v>365</x:v>
      </x:c>
    </x:row>
    <x:row r="89" spans="1:17" ht="30" customHeight="1">
      <x:c r="A89" s="13"/>
      <x:c r="B89" s="13"/>
      <x:c r="C89" s="13"/>
      <x:c r="D89" s="13"/>
      <x:c r="E89" s="14"/>
      <x:c r="F89" s="14"/>
      <x:c r="G89" s="14"/>
      <x:c r="H89" s="14"/>
      <x:c r="I89" s="14"/>
      <x:c r="J89" s="14"/>
      <x:c r="K89" s="14"/>
      <x:c r="L89" s="14"/>
      <x:c r="M89" s="13"/>
      <x:c r="Q89" s="1" t="s">
        <x:v>365</x:v>
      </x:c>
    </x:row>
    <x:row r="90" spans="1:17" ht="30" customHeight="1">
      <x:c r="A90" s="13"/>
      <x:c r="B90" s="13"/>
      <x:c r="C90" s="13"/>
      <x:c r="D90" s="13"/>
      <x:c r="E90" s="14"/>
      <x:c r="F90" s="14"/>
      <x:c r="G90" s="14"/>
      <x:c r="H90" s="14"/>
      <x:c r="I90" s="14"/>
      <x:c r="J90" s="14"/>
      <x:c r="K90" s="14"/>
      <x:c r="L90" s="14"/>
      <x:c r="M90" s="13"/>
      <x:c r="Q90" s="1" t="s">
        <x:v>365</x:v>
      </x:c>
    </x:row>
    <x:row r="91" spans="1:17" ht="30" customHeight="1">
      <x:c r="A91" s="13"/>
      <x:c r="B91" s="13"/>
      <x:c r="C91" s="13"/>
      <x:c r="D91" s="13"/>
      <x:c r="E91" s="14"/>
      <x:c r="F91" s="14"/>
      <x:c r="G91" s="14"/>
      <x:c r="H91" s="14"/>
      <x:c r="I91" s="14"/>
      <x:c r="J91" s="14"/>
      <x:c r="K91" s="14"/>
      <x:c r="L91" s="14"/>
      <x:c r="M91" s="13"/>
      <x:c r="Q91" s="1" t="s">
        <x:v>365</x:v>
      </x:c>
    </x:row>
    <x:row r="92" spans="1:17" ht="30" customHeight="1">
      <x:c r="A92" s="13"/>
      <x:c r="B92" s="13"/>
      <x:c r="C92" s="13"/>
      <x:c r="D92" s="13"/>
      <x:c r="E92" s="14"/>
      <x:c r="F92" s="14"/>
      <x:c r="G92" s="14"/>
      <x:c r="H92" s="14"/>
      <x:c r="I92" s="14"/>
      <x:c r="J92" s="14"/>
      <x:c r="K92" s="14"/>
      <x:c r="L92" s="14"/>
      <x:c r="M92" s="13"/>
      <x:c r="Q92" s="1" t="s">
        <x:v>365</x:v>
      </x:c>
    </x:row>
    <x:row r="93" spans="1:17" ht="30" customHeight="1">
      <x:c r="A93" s="13"/>
      <x:c r="B93" s="13"/>
      <x:c r="C93" s="13"/>
      <x:c r="D93" s="13"/>
      <x:c r="E93" s="14"/>
      <x:c r="F93" s="14"/>
      <x:c r="G93" s="14"/>
      <x:c r="H93" s="14"/>
      <x:c r="I93" s="14"/>
      <x:c r="J93" s="14"/>
      <x:c r="K93" s="14"/>
      <x:c r="L93" s="14"/>
      <x:c r="M93" s="13"/>
      <x:c r="Q93" s="1" t="s">
        <x:v>365</x:v>
      </x:c>
    </x:row>
    <x:row r="94" spans="1:17" ht="30" customHeight="1">
      <x:c r="A94" s="13"/>
      <x:c r="B94" s="13"/>
      <x:c r="C94" s="13"/>
      <x:c r="D94" s="13"/>
      <x:c r="E94" s="14"/>
      <x:c r="F94" s="14"/>
      <x:c r="G94" s="14"/>
      <x:c r="H94" s="14"/>
      <x:c r="I94" s="14"/>
      <x:c r="J94" s="14"/>
      <x:c r="K94" s="14"/>
      <x:c r="L94" s="14"/>
      <x:c r="M94" s="13"/>
      <x:c r="Q94" s="1" t="s">
        <x:v>365</x:v>
      </x:c>
    </x:row>
    <x:row r="95" spans="1:17" ht="30" customHeight="1">
      <x:c r="A95" s="13"/>
      <x:c r="B95" s="13"/>
      <x:c r="C95" s="13"/>
      <x:c r="D95" s="13"/>
      <x:c r="E95" s="14"/>
      <x:c r="F95" s="14"/>
      <x:c r="G95" s="14"/>
      <x:c r="H95" s="14"/>
      <x:c r="I95" s="14"/>
      <x:c r="J95" s="14"/>
      <x:c r="K95" s="14"/>
      <x:c r="L95" s="14"/>
      <x:c r="M95" s="13"/>
      <x:c r="Q95" s="1" t="s">
        <x:v>365</x:v>
      </x:c>
    </x:row>
    <x:row r="96" spans="1:14" ht="30" customHeight="1">
      <x:c r="A96" s="12" t="s">
        <x:v>69</x:v>
      </x:c>
      <x:c r="B96" s="13"/>
      <x:c r="C96" s="13"/>
      <x:c r="D96" s="13"/>
      <x:c r="E96" s="14"/>
      <x:c r="F96" s="14"/>
      <x:c r="G96" s="14"/>
      <x:c r="H96" s="14"/>
      <x:c r="I96" s="14"/>
      <x:c r="J96" s="14"/>
      <x:c r="K96" s="14"/>
      <x:c r="L96" s="14"/>
      <x:c r="M96" s="13"/>
      <x:c r="N96" t="s">
        <x:v>361</x:v>
      </x:c>
    </x:row>
    <x:row r="97" spans="1:48" ht="30" customHeight="1">
      <x:c r="A97" s="12" t="s">
        <x:v>87</x:v>
      </x:c>
      <x:c r="B97" s="12" t="s">
        <x:v>275</x:v>
      </x:c>
      <x:c r="C97" s="13"/>
      <x:c r="D97" s="13"/>
      <x:c r="E97" s="14"/>
      <x:c r="F97" s="14"/>
      <x:c r="G97" s="14"/>
      <x:c r="H97" s="14"/>
      <x:c r="I97" s="14"/>
      <x:c r="J97" s="14"/>
      <x:c r="K97" s="14"/>
      <x:c r="L97" s="14"/>
      <x:c r="M97" s="13"/>
      <x:c r="N97" s="3"/>
      <x:c r="O97" s="3"/>
      <x:c r="P97" s="3"/>
      <x:c r="Q97" s="2" t="s">
        <x:v>368</x:v>
      </x:c>
      <x:c r="R97" s="3"/>
      <x:c r="S97" s="3"/>
      <x:c r="T97" s="3"/>
      <x:c r="U97" s="3"/>
      <x:c r="V97" s="3"/>
      <x:c r="W97" s="3"/>
      <x:c r="X97" s="3"/>
      <x:c r="Y97" s="3"/>
      <x:c r="Z97" s="3"/>
      <x:c r="AA97" s="3"/>
      <x:c r="AB97" s="3"/>
      <x:c r="AC97" s="3"/>
      <x:c r="AD97" s="3"/>
      <x:c r="AE97" s="3"/>
      <x:c r="AF97" s="3"/>
      <x:c r="AG97" s="3"/>
      <x:c r="AH97" s="3"/>
      <x:c r="AI97" s="3"/>
      <x:c r="AJ97" s="3"/>
      <x:c r="AK97" s="3"/>
      <x:c r="AL97" s="3"/>
      <x:c r="AM97" s="3"/>
      <x:c r="AN97" s="3"/>
      <x:c r="AO97" s="3"/>
      <x:c r="AP97" s="3"/>
      <x:c r="AQ97" s="3"/>
      <x:c r="AR97" s="3"/>
      <x:c r="AS97" s="3"/>
      <x:c r="AT97" s="3"/>
      <x:c r="AU97" s="3"/>
      <x:c r="AV97" s="3"/>
    </x:row>
    <x:row r="98" spans="1:48" ht="30" customHeight="1">
      <x:c r="A98" s="12" t="s">
        <x:v>306</x:v>
      </x:c>
      <x:c r="B98" s="12" t="s">
        <x:v>77</x:v>
      </x:c>
      <x:c r="C98" s="12" t="s">
        <x:v>120</x:v>
      </x:c>
      <x:c r="D98" s="13">
        <x:v>1</x:v>
      </x:c>
      <x:c r="E98" s="14"/>
      <x:c r="F98" s="14"/>
      <x:c r="G98" s="14"/>
      <x:c r="H98" s="14"/>
      <x:c r="I98" s="14"/>
      <x:c r="J98" s="14"/>
      <x:c r="K98" s="14"/>
      <x:c r="L98" s="14"/>
      <x:c r="M98" s="12"/>
      <x:c r="N98" s="2" t="s">
        <x:v>235</x:v>
      </x:c>
      <x:c r="O98" s="2" t="s">
        <x:v>174</x:v>
      </x:c>
      <x:c r="P98" s="2" t="s">
        <x:v>174</x:v>
      </x:c>
      <x:c r="Q98" s="2" t="s">
        <x:v>368</x:v>
      </x:c>
      <x:c r="R98" s="2" t="s">
        <x:v>173</x:v>
      </x:c>
      <x:c r="S98" s="2" t="s">
        <x:v>172</x:v>
      </x:c>
      <x:c r="T98" s="2" t="s">
        <x:v>172</x:v>
      </x:c>
      <x:c r="U98" s="3"/>
      <x:c r="V98" s="3"/>
      <x:c r="W98" s="3"/>
      <x:c r="X98" s="3"/>
      <x:c r="Y98" s="3"/>
      <x:c r="Z98" s="3"/>
      <x:c r="AA98" s="3"/>
      <x:c r="AB98" s="3"/>
      <x:c r="AC98" s="3"/>
      <x:c r="AD98" s="3"/>
      <x:c r="AE98" s="3"/>
      <x:c r="AF98" s="3"/>
      <x:c r="AG98" s="3"/>
      <x:c r="AH98" s="3"/>
      <x:c r="AI98" s="3"/>
      <x:c r="AJ98" s="3"/>
      <x:c r="AK98" s="3"/>
      <x:c r="AL98" s="3"/>
      <x:c r="AM98" s="3"/>
      <x:c r="AN98" s="3"/>
      <x:c r="AO98" s="3"/>
      <x:c r="AP98" s="3"/>
      <x:c r="AQ98" s="3"/>
      <x:c r="AR98" s="2" t="s">
        <x:v>174</x:v>
      </x:c>
      <x:c r="AS98" s="2" t="s">
        <x:v>174</x:v>
      </x:c>
      <x:c r="AT98" s="3"/>
      <x:c r="AU98" s="2" t="s">
        <x:v>15</x:v>
      </x:c>
      <x:c r="AV98" s="3">
        <x:v>83</x:v>
      </x:c>
    </x:row>
    <x:row r="99" spans="1:48" ht="30" customHeight="1">
      <x:c r="A99" s="12" t="s">
        <x:v>288</x:v>
      </x:c>
      <x:c r="B99" s="12" t="s">
        <x:v>89</x:v>
      </x:c>
      <x:c r="C99" s="12" t="s">
        <x:v>129</x:v>
      </x:c>
      <x:c r="D99" s="13">
        <x:v>10</x:v>
      </x:c>
      <x:c r="E99" s="14"/>
      <x:c r="F99" s="14"/>
      <x:c r="G99" s="14"/>
      <x:c r="H99" s="14"/>
      <x:c r="I99" s="14"/>
      <x:c r="J99" s="14"/>
      <x:c r="K99" s="14"/>
      <x:c r="L99" s="14"/>
      <x:c r="M99" s="12"/>
      <x:c r="N99" s="2" t="s">
        <x:v>237</x:v>
      </x:c>
      <x:c r="O99" s="2" t="s">
        <x:v>174</x:v>
      </x:c>
      <x:c r="P99" s="2" t="s">
        <x:v>174</x:v>
      </x:c>
      <x:c r="Q99" s="2" t="s">
        <x:v>368</x:v>
      </x:c>
      <x:c r="R99" s="2" t="s">
        <x:v>173</x:v>
      </x:c>
      <x:c r="S99" s="2" t="s">
        <x:v>172</x:v>
      </x:c>
      <x:c r="T99" s="2" t="s">
        <x:v>172</x:v>
      </x:c>
      <x:c r="U99" s="3"/>
      <x:c r="V99" s="3"/>
      <x:c r="W99" s="3"/>
      <x:c r="X99" s="3"/>
      <x:c r="Y99" s="3"/>
      <x:c r="Z99" s="3"/>
      <x:c r="AA99" s="3"/>
      <x:c r="AB99" s="3"/>
      <x:c r="AC99" s="3"/>
      <x:c r="AD99" s="3"/>
      <x:c r="AE99" s="3"/>
      <x:c r="AF99" s="3"/>
      <x:c r="AG99" s="3"/>
      <x:c r="AH99" s="3"/>
      <x:c r="AI99" s="3"/>
      <x:c r="AJ99" s="3"/>
      <x:c r="AK99" s="3"/>
      <x:c r="AL99" s="3"/>
      <x:c r="AM99" s="3"/>
      <x:c r="AN99" s="3"/>
      <x:c r="AO99" s="3"/>
      <x:c r="AP99" s="3"/>
      <x:c r="AQ99" s="3"/>
      <x:c r="AR99" s="2" t="s">
        <x:v>174</x:v>
      </x:c>
      <x:c r="AS99" s="2" t="s">
        <x:v>174</x:v>
      </x:c>
      <x:c r="AT99" s="3"/>
      <x:c r="AU99" s="2" t="s">
        <x:v>18</x:v>
      </x:c>
      <x:c r="AV99" s="3">
        <x:v>82</x:v>
      </x:c>
    </x:row>
    <x:row r="100" spans="1:48" ht="30" customHeight="1">
      <x:c r="A100" s="12" t="s">
        <x:v>298</x:v>
      </x:c>
      <x:c r="B100" s="12" t="s">
        <x:v>174</x:v>
      </x:c>
      <x:c r="C100" s="12" t="s">
        <x:v>129</x:v>
      </x:c>
      <x:c r="D100" s="13">
        <x:v>5</x:v>
      </x:c>
      <x:c r="E100" s="14"/>
      <x:c r="F100" s="14"/>
      <x:c r="G100" s="14"/>
      <x:c r="H100" s="14"/>
      <x:c r="I100" s="14"/>
      <x:c r="J100" s="14"/>
      <x:c r="K100" s="14"/>
      <x:c r="L100" s="14"/>
      <x:c r="M100" s="12"/>
      <x:c r="N100" s="2" t="s">
        <x:v>239</x:v>
      </x:c>
      <x:c r="O100" s="2" t="s">
        <x:v>174</x:v>
      </x:c>
      <x:c r="P100" s="2" t="s">
        <x:v>174</x:v>
      </x:c>
      <x:c r="Q100" s="2" t="s">
        <x:v>368</x:v>
      </x:c>
      <x:c r="R100" s="2" t="s">
        <x:v>173</x:v>
      </x:c>
      <x:c r="S100" s="2" t="s">
        <x:v>172</x:v>
      </x:c>
      <x:c r="T100" s="2" t="s">
        <x:v>172</x:v>
      </x:c>
      <x:c r="U100" s="3"/>
      <x:c r="V100" s="3"/>
      <x:c r="W100" s="3"/>
      <x:c r="X100" s="3"/>
      <x:c r="Y100" s="3"/>
      <x:c r="Z100" s="3"/>
      <x:c r="AA100" s="3"/>
      <x:c r="AB100" s="3"/>
      <x:c r="AC100" s="3"/>
      <x:c r="AD100" s="3"/>
      <x:c r="AE100" s="3"/>
      <x:c r="AF100" s="3"/>
      <x:c r="AG100" s="3"/>
      <x:c r="AH100" s="3"/>
      <x:c r="AI100" s="3"/>
      <x:c r="AJ100" s="3"/>
      <x:c r="AK100" s="3"/>
      <x:c r="AL100" s="3"/>
      <x:c r="AM100" s="3"/>
      <x:c r="AN100" s="3"/>
      <x:c r="AO100" s="3"/>
      <x:c r="AP100" s="3"/>
      <x:c r="AQ100" s="3"/>
      <x:c r="AR100" s="2" t="s">
        <x:v>174</x:v>
      </x:c>
      <x:c r="AS100" s="2" t="s">
        <x:v>174</x:v>
      </x:c>
      <x:c r="AT100" s="3"/>
      <x:c r="AU100" s="2" t="s">
        <x:v>25</x:v>
      </x:c>
      <x:c r="AV100" s="3">
        <x:v>84</x:v>
      </x:c>
    </x:row>
    <x:row r="101" spans="1:17" ht="30" customHeight="1">
      <x:c r="A101" s="13"/>
      <x:c r="B101" s="13"/>
      <x:c r="C101" s="13"/>
      <x:c r="D101" s="13"/>
      <x:c r="E101" s="14"/>
      <x:c r="F101" s="14"/>
      <x:c r="G101" s="14"/>
      <x:c r="H101" s="14"/>
      <x:c r="I101" s="14"/>
      <x:c r="J101" s="14"/>
      <x:c r="K101" s="14"/>
      <x:c r="L101" s="14"/>
      <x:c r="M101" s="13"/>
      <x:c r="Q101" s="1" t="s">
        <x:v>368</x:v>
      </x:c>
    </x:row>
    <x:row r="102" spans="1:17" ht="30" customHeight="1">
      <x:c r="A102" s="13"/>
      <x:c r="B102" s="13"/>
      <x:c r="C102" s="13"/>
      <x:c r="D102" s="13"/>
      <x:c r="E102" s="14"/>
      <x:c r="F102" s="14"/>
      <x:c r="G102" s="14"/>
      <x:c r="H102" s="14"/>
      <x:c r="I102" s="14"/>
      <x:c r="J102" s="14"/>
      <x:c r="K102" s="14"/>
      <x:c r="L102" s="14"/>
      <x:c r="M102" s="13"/>
      <x:c r="Q102" s="1" t="s">
        <x:v>368</x:v>
      </x:c>
    </x:row>
    <x:row r="103" spans="1:17" ht="30" customHeight="1">
      <x:c r="A103" s="13"/>
      <x:c r="B103" s="13"/>
      <x:c r="C103" s="13"/>
      <x:c r="D103" s="13"/>
      <x:c r="E103" s="14"/>
      <x:c r="F103" s="14"/>
      <x:c r="G103" s="14"/>
      <x:c r="H103" s="14"/>
      <x:c r="I103" s="14"/>
      <x:c r="J103" s="14"/>
      <x:c r="K103" s="14"/>
      <x:c r="L103" s="14"/>
      <x:c r="M103" s="13"/>
      <x:c r="Q103" s="1" t="s">
        <x:v>368</x:v>
      </x:c>
    </x:row>
    <x:row r="104" spans="1:17" ht="30" customHeight="1">
      <x:c r="A104" s="13"/>
      <x:c r="B104" s="13"/>
      <x:c r="C104" s="13"/>
      <x:c r="D104" s="13"/>
      <x:c r="E104" s="14"/>
      <x:c r="F104" s="14"/>
      <x:c r="G104" s="14"/>
      <x:c r="H104" s="14"/>
      <x:c r="I104" s="14"/>
      <x:c r="J104" s="14"/>
      <x:c r="K104" s="14"/>
      <x:c r="L104" s="14"/>
      <x:c r="M104" s="13"/>
      <x:c r="Q104" s="1" t="s">
        <x:v>368</x:v>
      </x:c>
    </x:row>
    <x:row r="105" spans="1:17" ht="30" customHeight="1">
      <x:c r="A105" s="13"/>
      <x:c r="B105" s="13"/>
      <x:c r="C105" s="13"/>
      <x:c r="D105" s="13"/>
      <x:c r="E105" s="14"/>
      <x:c r="F105" s="14"/>
      <x:c r="G105" s="14"/>
      <x:c r="H105" s="14"/>
      <x:c r="I105" s="14"/>
      <x:c r="J105" s="14"/>
      <x:c r="K105" s="14"/>
      <x:c r="L105" s="14"/>
      <x:c r="M105" s="13"/>
      <x:c r="Q105" s="1" t="s">
        <x:v>368</x:v>
      </x:c>
    </x:row>
    <x:row r="106" spans="1:17" ht="30" customHeight="1">
      <x:c r="A106" s="13"/>
      <x:c r="B106" s="13"/>
      <x:c r="C106" s="13"/>
      <x:c r="D106" s="13"/>
      <x:c r="E106" s="14"/>
      <x:c r="F106" s="14"/>
      <x:c r="G106" s="14"/>
      <x:c r="H106" s="14"/>
      <x:c r="I106" s="14"/>
      <x:c r="J106" s="14"/>
      <x:c r="K106" s="14"/>
      <x:c r="L106" s="14"/>
      <x:c r="M106" s="13"/>
      <x:c r="Q106" s="1" t="s">
        <x:v>368</x:v>
      </x:c>
    </x:row>
    <x:row r="107" spans="1:17" ht="30" customHeight="1">
      <x:c r="A107" s="13"/>
      <x:c r="B107" s="13"/>
      <x:c r="C107" s="13"/>
      <x:c r="D107" s="13"/>
      <x:c r="E107" s="14"/>
      <x:c r="F107" s="14"/>
      <x:c r="G107" s="14"/>
      <x:c r="H107" s="14"/>
      <x:c r="I107" s="14"/>
      <x:c r="J107" s="14"/>
      <x:c r="K107" s="14"/>
      <x:c r="L107" s="14"/>
      <x:c r="M107" s="13"/>
      <x:c r="Q107" s="1" t="s">
        <x:v>368</x:v>
      </x:c>
    </x:row>
    <x:row r="108" spans="1:17" ht="30" customHeight="1">
      <x:c r="A108" s="13"/>
      <x:c r="B108" s="13"/>
      <x:c r="C108" s="13"/>
      <x:c r="D108" s="13"/>
      <x:c r="E108" s="14"/>
      <x:c r="F108" s="14"/>
      <x:c r="G108" s="14"/>
      <x:c r="H108" s="14"/>
      <x:c r="I108" s="14"/>
      <x:c r="J108" s="14"/>
      <x:c r="K108" s="14"/>
      <x:c r="L108" s="14"/>
      <x:c r="M108" s="13"/>
      <x:c r="Q108" s="1" t="s">
        <x:v>368</x:v>
      </x:c>
    </x:row>
    <x:row r="109" spans="1:17" ht="30" customHeight="1">
      <x:c r="A109" s="13"/>
      <x:c r="B109" s="13"/>
      <x:c r="C109" s="13"/>
      <x:c r="D109" s="13"/>
      <x:c r="E109" s="14"/>
      <x:c r="F109" s="14"/>
      <x:c r="G109" s="14"/>
      <x:c r="H109" s="14"/>
      <x:c r="I109" s="14"/>
      <x:c r="J109" s="14"/>
      <x:c r="K109" s="14"/>
      <x:c r="L109" s="14"/>
      <x:c r="M109" s="13"/>
      <x:c r="Q109" s="1" t="s">
        <x:v>368</x:v>
      </x:c>
    </x:row>
    <x:row r="110" spans="1:17" ht="30" customHeight="1">
      <x:c r="A110" s="13"/>
      <x:c r="B110" s="13"/>
      <x:c r="C110" s="13"/>
      <x:c r="D110" s="13"/>
      <x:c r="E110" s="14"/>
      <x:c r="F110" s="14"/>
      <x:c r="G110" s="14"/>
      <x:c r="H110" s="14"/>
      <x:c r="I110" s="14"/>
      <x:c r="J110" s="14"/>
      <x:c r="K110" s="14"/>
      <x:c r="L110" s="14"/>
      <x:c r="M110" s="13"/>
      <x:c r="Q110" s="1" t="s">
        <x:v>368</x:v>
      </x:c>
    </x:row>
    <x:row r="111" spans="1:17" ht="30" customHeight="1">
      <x:c r="A111" s="13"/>
      <x:c r="B111" s="13"/>
      <x:c r="C111" s="13"/>
      <x:c r="D111" s="13"/>
      <x:c r="E111" s="14"/>
      <x:c r="F111" s="14"/>
      <x:c r="G111" s="14"/>
      <x:c r="H111" s="14"/>
      <x:c r="I111" s="14"/>
      <x:c r="J111" s="14"/>
      <x:c r="K111" s="14"/>
      <x:c r="L111" s="14"/>
      <x:c r="M111" s="13"/>
      <x:c r="Q111" s="1" t="s">
        <x:v>368</x:v>
      </x:c>
    </x:row>
    <x:row r="112" spans="1:17" ht="30" customHeight="1">
      <x:c r="A112" s="13"/>
      <x:c r="B112" s="13"/>
      <x:c r="C112" s="13"/>
      <x:c r="D112" s="13"/>
      <x:c r="E112" s="14"/>
      <x:c r="F112" s="14"/>
      <x:c r="G112" s="14"/>
      <x:c r="H112" s="14"/>
      <x:c r="I112" s="14"/>
      <x:c r="J112" s="14"/>
      <x:c r="K112" s="14"/>
      <x:c r="L112" s="14"/>
      <x:c r="M112" s="13"/>
      <x:c r="Q112" s="1" t="s">
        <x:v>368</x:v>
      </x:c>
    </x:row>
    <x:row r="113" spans="1:17" ht="30" customHeight="1">
      <x:c r="A113" s="13"/>
      <x:c r="B113" s="13"/>
      <x:c r="C113" s="13"/>
      <x:c r="D113" s="13"/>
      <x:c r="E113" s="14"/>
      <x:c r="F113" s="14"/>
      <x:c r="G113" s="14"/>
      <x:c r="H113" s="14"/>
      <x:c r="I113" s="14"/>
      <x:c r="J113" s="14"/>
      <x:c r="K113" s="14"/>
      <x:c r="L113" s="14"/>
      <x:c r="M113" s="13"/>
      <x:c r="Q113" s="1" t="s">
        <x:v>368</x:v>
      </x:c>
    </x:row>
    <x:row r="114" spans="1:17" ht="30" customHeight="1">
      <x:c r="A114" s="13"/>
      <x:c r="B114" s="13"/>
      <x:c r="C114" s="13"/>
      <x:c r="D114" s="13"/>
      <x:c r="E114" s="14"/>
      <x:c r="F114" s="14"/>
      <x:c r="G114" s="14"/>
      <x:c r="H114" s="14"/>
      <x:c r="I114" s="14"/>
      <x:c r="J114" s="14"/>
      <x:c r="K114" s="14"/>
      <x:c r="L114" s="14"/>
      <x:c r="M114" s="13"/>
      <x:c r="Q114" s="1" t="s">
        <x:v>368</x:v>
      </x:c>
    </x:row>
    <x:row r="115" spans="1:17" ht="30" customHeight="1">
      <x:c r="A115" s="13"/>
      <x:c r="B115" s="13"/>
      <x:c r="C115" s="13"/>
      <x:c r="D115" s="13"/>
      <x:c r="E115" s="14"/>
      <x:c r="F115" s="14"/>
      <x:c r="G115" s="14"/>
      <x:c r="H115" s="14"/>
      <x:c r="I115" s="14"/>
      <x:c r="J115" s="14"/>
      <x:c r="K115" s="14"/>
      <x:c r="L115" s="14"/>
      <x:c r="M115" s="13"/>
      <x:c r="Q115" s="1" t="s">
        <x:v>368</x:v>
      </x:c>
    </x:row>
    <x:row r="116" spans="1:17" ht="30" customHeight="1">
      <x:c r="A116" s="13"/>
      <x:c r="B116" s="13"/>
      <x:c r="C116" s="13"/>
      <x:c r="D116" s="13"/>
      <x:c r="E116" s="14"/>
      <x:c r="F116" s="14"/>
      <x:c r="G116" s="14"/>
      <x:c r="H116" s="14"/>
      <x:c r="I116" s="14"/>
      <x:c r="J116" s="14"/>
      <x:c r="K116" s="14"/>
      <x:c r="L116" s="14"/>
      <x:c r="M116" s="13"/>
      <x:c r="Q116" s="1" t="s">
        <x:v>368</x:v>
      </x:c>
    </x:row>
    <x:row r="117" spans="1:17" ht="30" customHeight="1">
      <x:c r="A117" s="13"/>
      <x:c r="B117" s="13"/>
      <x:c r="C117" s="13"/>
      <x:c r="D117" s="13"/>
      <x:c r="E117" s="14"/>
      <x:c r="F117" s="14"/>
      <x:c r="G117" s="14"/>
      <x:c r="H117" s="14"/>
      <x:c r="I117" s="14"/>
      <x:c r="J117" s="14"/>
      <x:c r="K117" s="14"/>
      <x:c r="L117" s="14"/>
      <x:c r="M117" s="13"/>
      <x:c r="Q117" s="1" t="s">
        <x:v>368</x:v>
      </x:c>
    </x:row>
    <x:row r="118" spans="1:17" ht="30" customHeight="1">
      <x:c r="A118" s="13"/>
      <x:c r="B118" s="13"/>
      <x:c r="C118" s="13"/>
      <x:c r="D118" s="13"/>
      <x:c r="E118" s="14"/>
      <x:c r="F118" s="14"/>
      <x:c r="G118" s="14"/>
      <x:c r="H118" s="14"/>
      <x:c r="I118" s="14"/>
      <x:c r="J118" s="14"/>
      <x:c r="K118" s="14"/>
      <x:c r="L118" s="14"/>
      <x:c r="M118" s="13"/>
      <x:c r="Q118" s="1" t="s">
        <x:v>368</x:v>
      </x:c>
    </x:row>
    <x:row r="119" spans="1:14" ht="30" customHeight="1">
      <x:c r="A119" s="12" t="s">
        <x:v>69</x:v>
      </x:c>
      <x:c r="B119" s="13"/>
      <x:c r="C119" s="13"/>
      <x:c r="D119" s="13"/>
      <x:c r="E119" s="14"/>
      <x:c r="F119" s="14"/>
      <x:c r="G119" s="14"/>
      <x:c r="H119" s="14"/>
      <x:c r="I119" s="14"/>
      <x:c r="J119" s="14"/>
      <x:c r="K119" s="14"/>
      <x:c r="L119" s="14"/>
      <x:c r="M119" s="13"/>
      <x:c r="N119" t="s">
        <x:v>361</x:v>
      </x:c>
    </x:row>
    <x:row r="120" spans="1:48" ht="30" customHeight="1">
      <x:c r="A120" s="12" t="s">
        <x:v>84</x:v>
      </x:c>
      <x:c r="B120" s="12" t="s">
        <x:v>275</x:v>
      </x:c>
      <x:c r="C120" s="13"/>
      <x:c r="D120" s="13"/>
      <x:c r="E120" s="14"/>
      <x:c r="F120" s="14"/>
      <x:c r="G120" s="14"/>
      <x:c r="H120" s="14"/>
      <x:c r="I120" s="14"/>
      <x:c r="J120" s="14"/>
      <x:c r="K120" s="14"/>
      <x:c r="L120" s="14"/>
      <x:c r="M120" s="13"/>
      <x:c r="N120" s="3"/>
      <x:c r="O120" s="3"/>
      <x:c r="P120" s="3"/>
      <x:c r="Q120" s="2" t="s">
        <x:v>369</x:v>
      </x:c>
      <x:c r="R120" s="3"/>
      <x:c r="S120" s="3"/>
      <x:c r="T120" s="3"/>
      <x:c r="U120" s="3"/>
      <x:c r="V120" s="3"/>
      <x:c r="W120" s="3"/>
      <x:c r="X120" s="3"/>
      <x:c r="Y120" s="3"/>
      <x:c r="Z120" s="3"/>
      <x:c r="AA120" s="3"/>
      <x:c r="AB120" s="3"/>
      <x:c r="AC120" s="3"/>
      <x:c r="AD120" s="3"/>
      <x:c r="AE120" s="3"/>
      <x:c r="AF120" s="3"/>
      <x:c r="AG120" s="3"/>
      <x:c r="AH120" s="3"/>
      <x:c r="AI120" s="3"/>
      <x:c r="AJ120" s="3"/>
      <x:c r="AK120" s="3"/>
      <x:c r="AL120" s="3"/>
      <x:c r="AM120" s="3"/>
      <x:c r="AN120" s="3"/>
      <x:c r="AO120" s="3"/>
      <x:c r="AP120" s="3"/>
      <x:c r="AQ120" s="3"/>
      <x:c r="AR120" s="3"/>
      <x:c r="AS120" s="3"/>
      <x:c r="AT120" s="3"/>
      <x:c r="AU120" s="3"/>
      <x:c r="AV120" s="3"/>
    </x:row>
    <x:row r="121" spans="1:48" ht="30" customHeight="1">
      <x:c r="A121" s="12" t="s">
        <x:v>180</x:v>
      </x:c>
      <x:c r="B121" s="12" t="s">
        <x:v>96</x:v>
      </x:c>
      <x:c r="C121" s="12" t="s">
        <x:v>129</x:v>
      </x:c>
      <x:c r="D121" s="13">
        <x:v>13</x:v>
      </x:c>
      <x:c r="E121" s="14"/>
      <x:c r="F121" s="14"/>
      <x:c r="G121" s="14"/>
      <x:c r="H121" s="14"/>
      <x:c r="I121" s="14"/>
      <x:c r="J121" s="14"/>
      <x:c r="K121" s="14"/>
      <x:c r="L121" s="14"/>
      <x:c r="M121" s="12"/>
      <x:c r="N121" s="2" t="s">
        <x:v>243</x:v>
      </x:c>
      <x:c r="O121" s="2" t="s">
        <x:v>174</x:v>
      </x:c>
      <x:c r="P121" s="2" t="s">
        <x:v>174</x:v>
      </x:c>
      <x:c r="Q121" s="2" t="s">
        <x:v>369</x:v>
      </x:c>
      <x:c r="R121" s="2" t="s">
        <x:v>173</x:v>
      </x:c>
      <x:c r="S121" s="2" t="s">
        <x:v>172</x:v>
      </x:c>
      <x:c r="T121" s="2" t="s">
        <x:v>172</x:v>
      </x:c>
      <x:c r="U121" s="3"/>
      <x:c r="V121" s="3"/>
      <x:c r="W121" s="3"/>
      <x:c r="X121" s="3"/>
      <x:c r="Y121" s="3"/>
      <x:c r="Z121" s="3"/>
      <x:c r="AA121" s="3"/>
      <x:c r="AB121" s="3"/>
      <x:c r="AC121" s="3"/>
      <x:c r="AD121" s="3"/>
      <x:c r="AE121" s="3"/>
      <x:c r="AF121" s="3"/>
      <x:c r="AG121" s="3"/>
      <x:c r="AH121" s="3"/>
      <x:c r="AI121" s="3"/>
      <x:c r="AJ121" s="3"/>
      <x:c r="AK121" s="3"/>
      <x:c r="AL121" s="3"/>
      <x:c r="AM121" s="3"/>
      <x:c r="AN121" s="3"/>
      <x:c r="AO121" s="3"/>
      <x:c r="AP121" s="3"/>
      <x:c r="AQ121" s="3"/>
      <x:c r="AR121" s="2" t="s">
        <x:v>174</x:v>
      </x:c>
      <x:c r="AS121" s="2" t="s">
        <x:v>174</x:v>
      </x:c>
      <x:c r="AT121" s="3"/>
      <x:c r="AU121" s="2" t="s">
        <x:v>37</x:v>
      </x:c>
      <x:c r="AV121" s="3">
        <x:v>164</x:v>
      </x:c>
    </x:row>
    <x:row r="122" spans="1:48" ht="30" customHeight="1">
      <x:c r="A122" s="12" t="s">
        <x:v>300</x:v>
      </x:c>
      <x:c r="B122" s="12" t="s">
        <x:v>363</x:v>
      </x:c>
      <x:c r="C122" s="12" t="s">
        <x:v>177</x:v>
      </x:c>
      <x:c r="D122" s="13">
        <x:v>67</x:v>
      </x:c>
      <x:c r="E122" s="14"/>
      <x:c r="F122" s="14"/>
      <x:c r="G122" s="14"/>
      <x:c r="H122" s="14"/>
      <x:c r="I122" s="14"/>
      <x:c r="J122" s="14"/>
      <x:c r="K122" s="14"/>
      <x:c r="L122" s="14"/>
      <x:c r="M122" s="12"/>
      <x:c r="N122" s="2" t="s">
        <x:v>238</x:v>
      </x:c>
      <x:c r="O122" s="2" t="s">
        <x:v>174</x:v>
      </x:c>
      <x:c r="P122" s="2" t="s">
        <x:v>174</x:v>
      </x:c>
      <x:c r="Q122" s="2" t="s">
        <x:v>369</x:v>
      </x:c>
      <x:c r="R122" s="2" t="s">
        <x:v>173</x:v>
      </x:c>
      <x:c r="S122" s="2" t="s">
        <x:v>172</x:v>
      </x:c>
      <x:c r="T122" s="2" t="s">
        <x:v>172</x:v>
      </x:c>
      <x:c r="U122" s="3"/>
      <x:c r="V122" s="3"/>
      <x:c r="W122" s="3"/>
      <x:c r="X122" s="3"/>
      <x:c r="Y122" s="3"/>
      <x:c r="Z122" s="3"/>
      <x:c r="AA122" s="3"/>
      <x:c r="AB122" s="3"/>
      <x:c r="AC122" s="3"/>
      <x:c r="AD122" s="3"/>
      <x:c r="AE122" s="3"/>
      <x:c r="AF122" s="3"/>
      <x:c r="AG122" s="3"/>
      <x:c r="AH122" s="3"/>
      <x:c r="AI122" s="3"/>
      <x:c r="AJ122" s="3"/>
      <x:c r="AK122" s="3"/>
      <x:c r="AL122" s="3"/>
      <x:c r="AM122" s="3"/>
      <x:c r="AN122" s="3"/>
      <x:c r="AO122" s="3"/>
      <x:c r="AP122" s="3"/>
      <x:c r="AQ122" s="3"/>
      <x:c r="AR122" s="2" t="s">
        <x:v>174</x:v>
      </x:c>
      <x:c r="AS122" s="2" t="s">
        <x:v>174</x:v>
      </x:c>
      <x:c r="AT122" s="3"/>
      <x:c r="AU122" s="2" t="s">
        <x:v>41</x:v>
      </x:c>
      <x:c r="AV122" s="3">
        <x:v>86</x:v>
      </x:c>
    </x:row>
    <x:row r="123" spans="1:48" ht="30" customHeight="1">
      <x:c r="A123" s="12" t="s">
        <x:v>300</x:v>
      </x:c>
      <x:c r="B123" s="12" t="s">
        <x:v>400</x:v>
      </x:c>
      <x:c r="C123" s="12" t="s">
        <x:v>177</x:v>
      </x:c>
      <x:c r="D123" s="13">
        <x:v>120</x:v>
      </x:c>
      <x:c r="E123" s="14"/>
      <x:c r="F123" s="14"/>
      <x:c r="G123" s="14"/>
      <x:c r="H123" s="14"/>
      <x:c r="I123" s="14"/>
      <x:c r="J123" s="14"/>
      <x:c r="K123" s="14"/>
      <x:c r="L123" s="14"/>
      <x:c r="M123" s="12"/>
      <x:c r="N123" s="2" t="s">
        <x:v>240</x:v>
      </x:c>
      <x:c r="O123" s="2" t="s">
        <x:v>174</x:v>
      </x:c>
      <x:c r="P123" s="2" t="s">
        <x:v>174</x:v>
      </x:c>
      <x:c r="Q123" s="2" t="s">
        <x:v>369</x:v>
      </x:c>
      <x:c r="R123" s="2" t="s">
        <x:v>173</x:v>
      </x:c>
      <x:c r="S123" s="2" t="s">
        <x:v>172</x:v>
      </x:c>
      <x:c r="T123" s="2" t="s">
        <x:v>172</x:v>
      </x:c>
      <x:c r="U123" s="3"/>
      <x:c r="V123" s="3"/>
      <x:c r="W123" s="3"/>
      <x:c r="X123" s="3"/>
      <x:c r="Y123" s="3"/>
      <x:c r="Z123" s="3"/>
      <x:c r="AA123" s="3"/>
      <x:c r="AB123" s="3"/>
      <x:c r="AC123" s="3"/>
      <x:c r="AD123" s="3"/>
      <x:c r="AE123" s="3"/>
      <x:c r="AF123" s="3"/>
      <x:c r="AG123" s="3"/>
      <x:c r="AH123" s="3"/>
      <x:c r="AI123" s="3"/>
      <x:c r="AJ123" s="3"/>
      <x:c r="AK123" s="3"/>
      <x:c r="AL123" s="3"/>
      <x:c r="AM123" s="3"/>
      <x:c r="AN123" s="3"/>
      <x:c r="AO123" s="3"/>
      <x:c r="AP123" s="3"/>
      <x:c r="AQ123" s="3"/>
      <x:c r="AR123" s="2" t="s">
        <x:v>174</x:v>
      </x:c>
      <x:c r="AS123" s="2" t="s">
        <x:v>174</x:v>
      </x:c>
      <x:c r="AT123" s="3"/>
      <x:c r="AU123" s="2" t="s">
        <x:v>44</x:v>
      </x:c>
      <x:c r="AV123" s="3">
        <x:v>87</x:v>
      </x:c>
    </x:row>
    <x:row r="124" spans="1:48" ht="30" customHeight="1">
      <x:c r="A124" s="12" t="s">
        <x:v>95</x:v>
      </x:c>
      <x:c r="B124" s="12" t="s">
        <x:v>363</x:v>
      </x:c>
      <x:c r="C124" s="12" t="s">
        <x:v>177</x:v>
      </x:c>
      <x:c r="D124" s="13">
        <x:v>53</x:v>
      </x:c>
      <x:c r="E124" s="14"/>
      <x:c r="F124" s="14"/>
      <x:c r="G124" s="14"/>
      <x:c r="H124" s="14"/>
      <x:c r="I124" s="14"/>
      <x:c r="J124" s="14"/>
      <x:c r="K124" s="14"/>
      <x:c r="L124" s="14"/>
      <x:c r="M124" s="12"/>
      <x:c r="N124" s="2" t="s">
        <x:v>241</x:v>
      </x:c>
      <x:c r="O124" s="2" t="s">
        <x:v>174</x:v>
      </x:c>
      <x:c r="P124" s="2" t="s">
        <x:v>174</x:v>
      </x:c>
      <x:c r="Q124" s="2" t="s">
        <x:v>369</x:v>
      </x:c>
      <x:c r="R124" s="2" t="s">
        <x:v>173</x:v>
      </x:c>
      <x:c r="S124" s="2" t="s">
        <x:v>172</x:v>
      </x:c>
      <x:c r="T124" s="2" t="s">
        <x:v>172</x:v>
      </x:c>
      <x:c r="U124" s="3"/>
      <x:c r="V124" s="3"/>
      <x:c r="W124" s="3"/>
      <x:c r="X124" s="3"/>
      <x:c r="Y124" s="3"/>
      <x:c r="Z124" s="3"/>
      <x:c r="AA124" s="3"/>
      <x:c r="AB124" s="3"/>
      <x:c r="AC124" s="3"/>
      <x:c r="AD124" s="3"/>
      <x:c r="AE124" s="3"/>
      <x:c r="AF124" s="3"/>
      <x:c r="AG124" s="3"/>
      <x:c r="AH124" s="3"/>
      <x:c r="AI124" s="3"/>
      <x:c r="AJ124" s="3"/>
      <x:c r="AK124" s="3"/>
      <x:c r="AL124" s="3"/>
      <x:c r="AM124" s="3"/>
      <x:c r="AN124" s="3"/>
      <x:c r="AO124" s="3"/>
      <x:c r="AP124" s="3"/>
      <x:c r="AQ124" s="3"/>
      <x:c r="AR124" s="2" t="s">
        <x:v>174</x:v>
      </x:c>
      <x:c r="AS124" s="2" t="s">
        <x:v>174</x:v>
      </x:c>
      <x:c r="AT124" s="3"/>
      <x:c r="AU124" s="2" t="s">
        <x:v>54</x:v>
      </x:c>
      <x:c r="AV124" s="3">
        <x:v>88</x:v>
      </x:c>
    </x:row>
    <x:row r="125" spans="1:48" ht="30" customHeight="1">
      <x:c r="A125" s="12" t="s">
        <x:v>95</x:v>
      </x:c>
      <x:c r="B125" s="12" t="s">
        <x:v>301</x:v>
      </x:c>
      <x:c r="C125" s="12" t="s">
        <x:v>177</x:v>
      </x:c>
      <x:c r="D125" s="13">
        <x:v>72</x:v>
      </x:c>
      <x:c r="E125" s="14"/>
      <x:c r="F125" s="14"/>
      <x:c r="G125" s="14"/>
      <x:c r="H125" s="14"/>
      <x:c r="I125" s="14"/>
      <x:c r="J125" s="14"/>
      <x:c r="K125" s="14"/>
      <x:c r="L125" s="14"/>
      <x:c r="M125" s="12"/>
      <x:c r="N125" s="2" t="s">
        <x:v>242</x:v>
      </x:c>
      <x:c r="O125" s="2" t="s">
        <x:v>174</x:v>
      </x:c>
      <x:c r="P125" s="2" t="s">
        <x:v>174</x:v>
      </x:c>
      <x:c r="Q125" s="2" t="s">
        <x:v>369</x:v>
      </x:c>
      <x:c r="R125" s="2" t="s">
        <x:v>173</x:v>
      </x:c>
      <x:c r="S125" s="2" t="s">
        <x:v>172</x:v>
      </x:c>
      <x:c r="T125" s="2" t="s">
        <x:v>172</x:v>
      </x:c>
      <x:c r="U125" s="3"/>
      <x:c r="V125" s="3"/>
      <x:c r="W125" s="3"/>
      <x:c r="X125" s="3"/>
      <x:c r="Y125" s="3"/>
      <x:c r="Z125" s="3"/>
      <x:c r="AA125" s="3"/>
      <x:c r="AB125" s="3"/>
      <x:c r="AC125" s="3"/>
      <x:c r="AD125" s="3"/>
      <x:c r="AE125" s="3"/>
      <x:c r="AF125" s="3"/>
      <x:c r="AG125" s="3"/>
      <x:c r="AH125" s="3"/>
      <x:c r="AI125" s="3"/>
      <x:c r="AJ125" s="3"/>
      <x:c r="AK125" s="3"/>
      <x:c r="AL125" s="3"/>
      <x:c r="AM125" s="3"/>
      <x:c r="AN125" s="3"/>
      <x:c r="AO125" s="3"/>
      <x:c r="AP125" s="3"/>
      <x:c r="AQ125" s="3"/>
      <x:c r="AR125" s="2" t="s">
        <x:v>174</x:v>
      </x:c>
      <x:c r="AS125" s="2" t="s">
        <x:v>174</x:v>
      </x:c>
      <x:c r="AT125" s="3"/>
      <x:c r="AU125" s="2" t="s">
        <x:v>27</x:v>
      </x:c>
      <x:c r="AV125" s="3">
        <x:v>91</x:v>
      </x:c>
    </x:row>
    <x:row r="126" spans="1:48" ht="30" customHeight="1">
      <x:c r="A126" s="12" t="s">
        <x:v>85</x:v>
      </x:c>
      <x:c r="B126" s="12" t="s">
        <x:v>363</x:v>
      </x:c>
      <x:c r="C126" s="12" t="s">
        <x:v>177</x:v>
      </x:c>
      <x:c r="D126" s="13">
        <x:v>11</x:v>
      </x:c>
      <x:c r="E126" s="14"/>
      <x:c r="F126" s="14"/>
      <x:c r="G126" s="14"/>
      <x:c r="H126" s="14"/>
      <x:c r="I126" s="14"/>
      <x:c r="J126" s="14"/>
      <x:c r="K126" s="14"/>
      <x:c r="L126" s="14"/>
      <x:c r="M126" s="12"/>
      <x:c r="N126" s="2" t="s">
        <x:v>245</x:v>
      </x:c>
      <x:c r="O126" s="2" t="s">
        <x:v>174</x:v>
      </x:c>
      <x:c r="P126" s="2" t="s">
        <x:v>174</x:v>
      </x:c>
      <x:c r="Q126" s="2" t="s">
        <x:v>369</x:v>
      </x:c>
      <x:c r="R126" s="2" t="s">
        <x:v>173</x:v>
      </x:c>
      <x:c r="S126" s="2" t="s">
        <x:v>172</x:v>
      </x:c>
      <x:c r="T126" s="2" t="s">
        <x:v>172</x:v>
      </x:c>
      <x:c r="U126" s="3"/>
      <x:c r="V126" s="3"/>
      <x:c r="W126" s="3"/>
      <x:c r="X126" s="3"/>
      <x:c r="Y126" s="3"/>
      <x:c r="Z126" s="3"/>
      <x:c r="AA126" s="3"/>
      <x:c r="AB126" s="3"/>
      <x:c r="AC126" s="3"/>
      <x:c r="AD126" s="3"/>
      <x:c r="AE126" s="3"/>
      <x:c r="AF126" s="3"/>
      <x:c r="AG126" s="3"/>
      <x:c r="AH126" s="3"/>
      <x:c r="AI126" s="3"/>
      <x:c r="AJ126" s="3"/>
      <x:c r="AK126" s="3"/>
      <x:c r="AL126" s="3"/>
      <x:c r="AM126" s="3"/>
      <x:c r="AN126" s="3"/>
      <x:c r="AO126" s="3"/>
      <x:c r="AP126" s="3"/>
      <x:c r="AQ126" s="3"/>
      <x:c r="AR126" s="2" t="s">
        <x:v>174</x:v>
      </x:c>
      <x:c r="AS126" s="2" t="s">
        <x:v>174</x:v>
      </x:c>
      <x:c r="AT126" s="3"/>
      <x:c r="AU126" s="2" t="s">
        <x:v>30</x:v>
      </x:c>
      <x:c r="AV126" s="3">
        <x:v>89</x:v>
      </x:c>
    </x:row>
    <x:row r="127" spans="1:17" ht="30" customHeight="1">
      <x:c r="A127" s="13"/>
      <x:c r="B127" s="13"/>
      <x:c r="C127" s="13"/>
      <x:c r="D127" s="13"/>
      <x:c r="E127" s="14"/>
      <x:c r="F127" s="14"/>
      <x:c r="G127" s="14"/>
      <x:c r="H127" s="14"/>
      <x:c r="I127" s="14"/>
      <x:c r="J127" s="14"/>
      <x:c r="K127" s="14"/>
      <x:c r="L127" s="14"/>
      <x:c r="M127" s="13"/>
      <x:c r="Q127" s="1" t="s">
        <x:v>369</x:v>
      </x:c>
    </x:row>
    <x:row r="128" spans="1:17" ht="30" customHeight="1">
      <x:c r="A128" s="13"/>
      <x:c r="B128" s="13"/>
      <x:c r="C128" s="13"/>
      <x:c r="D128" s="13"/>
      <x:c r="E128" s="14"/>
      <x:c r="F128" s="14"/>
      <x:c r="G128" s="14"/>
      <x:c r="H128" s="14"/>
      <x:c r="I128" s="14"/>
      <x:c r="J128" s="14"/>
      <x:c r="K128" s="14"/>
      <x:c r="L128" s="14"/>
      <x:c r="M128" s="13"/>
      <x:c r="Q128" s="1" t="s">
        <x:v>369</x:v>
      </x:c>
    </x:row>
    <x:row r="129" spans="1:17" ht="30" customHeight="1">
      <x:c r="A129" s="13"/>
      <x:c r="B129" s="13"/>
      <x:c r="C129" s="13"/>
      <x:c r="D129" s="13"/>
      <x:c r="E129" s="14"/>
      <x:c r="F129" s="14"/>
      <x:c r="G129" s="14"/>
      <x:c r="H129" s="14"/>
      <x:c r="I129" s="14"/>
      <x:c r="J129" s="14"/>
      <x:c r="K129" s="14"/>
      <x:c r="L129" s="14"/>
      <x:c r="M129" s="13"/>
      <x:c r="Q129" s="1" t="s">
        <x:v>369</x:v>
      </x:c>
    </x:row>
    <x:row r="130" spans="1:17" ht="30" customHeight="1">
      <x:c r="A130" s="13"/>
      <x:c r="B130" s="13"/>
      <x:c r="C130" s="13"/>
      <x:c r="D130" s="13"/>
      <x:c r="E130" s="14"/>
      <x:c r="F130" s="14"/>
      <x:c r="G130" s="14"/>
      <x:c r="H130" s="14"/>
      <x:c r="I130" s="14"/>
      <x:c r="J130" s="14"/>
      <x:c r="K130" s="14"/>
      <x:c r="L130" s="14"/>
      <x:c r="M130" s="13"/>
      <x:c r="Q130" s="1" t="s">
        <x:v>369</x:v>
      </x:c>
    </x:row>
    <x:row r="131" spans="1:17" ht="30" customHeight="1">
      <x:c r="A131" s="13"/>
      <x:c r="B131" s="13"/>
      <x:c r="C131" s="13"/>
      <x:c r="D131" s="13"/>
      <x:c r="E131" s="14"/>
      <x:c r="F131" s="14"/>
      <x:c r="G131" s="14"/>
      <x:c r="H131" s="14"/>
      <x:c r="I131" s="14"/>
      <x:c r="J131" s="14"/>
      <x:c r="K131" s="14"/>
      <x:c r="L131" s="14"/>
      <x:c r="M131" s="13"/>
      <x:c r="Q131" s="1" t="s">
        <x:v>369</x:v>
      </x:c>
    </x:row>
    <x:row r="132" spans="1:17" ht="30" customHeight="1">
      <x:c r="A132" s="13"/>
      <x:c r="B132" s="13"/>
      <x:c r="C132" s="13"/>
      <x:c r="D132" s="13"/>
      <x:c r="E132" s="14"/>
      <x:c r="F132" s="14"/>
      <x:c r="G132" s="14"/>
      <x:c r="H132" s="14"/>
      <x:c r="I132" s="14"/>
      <x:c r="J132" s="14"/>
      <x:c r="K132" s="14"/>
      <x:c r="L132" s="14"/>
      <x:c r="M132" s="13"/>
      <x:c r="Q132" s="1" t="s">
        <x:v>369</x:v>
      </x:c>
    </x:row>
    <x:row r="133" spans="1:17" ht="30" customHeight="1">
      <x:c r="A133" s="13"/>
      <x:c r="B133" s="13"/>
      <x:c r="C133" s="13"/>
      <x:c r="D133" s="13"/>
      <x:c r="E133" s="14"/>
      <x:c r="F133" s="14"/>
      <x:c r="G133" s="14"/>
      <x:c r="H133" s="14"/>
      <x:c r="I133" s="14"/>
      <x:c r="J133" s="14"/>
      <x:c r="K133" s="14"/>
      <x:c r="L133" s="14"/>
      <x:c r="M133" s="13"/>
      <x:c r="Q133" s="1" t="s">
        <x:v>369</x:v>
      </x:c>
    </x:row>
    <x:row r="134" spans="1:17" ht="30" customHeight="1">
      <x:c r="A134" s="13"/>
      <x:c r="B134" s="13"/>
      <x:c r="C134" s="13"/>
      <x:c r="D134" s="13"/>
      <x:c r="E134" s="14"/>
      <x:c r="F134" s="14"/>
      <x:c r="G134" s="14"/>
      <x:c r="H134" s="14"/>
      <x:c r="I134" s="14"/>
      <x:c r="J134" s="14"/>
      <x:c r="K134" s="14"/>
      <x:c r="L134" s="14"/>
      <x:c r="M134" s="13"/>
      <x:c r="Q134" s="1" t="s">
        <x:v>369</x:v>
      </x:c>
    </x:row>
    <x:row r="135" spans="1:17" ht="30" customHeight="1">
      <x:c r="A135" s="13"/>
      <x:c r="B135" s="13"/>
      <x:c r="C135" s="13"/>
      <x:c r="D135" s="13"/>
      <x:c r="E135" s="14"/>
      <x:c r="F135" s="14"/>
      <x:c r="G135" s="14"/>
      <x:c r="H135" s="14"/>
      <x:c r="I135" s="14"/>
      <x:c r="J135" s="14"/>
      <x:c r="K135" s="14"/>
      <x:c r="L135" s="14"/>
      <x:c r="M135" s="13"/>
      <x:c r="Q135" s="1" t="s">
        <x:v>369</x:v>
      </x:c>
    </x:row>
    <x:row r="136" spans="1:17" ht="30" customHeight="1">
      <x:c r="A136" s="13"/>
      <x:c r="B136" s="13"/>
      <x:c r="C136" s="13"/>
      <x:c r="D136" s="13"/>
      <x:c r="E136" s="14"/>
      <x:c r="F136" s="14"/>
      <x:c r="G136" s="14"/>
      <x:c r="H136" s="14"/>
      <x:c r="I136" s="14"/>
      <x:c r="J136" s="14"/>
      <x:c r="K136" s="14"/>
      <x:c r="L136" s="14"/>
      <x:c r="M136" s="13"/>
      <x:c r="Q136" s="1" t="s">
        <x:v>369</x:v>
      </x:c>
    </x:row>
    <x:row r="137" spans="1:17" ht="30" customHeight="1">
      <x:c r="A137" s="13"/>
      <x:c r="B137" s="13"/>
      <x:c r="C137" s="13"/>
      <x:c r="D137" s="13"/>
      <x:c r="E137" s="14"/>
      <x:c r="F137" s="14"/>
      <x:c r="G137" s="14"/>
      <x:c r="H137" s="14"/>
      <x:c r="I137" s="14"/>
      <x:c r="J137" s="14"/>
      <x:c r="K137" s="14"/>
      <x:c r="L137" s="14"/>
      <x:c r="M137" s="13"/>
      <x:c r="Q137" s="1" t="s">
        <x:v>369</x:v>
      </x:c>
    </x:row>
    <x:row r="138" spans="1:17" ht="30" customHeight="1">
      <x:c r="A138" s="13"/>
      <x:c r="B138" s="13"/>
      <x:c r="C138" s="13"/>
      <x:c r="D138" s="13"/>
      <x:c r="E138" s="14"/>
      <x:c r="F138" s="14"/>
      <x:c r="G138" s="14"/>
      <x:c r="H138" s="14"/>
      <x:c r="I138" s="14"/>
      <x:c r="J138" s="14"/>
      <x:c r="K138" s="14"/>
      <x:c r="L138" s="14"/>
      <x:c r="M138" s="13"/>
      <x:c r="Q138" s="1" t="s">
        <x:v>369</x:v>
      </x:c>
    </x:row>
    <x:row r="139" spans="1:17" ht="30" customHeight="1">
      <x:c r="A139" s="13"/>
      <x:c r="B139" s="13"/>
      <x:c r="C139" s="13"/>
      <x:c r="D139" s="13"/>
      <x:c r="E139" s="14"/>
      <x:c r="F139" s="14"/>
      <x:c r="G139" s="14"/>
      <x:c r="H139" s="14"/>
      <x:c r="I139" s="14"/>
      <x:c r="J139" s="14"/>
      <x:c r="K139" s="14"/>
      <x:c r="L139" s="14"/>
      <x:c r="M139" s="13"/>
      <x:c r="Q139" s="1" t="s">
        <x:v>369</x:v>
      </x:c>
    </x:row>
    <x:row r="140" spans="1:17" ht="30" customHeight="1">
      <x:c r="A140" s="13"/>
      <x:c r="B140" s="13"/>
      <x:c r="C140" s="13"/>
      <x:c r="D140" s="13"/>
      <x:c r="E140" s="14"/>
      <x:c r="F140" s="14"/>
      <x:c r="G140" s="14"/>
      <x:c r="H140" s="14"/>
      <x:c r="I140" s="14"/>
      <x:c r="J140" s="14"/>
      <x:c r="K140" s="14"/>
      <x:c r="L140" s="14"/>
      <x:c r="M140" s="13"/>
      <x:c r="Q140" s="1" t="s">
        <x:v>369</x:v>
      </x:c>
    </x:row>
    <x:row r="141" spans="1:17" ht="30" customHeight="1">
      <x:c r="A141" s="13"/>
      <x:c r="B141" s="13"/>
      <x:c r="C141" s="13"/>
      <x:c r="D141" s="13"/>
      <x:c r="E141" s="14"/>
      <x:c r="F141" s="14"/>
      <x:c r="G141" s="14"/>
      <x:c r="H141" s="14"/>
      <x:c r="I141" s="14"/>
      <x:c r="J141" s="14"/>
      <x:c r="K141" s="14"/>
      <x:c r="L141" s="14"/>
      <x:c r="M141" s="13"/>
      <x:c r="Q141" s="1" t="s">
        <x:v>369</x:v>
      </x:c>
    </x:row>
    <x:row r="142" spans="1:14" ht="30" customHeight="1">
      <x:c r="A142" s="12" t="s">
        <x:v>69</x:v>
      </x:c>
      <x:c r="B142" s="13"/>
      <x:c r="C142" s="13"/>
      <x:c r="D142" s="13"/>
      <x:c r="E142" s="14"/>
      <x:c r="F142" s="14"/>
      <x:c r="G142" s="14"/>
      <x:c r="H142" s="14"/>
      <x:c r="I142" s="14"/>
      <x:c r="J142" s="14"/>
      <x:c r="K142" s="14"/>
      <x:c r="L142" s="14"/>
      <x:c r="M142" s="13"/>
      <x:c r="N142" t="s">
        <x:v>361</x:v>
      </x:c>
    </x:row>
    <x:row r="143" spans="1:48" ht="30" customHeight="1">
      <x:c r="A143" s="12" t="s">
        <x:v>97</x:v>
      </x:c>
      <x:c r="B143" s="12" t="s">
        <x:v>275</x:v>
      </x:c>
      <x:c r="C143" s="13"/>
      <x:c r="D143" s="13"/>
      <x:c r="E143" s="14"/>
      <x:c r="F143" s="14"/>
      <x:c r="G143" s="14"/>
      <x:c r="H143" s="14"/>
      <x:c r="I143" s="14"/>
      <x:c r="J143" s="14"/>
      <x:c r="K143" s="14"/>
      <x:c r="L143" s="14"/>
      <x:c r="M143" s="13"/>
      <x:c r="N143" s="3"/>
      <x:c r="O143" s="3"/>
      <x:c r="P143" s="3"/>
      <x:c r="Q143" s="2" t="s">
        <x:v>362</x:v>
      </x:c>
      <x:c r="R143" s="3"/>
      <x:c r="S143" s="3"/>
      <x:c r="T143" s="3"/>
      <x:c r="U143" s="3"/>
      <x:c r="V143" s="3"/>
      <x:c r="W143" s="3"/>
      <x:c r="X143" s="3"/>
      <x:c r="Y143" s="3"/>
      <x:c r="Z143" s="3"/>
      <x:c r="AA143" s="3"/>
      <x:c r="AB143" s="3"/>
      <x:c r="AC143" s="3"/>
      <x:c r="AD143" s="3"/>
      <x:c r="AE143" s="3"/>
      <x:c r="AF143" s="3"/>
      <x:c r="AG143" s="3"/>
      <x:c r="AH143" s="3"/>
      <x:c r="AI143" s="3"/>
      <x:c r="AJ143" s="3"/>
      <x:c r="AK143" s="3"/>
      <x:c r="AL143" s="3"/>
      <x:c r="AM143" s="3"/>
      <x:c r="AN143" s="3"/>
      <x:c r="AO143" s="3"/>
      <x:c r="AP143" s="3"/>
      <x:c r="AQ143" s="3"/>
      <x:c r="AR143" s="3"/>
      <x:c r="AS143" s="3"/>
      <x:c r="AT143" s="3"/>
      <x:c r="AU143" s="3"/>
      <x:c r="AV143" s="3"/>
    </x:row>
    <x:row r="144" spans="1:48" ht="30" customHeight="1">
      <x:c r="A144" s="12" t="s">
        <x:v>399</x:v>
      </x:c>
      <x:c r="B144" s="12" t="s">
        <x:v>174</x:v>
      </x:c>
      <x:c r="C144" s="12" t="s">
        <x:v>177</x:v>
      </x:c>
      <x:c r="D144" s="13">
        <x:v>103</x:v>
      </x:c>
      <x:c r="E144" s="14"/>
      <x:c r="F144" s="14"/>
      <x:c r="G144" s="14"/>
      <x:c r="H144" s="14"/>
      <x:c r="I144" s="14"/>
      <x:c r="J144" s="14"/>
      <x:c r="K144" s="14"/>
      <x:c r="L144" s="14"/>
      <x:c r="M144" s="12"/>
      <x:c r="N144" s="2" t="s">
        <x:v>246</x:v>
      </x:c>
      <x:c r="O144" s="2" t="s">
        <x:v>174</x:v>
      </x:c>
      <x:c r="P144" s="2" t="s">
        <x:v>174</x:v>
      </x:c>
      <x:c r="Q144" s="2" t="s">
        <x:v>362</x:v>
      </x:c>
      <x:c r="R144" s="2" t="s">
        <x:v>173</x:v>
      </x:c>
      <x:c r="S144" s="2" t="s">
        <x:v>172</x:v>
      </x:c>
      <x:c r="T144" s="2" t="s">
        <x:v>172</x:v>
      </x:c>
      <x:c r="U144" s="3"/>
      <x:c r="V144" s="3"/>
      <x:c r="W144" s="3"/>
      <x:c r="X144" s="3"/>
      <x:c r="Y144" s="3"/>
      <x:c r="Z144" s="3"/>
      <x:c r="AA144" s="3"/>
      <x:c r="AB144" s="3"/>
      <x:c r="AC144" s="3"/>
      <x:c r="AD144" s="3"/>
      <x:c r="AE144" s="3"/>
      <x:c r="AF144" s="3"/>
      <x:c r="AG144" s="3"/>
      <x:c r="AH144" s="3"/>
      <x:c r="AI144" s="3"/>
      <x:c r="AJ144" s="3"/>
      <x:c r="AK144" s="3"/>
      <x:c r="AL144" s="3"/>
      <x:c r="AM144" s="3"/>
      <x:c r="AN144" s="3"/>
      <x:c r="AO144" s="3"/>
      <x:c r="AP144" s="3"/>
      <x:c r="AQ144" s="3"/>
      <x:c r="AR144" s="2" t="s">
        <x:v>174</x:v>
      </x:c>
      <x:c r="AS144" s="2" t="s">
        <x:v>174</x:v>
      </x:c>
      <x:c r="AT144" s="3"/>
      <x:c r="AU144" s="2" t="s">
        <x:v>46</x:v>
      </x:c>
      <x:c r="AV144" s="3">
        <x:v>93</x:v>
      </x:c>
    </x:row>
    <x:row r="145" spans="1:48" ht="30" customHeight="1">
      <x:c r="A145" s="12" t="s">
        <x:v>403</x:v>
      </x:c>
      <x:c r="B145" s="12" t="s">
        <x:v>174</x:v>
      </x:c>
      <x:c r="C145" s="12" t="s">
        <x:v>177</x:v>
      </x:c>
      <x:c r="D145" s="13">
        <x:v>103</x:v>
      </x:c>
      <x:c r="E145" s="14"/>
      <x:c r="F145" s="14"/>
      <x:c r="G145" s="14"/>
      <x:c r="H145" s="14"/>
      <x:c r="I145" s="14"/>
      <x:c r="J145" s="14"/>
      <x:c r="K145" s="14"/>
      <x:c r="L145" s="14"/>
      <x:c r="M145" s="12"/>
      <x:c r="N145" s="2" t="s">
        <x:v>244</x:v>
      </x:c>
      <x:c r="O145" s="2" t="s">
        <x:v>174</x:v>
      </x:c>
      <x:c r="P145" s="2" t="s">
        <x:v>174</x:v>
      </x:c>
      <x:c r="Q145" s="2" t="s">
        <x:v>362</x:v>
      </x:c>
      <x:c r="R145" s="2" t="s">
        <x:v>173</x:v>
      </x:c>
      <x:c r="S145" s="2" t="s">
        <x:v>172</x:v>
      </x:c>
      <x:c r="T145" s="2" t="s">
        <x:v>172</x:v>
      </x:c>
      <x:c r="U145" s="3"/>
      <x:c r="V145" s="3"/>
      <x:c r="W145" s="3"/>
      <x:c r="X145" s="3"/>
      <x:c r="Y145" s="3"/>
      <x:c r="Z145" s="3"/>
      <x:c r="AA145" s="3"/>
      <x:c r="AB145" s="3"/>
      <x:c r="AC145" s="3"/>
      <x:c r="AD145" s="3"/>
      <x:c r="AE145" s="3"/>
      <x:c r="AF145" s="3"/>
      <x:c r="AG145" s="3"/>
      <x:c r="AH145" s="3"/>
      <x:c r="AI145" s="3"/>
      <x:c r="AJ145" s="3"/>
      <x:c r="AK145" s="3"/>
      <x:c r="AL145" s="3"/>
      <x:c r="AM145" s="3"/>
      <x:c r="AN145" s="3"/>
      <x:c r="AO145" s="3"/>
      <x:c r="AP145" s="3"/>
      <x:c r="AQ145" s="3"/>
      <x:c r="AR145" s="2" t="s">
        <x:v>174</x:v>
      </x:c>
      <x:c r="AS145" s="2" t="s">
        <x:v>174</x:v>
      </x:c>
      <x:c r="AT145" s="3"/>
      <x:c r="AU145" s="2" t="s">
        <x:v>38</x:v>
      </x:c>
      <x:c r="AV145" s="3">
        <x:v>94</x:v>
      </x:c>
    </x:row>
    <x:row r="146" spans="1:48" ht="30" customHeight="1">
      <x:c r="A146" s="12" t="s">
        <x:v>401</x:v>
      </x:c>
      <x:c r="B146" s="12" t="s">
        <x:v>312</x:v>
      </x:c>
      <x:c r="C146" s="12" t="s">
        <x:v>130</x:v>
      </x:c>
      <x:c r="D146" s="13">
        <x:v>1.0269999999999999</x:v>
      </x:c>
      <x:c r="E146" s="14"/>
      <x:c r="F146" s="14"/>
      <x:c r="G146" s="14"/>
      <x:c r="H146" s="14"/>
      <x:c r="I146" s="14"/>
      <x:c r="J146" s="14"/>
      <x:c r="K146" s="14"/>
      <x:c r="L146" s="14"/>
      <x:c r="M146" s="12"/>
      <x:c r="N146" s="2" t="s">
        <x:v>247</x:v>
      </x:c>
      <x:c r="O146" s="2" t="s">
        <x:v>174</x:v>
      </x:c>
      <x:c r="P146" s="2" t="s">
        <x:v>174</x:v>
      </x:c>
      <x:c r="Q146" s="2" t="s">
        <x:v>362</x:v>
      </x:c>
      <x:c r="R146" s="2" t="s">
        <x:v>173</x:v>
      </x:c>
      <x:c r="S146" s="2" t="s">
        <x:v>172</x:v>
      </x:c>
      <x:c r="T146" s="2" t="s">
        <x:v>172</x:v>
      </x:c>
      <x:c r="U146" s="3"/>
      <x:c r="V146" s="3"/>
      <x:c r="W146" s="3"/>
      <x:c r="X146" s="3"/>
      <x:c r="Y146" s="3"/>
      <x:c r="Z146" s="3"/>
      <x:c r="AA146" s="3"/>
      <x:c r="AB146" s="3"/>
      <x:c r="AC146" s="3"/>
      <x:c r="AD146" s="3"/>
      <x:c r="AE146" s="3"/>
      <x:c r="AF146" s="3"/>
      <x:c r="AG146" s="3"/>
      <x:c r="AH146" s="3"/>
      <x:c r="AI146" s="3"/>
      <x:c r="AJ146" s="3"/>
      <x:c r="AK146" s="3"/>
      <x:c r="AL146" s="3"/>
      <x:c r="AM146" s="3"/>
      <x:c r="AN146" s="3"/>
      <x:c r="AO146" s="3"/>
      <x:c r="AP146" s="3"/>
      <x:c r="AQ146" s="3"/>
      <x:c r="AR146" s="2" t="s">
        <x:v>174</x:v>
      </x:c>
      <x:c r="AS146" s="2" t="s">
        <x:v>174</x:v>
      </x:c>
      <x:c r="AT146" s="3"/>
      <x:c r="AU146" s="2" t="s">
        <x:v>47</x:v>
      </x:c>
      <x:c r="AV146" s="3">
        <x:v>130</x:v>
      </x:c>
    </x:row>
    <x:row r="147" spans="1:17" ht="30" customHeight="1">
      <x:c r="A147" s="13"/>
      <x:c r="B147" s="13"/>
      <x:c r="C147" s="13"/>
      <x:c r="D147" s="13"/>
      <x:c r="E147" s="14"/>
      <x:c r="F147" s="14"/>
      <x:c r="G147" s="14"/>
      <x:c r="H147" s="14"/>
      <x:c r="I147" s="14"/>
      <x:c r="J147" s="14"/>
      <x:c r="K147" s="14"/>
      <x:c r="L147" s="14"/>
      <x:c r="M147" s="13"/>
      <x:c r="Q147" s="1" t="s">
        <x:v>362</x:v>
      </x:c>
    </x:row>
    <x:row r="148" spans="1:17" ht="30" customHeight="1">
      <x:c r="A148" s="13"/>
      <x:c r="B148" s="13"/>
      <x:c r="C148" s="13"/>
      <x:c r="D148" s="13"/>
      <x:c r="E148" s="14"/>
      <x:c r="F148" s="14"/>
      <x:c r="G148" s="14"/>
      <x:c r="H148" s="14"/>
      <x:c r="I148" s="14"/>
      <x:c r="J148" s="14"/>
      <x:c r="K148" s="14"/>
      <x:c r="L148" s="14"/>
      <x:c r="M148" s="13"/>
      <x:c r="Q148" s="1" t="s">
        <x:v>362</x:v>
      </x:c>
    </x:row>
    <x:row r="149" spans="1:17" ht="30" customHeight="1">
      <x:c r="A149" s="13"/>
      <x:c r="B149" s="13"/>
      <x:c r="C149" s="13"/>
      <x:c r="D149" s="13"/>
      <x:c r="E149" s="14"/>
      <x:c r="F149" s="14"/>
      <x:c r="G149" s="14"/>
      <x:c r="H149" s="14"/>
      <x:c r="I149" s="14"/>
      <x:c r="J149" s="14"/>
      <x:c r="K149" s="14"/>
      <x:c r="L149" s="14"/>
      <x:c r="M149" s="13"/>
      <x:c r="Q149" s="1" t="s">
        <x:v>362</x:v>
      </x:c>
    </x:row>
    <x:row r="150" spans="1:17" ht="30" customHeight="1">
      <x:c r="A150" s="13"/>
      <x:c r="B150" s="13"/>
      <x:c r="C150" s="13"/>
      <x:c r="D150" s="13"/>
      <x:c r="E150" s="14"/>
      <x:c r="F150" s="14"/>
      <x:c r="G150" s="14"/>
      <x:c r="H150" s="14"/>
      <x:c r="I150" s="14"/>
      <x:c r="J150" s="14"/>
      <x:c r="K150" s="14"/>
      <x:c r="L150" s="14"/>
      <x:c r="M150" s="13"/>
      <x:c r="Q150" s="1" t="s">
        <x:v>362</x:v>
      </x:c>
    </x:row>
    <x:row r="151" spans="1:17" ht="30" customHeight="1">
      <x:c r="A151" s="13"/>
      <x:c r="B151" s="13"/>
      <x:c r="C151" s="13"/>
      <x:c r="D151" s="13"/>
      <x:c r="E151" s="14"/>
      <x:c r="F151" s="14"/>
      <x:c r="G151" s="14"/>
      <x:c r="H151" s="14"/>
      <x:c r="I151" s="14"/>
      <x:c r="J151" s="14"/>
      <x:c r="K151" s="14"/>
      <x:c r="L151" s="14"/>
      <x:c r="M151" s="13"/>
      <x:c r="Q151" s="1" t="s">
        <x:v>362</x:v>
      </x:c>
    </x:row>
    <x:row r="152" spans="1:17" ht="30" customHeight="1">
      <x:c r="A152" s="13"/>
      <x:c r="B152" s="13"/>
      <x:c r="C152" s="13"/>
      <x:c r="D152" s="13"/>
      <x:c r="E152" s="14"/>
      <x:c r="F152" s="14"/>
      <x:c r="G152" s="14"/>
      <x:c r="H152" s="14"/>
      <x:c r="I152" s="14"/>
      <x:c r="J152" s="14"/>
      <x:c r="K152" s="14"/>
      <x:c r="L152" s="14"/>
      <x:c r="M152" s="13"/>
      <x:c r="Q152" s="1" t="s">
        <x:v>362</x:v>
      </x:c>
    </x:row>
    <x:row r="153" spans="1:17" ht="30" customHeight="1">
      <x:c r="A153" s="13"/>
      <x:c r="B153" s="13"/>
      <x:c r="C153" s="13"/>
      <x:c r="D153" s="13"/>
      <x:c r="E153" s="14"/>
      <x:c r="F153" s="14"/>
      <x:c r="G153" s="14"/>
      <x:c r="H153" s="14"/>
      <x:c r="I153" s="14"/>
      <x:c r="J153" s="14"/>
      <x:c r="K153" s="14"/>
      <x:c r="L153" s="14"/>
      <x:c r="M153" s="13"/>
      <x:c r="Q153" s="1" t="s">
        <x:v>362</x:v>
      </x:c>
    </x:row>
    <x:row r="154" spans="1:17" ht="30" customHeight="1">
      <x:c r="A154" s="13"/>
      <x:c r="B154" s="13"/>
      <x:c r="C154" s="13"/>
      <x:c r="D154" s="13"/>
      <x:c r="E154" s="14"/>
      <x:c r="F154" s="14"/>
      <x:c r="G154" s="14"/>
      <x:c r="H154" s="14"/>
      <x:c r="I154" s="14"/>
      <x:c r="J154" s="14"/>
      <x:c r="K154" s="14"/>
      <x:c r="L154" s="14"/>
      <x:c r="M154" s="13"/>
      <x:c r="Q154" s="1" t="s">
        <x:v>362</x:v>
      </x:c>
    </x:row>
    <x:row r="155" spans="1:17" ht="30" customHeight="1">
      <x:c r="A155" s="13"/>
      <x:c r="B155" s="13"/>
      <x:c r="C155" s="13"/>
      <x:c r="D155" s="13"/>
      <x:c r="E155" s="14"/>
      <x:c r="F155" s="14"/>
      <x:c r="G155" s="14"/>
      <x:c r="H155" s="14"/>
      <x:c r="I155" s="14"/>
      <x:c r="J155" s="14"/>
      <x:c r="K155" s="14"/>
      <x:c r="L155" s="14"/>
      <x:c r="M155" s="13"/>
      <x:c r="Q155" s="1" t="s">
        <x:v>362</x:v>
      </x:c>
    </x:row>
    <x:row r="156" spans="1:17" ht="30" customHeight="1">
      <x:c r="A156" s="13"/>
      <x:c r="B156" s="13"/>
      <x:c r="C156" s="13"/>
      <x:c r="D156" s="13"/>
      <x:c r="E156" s="14"/>
      <x:c r="F156" s="14"/>
      <x:c r="G156" s="14"/>
      <x:c r="H156" s="14"/>
      <x:c r="I156" s="14"/>
      <x:c r="J156" s="14"/>
      <x:c r="K156" s="14"/>
      <x:c r="L156" s="14"/>
      <x:c r="M156" s="13"/>
      <x:c r="Q156" s="1" t="s">
        <x:v>362</x:v>
      </x:c>
    </x:row>
    <x:row r="157" spans="1:17" ht="30" customHeight="1">
      <x:c r="A157" s="13"/>
      <x:c r="B157" s="13"/>
      <x:c r="C157" s="13"/>
      <x:c r="D157" s="13"/>
      <x:c r="E157" s="14"/>
      <x:c r="F157" s="14"/>
      <x:c r="G157" s="14"/>
      <x:c r="H157" s="14"/>
      <x:c r="I157" s="14"/>
      <x:c r="J157" s="14"/>
      <x:c r="K157" s="14"/>
      <x:c r="L157" s="14"/>
      <x:c r="M157" s="13"/>
      <x:c r="Q157" s="1" t="s">
        <x:v>362</x:v>
      </x:c>
    </x:row>
    <x:row r="158" spans="1:17" ht="30" customHeight="1">
      <x:c r="A158" s="13"/>
      <x:c r="B158" s="13"/>
      <x:c r="C158" s="13"/>
      <x:c r="D158" s="13"/>
      <x:c r="E158" s="14"/>
      <x:c r="F158" s="14"/>
      <x:c r="G158" s="14"/>
      <x:c r="H158" s="14"/>
      <x:c r="I158" s="14"/>
      <x:c r="J158" s="14"/>
      <x:c r="K158" s="14"/>
      <x:c r="L158" s="14"/>
      <x:c r="M158" s="13"/>
      <x:c r="Q158" s="1" t="s">
        <x:v>362</x:v>
      </x:c>
    </x:row>
    <x:row r="159" spans="1:17" ht="30" customHeight="1">
      <x:c r="A159" s="13"/>
      <x:c r="B159" s="13"/>
      <x:c r="C159" s="13"/>
      <x:c r="D159" s="13"/>
      <x:c r="E159" s="14"/>
      <x:c r="F159" s="14"/>
      <x:c r="G159" s="14"/>
      <x:c r="H159" s="14"/>
      <x:c r="I159" s="14"/>
      <x:c r="J159" s="14"/>
      <x:c r="K159" s="14"/>
      <x:c r="L159" s="14"/>
      <x:c r="M159" s="13"/>
      <x:c r="Q159" s="1" t="s">
        <x:v>362</x:v>
      </x:c>
    </x:row>
    <x:row r="160" spans="1:17" ht="30" customHeight="1">
      <x:c r="A160" s="13"/>
      <x:c r="B160" s="13"/>
      <x:c r="C160" s="13"/>
      <x:c r="D160" s="13"/>
      <x:c r="E160" s="14"/>
      <x:c r="F160" s="14"/>
      <x:c r="G160" s="14"/>
      <x:c r="H160" s="14"/>
      <x:c r="I160" s="14"/>
      <x:c r="J160" s="14"/>
      <x:c r="K160" s="14"/>
      <x:c r="L160" s="14"/>
      <x:c r="M160" s="13"/>
      <x:c r="Q160" s="1" t="s">
        <x:v>362</x:v>
      </x:c>
    </x:row>
    <x:row r="161" spans="1:17" ht="30" customHeight="1">
      <x:c r="A161" s="13"/>
      <x:c r="B161" s="13"/>
      <x:c r="C161" s="13"/>
      <x:c r="D161" s="13"/>
      <x:c r="E161" s="14"/>
      <x:c r="F161" s="14"/>
      <x:c r="G161" s="14"/>
      <x:c r="H161" s="14"/>
      <x:c r="I161" s="14"/>
      <x:c r="J161" s="14"/>
      <x:c r="K161" s="14"/>
      <x:c r="L161" s="14"/>
      <x:c r="M161" s="13"/>
      <x:c r="Q161" s="1" t="s">
        <x:v>362</x:v>
      </x:c>
    </x:row>
    <x:row r="162" spans="1:17" ht="30" customHeight="1">
      <x:c r="A162" s="13"/>
      <x:c r="B162" s="13"/>
      <x:c r="C162" s="13"/>
      <x:c r="D162" s="13"/>
      <x:c r="E162" s="14"/>
      <x:c r="F162" s="14"/>
      <x:c r="G162" s="14"/>
      <x:c r="H162" s="14"/>
      <x:c r="I162" s="14"/>
      <x:c r="J162" s="14"/>
      <x:c r="K162" s="14"/>
      <x:c r="L162" s="14"/>
      <x:c r="M162" s="13"/>
      <x:c r="Q162" s="1" t="s">
        <x:v>362</x:v>
      </x:c>
    </x:row>
    <x:row r="163" spans="1:17" ht="30" customHeight="1">
      <x:c r="A163" s="13"/>
      <x:c r="B163" s="13"/>
      <x:c r="C163" s="13"/>
      <x:c r="D163" s="13"/>
      <x:c r="E163" s="14"/>
      <x:c r="F163" s="14"/>
      <x:c r="G163" s="14"/>
      <x:c r="H163" s="14"/>
      <x:c r="I163" s="14"/>
      <x:c r="J163" s="14"/>
      <x:c r="K163" s="14"/>
      <x:c r="L163" s="14"/>
      <x:c r="M163" s="13"/>
      <x:c r="Q163" s="1" t="s">
        <x:v>362</x:v>
      </x:c>
    </x:row>
    <x:row r="164" spans="1:17" ht="30" customHeight="1">
      <x:c r="A164" s="13"/>
      <x:c r="B164" s="13"/>
      <x:c r="C164" s="13"/>
      <x:c r="D164" s="13"/>
      <x:c r="E164" s="14"/>
      <x:c r="F164" s="14"/>
      <x:c r="G164" s="14"/>
      <x:c r="H164" s="14"/>
      <x:c r="I164" s="14"/>
      <x:c r="J164" s="14"/>
      <x:c r="K164" s="14"/>
      <x:c r="L164" s="14"/>
      <x:c r="M164" s="13"/>
      <x:c r="Q164" s="1" t="s">
        <x:v>362</x:v>
      </x:c>
    </x:row>
    <x:row r="165" spans="1:14" ht="30" customHeight="1">
      <x:c r="A165" s="12" t="s">
        <x:v>69</x:v>
      </x:c>
      <x:c r="B165" s="13"/>
      <x:c r="C165" s="13"/>
      <x:c r="D165" s="13"/>
      <x:c r="E165" s="14"/>
      <x:c r="F165" s="14"/>
      <x:c r="G165" s="14"/>
      <x:c r="H165" s="14"/>
      <x:c r="I165" s="14"/>
      <x:c r="J165" s="14"/>
      <x:c r="K165" s="14"/>
      <x:c r="L165" s="14"/>
      <x:c r="M165" s="13"/>
      <x:c r="N165" t="s">
        <x:v>361</x:v>
      </x:c>
    </x:row>
    <x:row r="166" spans="1:48" ht="30" customHeight="1">
      <x:c r="A166" s="12" t="s">
        <x:v>82</x:v>
      </x:c>
      <x:c r="B166" s="12" t="s">
        <x:v>275</x:v>
      </x:c>
      <x:c r="C166" s="13"/>
      <x:c r="D166" s="13"/>
      <x:c r="E166" s="14"/>
      <x:c r="F166" s="14"/>
      <x:c r="G166" s="14"/>
      <x:c r="H166" s="14"/>
      <x:c r="I166" s="14"/>
      <x:c r="J166" s="14"/>
      <x:c r="K166" s="14"/>
      <x:c r="L166" s="14"/>
      <x:c r="M166" s="13"/>
      <x:c r="N166" s="3"/>
      <x:c r="O166" s="3"/>
      <x:c r="P166" s="3"/>
      <x:c r="Q166" s="2" t="s">
        <x:v>367</x:v>
      </x:c>
      <x:c r="R166" s="3"/>
      <x:c r="S166" s="3"/>
      <x:c r="T166" s="3"/>
      <x:c r="U166" s="3"/>
      <x:c r="V166" s="3"/>
      <x:c r="W166" s="3"/>
      <x:c r="X166" s="3"/>
      <x:c r="Y166" s="3"/>
      <x:c r="Z166" s="3"/>
      <x:c r="AA166" s="3"/>
      <x:c r="AB166" s="3"/>
      <x:c r="AC166" s="3"/>
      <x:c r="AD166" s="3"/>
      <x:c r="AE166" s="3"/>
      <x:c r="AF166" s="3"/>
      <x:c r="AG166" s="3"/>
      <x:c r="AH166" s="3"/>
      <x:c r="AI166" s="3"/>
      <x:c r="AJ166" s="3"/>
      <x:c r="AK166" s="3"/>
      <x:c r="AL166" s="3"/>
      <x:c r="AM166" s="3"/>
      <x:c r="AN166" s="3"/>
      <x:c r="AO166" s="3"/>
      <x:c r="AP166" s="3"/>
      <x:c r="AQ166" s="3"/>
      <x:c r="AR166" s="3"/>
      <x:c r="AS166" s="3"/>
      <x:c r="AT166" s="3"/>
      <x:c r="AU166" s="3"/>
      <x:c r="AV166" s="3"/>
    </x:row>
    <x:row r="167" spans="1:48" ht="30" customHeight="1">
      <x:c r="A167" s="12" t="s">
        <x:v>402</x:v>
      </x:c>
      <x:c r="B167" s="12" t="s">
        <x:v>174</x:v>
      </x:c>
      <x:c r="C167" s="12" t="s">
        <x:v>174</x:v>
      </x:c>
      <x:c r="D167" s="13"/>
      <x:c r="E167" s="14"/>
      <x:c r="F167" s="14"/>
      <x:c r="G167" s="14"/>
      <x:c r="H167" s="14"/>
      <x:c r="I167" s="14"/>
      <x:c r="J167" s="14"/>
      <x:c r="K167" s="14"/>
      <x:c r="L167" s="14"/>
      <x:c r="M167" s="12"/>
      <x:c r="N167" s="2" t="s">
        <x:v>35</x:v>
      </x:c>
      <x:c r="O167" s="2" t="s">
        <x:v>174</x:v>
      </x:c>
      <x:c r="P167" s="2" t="s">
        <x:v>174</x:v>
      </x:c>
      <x:c r="Q167" s="2" t="s">
        <x:v>367</x:v>
      </x:c>
      <x:c r="R167" s="2" t="s">
        <x:v>172</x:v>
      </x:c>
      <x:c r="S167" s="2" t="s">
        <x:v>172</x:v>
      </x:c>
      <x:c r="T167" s="2" t="s">
        <x:v>173</x:v>
      </x:c>
      <x:c r="U167" s="3"/>
      <x:c r="V167" s="3"/>
      <x:c r="W167" s="3"/>
      <x:c r="X167" s="3"/>
      <x:c r="Y167" s="3"/>
      <x:c r="Z167" s="3"/>
      <x:c r="AA167" s="3"/>
      <x:c r="AB167" s="3"/>
      <x:c r="AC167" s="3"/>
      <x:c r="AD167" s="3"/>
      <x:c r="AE167" s="3"/>
      <x:c r="AF167" s="3"/>
      <x:c r="AG167" s="3"/>
      <x:c r="AH167" s="3"/>
      <x:c r="AI167" s="3"/>
      <x:c r="AJ167" s="3"/>
      <x:c r="AK167" s="3"/>
      <x:c r="AL167" s="3"/>
      <x:c r="AM167" s="3"/>
      <x:c r="AN167" s="3"/>
      <x:c r="AO167" s="3"/>
      <x:c r="AP167" s="3"/>
      <x:c r="AQ167" s="3"/>
      <x:c r="AR167" s="2" t="s">
        <x:v>174</x:v>
      </x:c>
      <x:c r="AS167" s="2" t="s">
        <x:v>174</x:v>
      </x:c>
      <x:c r="AT167" s="3"/>
      <x:c r="AU167" s="2" t="s">
        <x:v>113</x:v>
      </x:c>
      <x:c r="AV167" s="3">
        <x:v>132</x:v>
      </x:c>
    </x:row>
    <x:row r="168" spans="1:48" ht="30" customHeight="1">
      <x:c r="A168" s="12" t="s">
        <x:v>127</x:v>
      </x:c>
      <x:c r="B168" s="12" t="s">
        <x:v>100</x:v>
      </x:c>
      <x:c r="C168" s="12" t="s">
        <x:v>125</x:v>
      </x:c>
      <x:c r="D168" s="13">
        <x:v>1</x:v>
      </x:c>
      <x:c r="E168" s="14"/>
      <x:c r="F168" s="14"/>
      <x:c r="G168" s="14"/>
      <x:c r="H168" s="14"/>
      <x:c r="I168" s="14"/>
      <x:c r="J168" s="14"/>
      <x:c r="K168" s="14"/>
      <x:c r="L168" s="14"/>
      <x:c r="M168" s="12"/>
      <x:c r="N168" s="2" t="s">
        <x:v>249</x:v>
      </x:c>
      <x:c r="O168" s="2" t="s">
        <x:v>174</x:v>
      </x:c>
      <x:c r="P168" s="2" t="s">
        <x:v>174</x:v>
      </x:c>
      <x:c r="Q168" s="2" t="s">
        <x:v>367</x:v>
      </x:c>
      <x:c r="R168" s="2" t="s">
        <x:v>173</x:v>
      </x:c>
      <x:c r="S168" s="2" t="s">
        <x:v>172</x:v>
      </x:c>
      <x:c r="T168" s="2" t="s">
        <x:v>172</x:v>
      </x:c>
      <x:c r="U168" s="3"/>
      <x:c r="V168" s="3"/>
      <x:c r="W168" s="3"/>
      <x:c r="X168" s="3">
        <x:v>1</x:v>
      </x:c>
      <x:c r="Y168" s="3">
        <x:v>2</x:v>
      </x:c>
      <x:c r="Z168" s="3">
        <x:v>3</x:v>
      </x:c>
      <x:c r="AA168" s="3">
        <x:v>4</x:v>
      </x:c>
      <x:c r="AB168" s="3"/>
      <x:c r="AC168" s="3"/>
      <x:c r="AD168" s="3"/>
      <x:c r="AE168" s="3"/>
      <x:c r="AF168" s="3"/>
      <x:c r="AG168" s="3"/>
      <x:c r="AH168" s="3"/>
      <x:c r="AI168" s="3"/>
      <x:c r="AJ168" s="3"/>
      <x:c r="AK168" s="3"/>
      <x:c r="AL168" s="3"/>
      <x:c r="AM168" s="3"/>
      <x:c r="AN168" s="3"/>
      <x:c r="AO168" s="3"/>
      <x:c r="AP168" s="3"/>
      <x:c r="AQ168" s="3"/>
      <x:c r="AR168" s="2" t="s">
        <x:v>174</x:v>
      </x:c>
      <x:c r="AS168" s="2" t="s">
        <x:v>174</x:v>
      </x:c>
      <x:c r="AT168" s="3"/>
      <x:c r="AU168" s="2" t="s">
        <x:v>51</x:v>
      </x:c>
      <x:c r="AV168" s="3">
        <x:v>133</x:v>
      </x:c>
    </x:row>
    <x:row r="169" spans="1:48" ht="30" customHeight="1">
      <x:c r="A169" s="12" t="s">
        <x:v>127</x:v>
      </x:c>
      <x:c r="B169" s="12" t="s">
        <x:v>302</x:v>
      </x:c>
      <x:c r="C169" s="12" t="s">
        <x:v>125</x:v>
      </x:c>
      <x:c r="D169" s="13">
        <x:v>1</x:v>
      </x:c>
      <x:c r="E169" s="14"/>
      <x:c r="F169" s="14"/>
      <x:c r="G169" s="14"/>
      <x:c r="H169" s="14"/>
      <x:c r="I169" s="14"/>
      <x:c r="J169" s="14"/>
      <x:c r="K169" s="14"/>
      <x:c r="L169" s="14"/>
      <x:c r="M169" s="12"/>
      <x:c r="N169" s="2" t="s">
        <x:v>248</x:v>
      </x:c>
      <x:c r="O169" s="2" t="s">
        <x:v>174</x:v>
      </x:c>
      <x:c r="P169" s="2" t="s">
        <x:v>174</x:v>
      </x:c>
      <x:c r="Q169" s="2" t="s">
        <x:v>367</x:v>
      </x:c>
      <x:c r="R169" s="2" t="s">
        <x:v>173</x:v>
      </x:c>
      <x:c r="S169" s="2" t="s">
        <x:v>172</x:v>
      </x:c>
      <x:c r="T169" s="2" t="s">
        <x:v>172</x:v>
      </x:c>
      <x:c r="U169" s="3"/>
      <x:c r="V169" s="3"/>
      <x:c r="W169" s="3"/>
      <x:c r="X169" s="3">
        <x:v>1</x:v>
      </x:c>
      <x:c r="Y169" s="3">
        <x:v>2</x:v>
      </x:c>
      <x:c r="Z169" s="3">
        <x:v>3</x:v>
      </x:c>
      <x:c r="AA169" s="3">
        <x:v>4</x:v>
      </x:c>
      <x:c r="AB169" s="3"/>
      <x:c r="AC169" s="3"/>
      <x:c r="AD169" s="3"/>
      <x:c r="AE169" s="3"/>
      <x:c r="AF169" s="3"/>
      <x:c r="AG169" s="3"/>
      <x:c r="AH169" s="3"/>
      <x:c r="AI169" s="3"/>
      <x:c r="AJ169" s="3"/>
      <x:c r="AK169" s="3"/>
      <x:c r="AL169" s="3"/>
      <x:c r="AM169" s="3"/>
      <x:c r="AN169" s="3"/>
      <x:c r="AO169" s="3"/>
      <x:c r="AP169" s="3"/>
      <x:c r="AQ169" s="3"/>
      <x:c r="AR169" s="2" t="s">
        <x:v>174</x:v>
      </x:c>
      <x:c r="AS169" s="2" t="s">
        <x:v>174</x:v>
      </x:c>
      <x:c r="AT169" s="3"/>
      <x:c r="AU169" s="2" t="s">
        <x:v>45</x:v>
      </x:c>
      <x:c r="AV169" s="3">
        <x:v>134</x:v>
      </x:c>
    </x:row>
    <x:row r="170" spans="1:48" ht="30" customHeight="1">
      <x:c r="A170" s="12" t="s">
        <x:v>127</x:v>
      </x:c>
      <x:c r="B170" s="12" t="s">
        <x:v>404</x:v>
      </x:c>
      <x:c r="C170" s="12" t="s">
        <x:v>125</x:v>
      </x:c>
      <x:c r="D170" s="13">
        <x:v>1</x:v>
      </x:c>
      <x:c r="E170" s="14"/>
      <x:c r="F170" s="14"/>
      <x:c r="G170" s="14"/>
      <x:c r="H170" s="14"/>
      <x:c r="I170" s="14"/>
      <x:c r="J170" s="14"/>
      <x:c r="K170" s="14"/>
      <x:c r="L170" s="14"/>
      <x:c r="M170" s="12"/>
      <x:c r="N170" s="2" t="s">
        <x:v>252</x:v>
      </x:c>
      <x:c r="O170" s="2" t="s">
        <x:v>174</x:v>
      </x:c>
      <x:c r="P170" s="2" t="s">
        <x:v>174</x:v>
      </x:c>
      <x:c r="Q170" s="2" t="s">
        <x:v>367</x:v>
      </x:c>
      <x:c r="R170" s="2" t="s">
        <x:v>173</x:v>
      </x:c>
      <x:c r="S170" s="2" t="s">
        <x:v>172</x:v>
      </x:c>
      <x:c r="T170" s="2" t="s">
        <x:v>172</x:v>
      </x:c>
      <x:c r="U170" s="3"/>
      <x:c r="V170" s="3"/>
      <x:c r="W170" s="3"/>
      <x:c r="X170" s="3">
        <x:v>1</x:v>
      </x:c>
      <x:c r="Y170" s="3">
        <x:v>2</x:v>
      </x:c>
      <x:c r="Z170" s="3">
        <x:v>3</x:v>
      </x:c>
      <x:c r="AA170" s="3">
        <x:v>4</x:v>
      </x:c>
      <x:c r="AB170" s="3"/>
      <x:c r="AC170" s="3"/>
      <x:c r="AD170" s="3"/>
      <x:c r="AE170" s="3"/>
      <x:c r="AF170" s="3"/>
      <x:c r="AG170" s="3"/>
      <x:c r="AH170" s="3"/>
      <x:c r="AI170" s="3"/>
      <x:c r="AJ170" s="3"/>
      <x:c r="AK170" s="3"/>
      <x:c r="AL170" s="3"/>
      <x:c r="AM170" s="3"/>
      <x:c r="AN170" s="3"/>
      <x:c r="AO170" s="3"/>
      <x:c r="AP170" s="3"/>
      <x:c r="AQ170" s="3"/>
      <x:c r="AR170" s="2" t="s">
        <x:v>174</x:v>
      </x:c>
      <x:c r="AS170" s="2" t="s">
        <x:v>174</x:v>
      </x:c>
      <x:c r="AT170" s="3"/>
      <x:c r="AU170" s="2" t="s">
        <x:v>43</x:v>
      </x:c>
      <x:c r="AV170" s="3">
        <x:v>135</x:v>
      </x:c>
    </x:row>
    <x:row r="171" spans="1:48" ht="30" customHeight="1">
      <x:c r="A171" s="12" t="s">
        <x:v>127</x:v>
      </x:c>
      <x:c r="B171" s="12" t="s">
        <x:v>303</x:v>
      </x:c>
      <x:c r="C171" s="12" t="s">
        <x:v>125</x:v>
      </x:c>
      <x:c r="D171" s="13">
        <x:v>1</x:v>
      </x:c>
      <x:c r="E171" s="14"/>
      <x:c r="F171" s="14"/>
      <x:c r="G171" s="14"/>
      <x:c r="H171" s="14"/>
      <x:c r="I171" s="14"/>
      <x:c r="J171" s="14"/>
      <x:c r="K171" s="14"/>
      <x:c r="L171" s="14"/>
      <x:c r="M171" s="12"/>
      <x:c r="N171" s="2" t="s">
        <x:v>250</x:v>
      </x:c>
      <x:c r="O171" s="2" t="s">
        <x:v>174</x:v>
      </x:c>
      <x:c r="P171" s="2" t="s">
        <x:v>174</x:v>
      </x:c>
      <x:c r="Q171" s="2" t="s">
        <x:v>367</x:v>
      </x:c>
      <x:c r="R171" s="2" t="s">
        <x:v>173</x:v>
      </x:c>
      <x:c r="S171" s="2" t="s">
        <x:v>172</x:v>
      </x:c>
      <x:c r="T171" s="2" t="s">
        <x:v>172</x:v>
      </x:c>
      <x:c r="U171" s="3"/>
      <x:c r="V171" s="3"/>
      <x:c r="W171" s="3"/>
      <x:c r="X171" s="3">
        <x:v>1</x:v>
      </x:c>
      <x:c r="Y171" s="3">
        <x:v>2</x:v>
      </x:c>
      <x:c r="Z171" s="3">
        <x:v>3</x:v>
      </x:c>
      <x:c r="AA171" s="3">
        <x:v>4</x:v>
      </x:c>
      <x:c r="AB171" s="3"/>
      <x:c r="AC171" s="3"/>
      <x:c r="AD171" s="3"/>
      <x:c r="AE171" s="3"/>
      <x:c r="AF171" s="3"/>
      <x:c r="AG171" s="3"/>
      <x:c r="AH171" s="3"/>
      <x:c r="AI171" s="3"/>
      <x:c r="AJ171" s="3"/>
      <x:c r="AK171" s="3"/>
      <x:c r="AL171" s="3"/>
      <x:c r="AM171" s="3"/>
      <x:c r="AN171" s="3"/>
      <x:c r="AO171" s="3"/>
      <x:c r="AP171" s="3"/>
      <x:c r="AQ171" s="3"/>
      <x:c r="AR171" s="2" t="s">
        <x:v>174</x:v>
      </x:c>
      <x:c r="AS171" s="2" t="s">
        <x:v>174</x:v>
      </x:c>
      <x:c r="AT171" s="3"/>
      <x:c r="AU171" s="2" t="s">
        <x:v>42</x:v>
      </x:c>
      <x:c r="AV171" s="3">
        <x:v>136</x:v>
      </x:c>
    </x:row>
    <x:row r="172" spans="1:48" ht="30" customHeight="1">
      <x:c r="A172" s="12" t="s">
        <x:v>127</x:v>
      </x:c>
      <x:c r="B172" s="12" t="s">
        <x:v>294</x:v>
      </x:c>
      <x:c r="C172" s="12" t="s">
        <x:v>125</x:v>
      </x:c>
      <x:c r="D172" s="13">
        <x:v>1</x:v>
      </x:c>
      <x:c r="E172" s="14"/>
      <x:c r="F172" s="14"/>
      <x:c r="G172" s="14"/>
      <x:c r="H172" s="14"/>
      <x:c r="I172" s="14"/>
      <x:c r="J172" s="14"/>
      <x:c r="K172" s="14"/>
      <x:c r="L172" s="14"/>
      <x:c r="M172" s="12"/>
      <x:c r="N172" s="2" t="s">
        <x:v>251</x:v>
      </x:c>
      <x:c r="O172" s="2" t="s">
        <x:v>174</x:v>
      </x:c>
      <x:c r="P172" s="2" t="s">
        <x:v>174</x:v>
      </x:c>
      <x:c r="Q172" s="2" t="s">
        <x:v>367</x:v>
      </x:c>
      <x:c r="R172" s="2" t="s">
        <x:v>173</x:v>
      </x:c>
      <x:c r="S172" s="2" t="s">
        <x:v>172</x:v>
      </x:c>
      <x:c r="T172" s="2" t="s">
        <x:v>172</x:v>
      </x:c>
      <x:c r="U172" s="3"/>
      <x:c r="V172" s="3"/>
      <x:c r="W172" s="3"/>
      <x:c r="X172" s="3">
        <x:v>1</x:v>
      </x:c>
      <x:c r="Y172" s="3">
        <x:v>2</x:v>
      </x:c>
      <x:c r="Z172" s="3">
        <x:v>3</x:v>
      </x:c>
      <x:c r="AA172" s="3">
        <x:v>4</x:v>
      </x:c>
      <x:c r="AB172" s="3"/>
      <x:c r="AC172" s="3"/>
      <x:c r="AD172" s="3"/>
      <x:c r="AE172" s="3"/>
      <x:c r="AF172" s="3"/>
      <x:c r="AG172" s="3"/>
      <x:c r="AH172" s="3"/>
      <x:c r="AI172" s="3"/>
      <x:c r="AJ172" s="3"/>
      <x:c r="AK172" s="3"/>
      <x:c r="AL172" s="3"/>
      <x:c r="AM172" s="3"/>
      <x:c r="AN172" s="3"/>
      <x:c r="AO172" s="3"/>
      <x:c r="AP172" s="3"/>
      <x:c r="AQ172" s="3"/>
      <x:c r="AR172" s="2" t="s">
        <x:v>174</x:v>
      </x:c>
      <x:c r="AS172" s="2" t="s">
        <x:v>174</x:v>
      </x:c>
      <x:c r="AT172" s="3"/>
      <x:c r="AU172" s="2" t="s">
        <x:v>48</x:v>
      </x:c>
      <x:c r="AV172" s="3">
        <x:v>137</x:v>
      </x:c>
    </x:row>
    <x:row r="173" spans="1:48" ht="30" customHeight="1">
      <x:c r="A173" s="12" t="s">
        <x:v>127</x:v>
      </x:c>
      <x:c r="B173" s="12" t="s">
        <x:v>388</x:v>
      </x:c>
      <x:c r="C173" s="12" t="s">
        <x:v>125</x:v>
      </x:c>
      <x:c r="D173" s="13">
        <x:v>1</x:v>
      </x:c>
      <x:c r="E173" s="14"/>
      <x:c r="F173" s="14"/>
      <x:c r="G173" s="14"/>
      <x:c r="H173" s="14"/>
      <x:c r="I173" s="14"/>
      <x:c r="J173" s="14"/>
      <x:c r="K173" s="14"/>
      <x:c r="L173" s="14"/>
      <x:c r="M173" s="12"/>
      <x:c r="N173" s="2" t="s">
        <x:v>253</x:v>
      </x:c>
      <x:c r="O173" s="2" t="s">
        <x:v>174</x:v>
      </x:c>
      <x:c r="P173" s="2" t="s">
        <x:v>174</x:v>
      </x:c>
      <x:c r="Q173" s="2" t="s">
        <x:v>367</x:v>
      </x:c>
      <x:c r="R173" s="2" t="s">
        <x:v>173</x:v>
      </x:c>
      <x:c r="S173" s="2" t="s">
        <x:v>172</x:v>
      </x:c>
      <x:c r="T173" s="2" t="s">
        <x:v>172</x:v>
      </x:c>
      <x:c r="U173" s="3"/>
      <x:c r="V173" s="3"/>
      <x:c r="W173" s="3"/>
      <x:c r="X173" s="3">
        <x:v>1</x:v>
      </x:c>
      <x:c r="Y173" s="3">
        <x:v>2</x:v>
      </x:c>
      <x:c r="Z173" s="3">
        <x:v>3</x:v>
      </x:c>
      <x:c r="AA173" s="3">
        <x:v>4</x:v>
      </x:c>
      <x:c r="AB173" s="3"/>
      <x:c r="AC173" s="3"/>
      <x:c r="AD173" s="3"/>
      <x:c r="AE173" s="3"/>
      <x:c r="AF173" s="3"/>
      <x:c r="AG173" s="3"/>
      <x:c r="AH173" s="3"/>
      <x:c r="AI173" s="3"/>
      <x:c r="AJ173" s="3"/>
      <x:c r="AK173" s="3"/>
      <x:c r="AL173" s="3"/>
      <x:c r="AM173" s="3"/>
      <x:c r="AN173" s="3"/>
      <x:c r="AO173" s="3"/>
      <x:c r="AP173" s="3"/>
      <x:c r="AQ173" s="3"/>
      <x:c r="AR173" s="2" t="s">
        <x:v>174</x:v>
      </x:c>
      <x:c r="AS173" s="2" t="s">
        <x:v>174</x:v>
      </x:c>
      <x:c r="AT173" s="3"/>
      <x:c r="AU173" s="2" t="s">
        <x:v>34</x:v>
      </x:c>
      <x:c r="AV173" s="3">
        <x:v>138</x:v>
      </x:c>
    </x:row>
    <x:row r="174" spans="1:48" ht="30" customHeight="1">
      <x:c r="A174" s="12" t="s">
        <x:v>127</x:v>
      </x:c>
      <x:c r="B174" s="12" t="s">
        <x:v>296</x:v>
      </x:c>
      <x:c r="C174" s="12" t="s">
        <x:v>125</x:v>
      </x:c>
      <x:c r="D174" s="13">
        <x:v>1</x:v>
      </x:c>
      <x:c r="E174" s="14"/>
      <x:c r="F174" s="14"/>
      <x:c r="G174" s="14"/>
      <x:c r="H174" s="14"/>
      <x:c r="I174" s="14"/>
      <x:c r="J174" s="14"/>
      <x:c r="K174" s="14"/>
      <x:c r="L174" s="14"/>
      <x:c r="M174" s="12"/>
      <x:c r="N174" s="2" t="s">
        <x:v>260</x:v>
      </x:c>
      <x:c r="O174" s="2" t="s">
        <x:v>174</x:v>
      </x:c>
      <x:c r="P174" s="2" t="s">
        <x:v>174</x:v>
      </x:c>
      <x:c r="Q174" s="2" t="s">
        <x:v>367</x:v>
      </x:c>
      <x:c r="R174" s="2" t="s">
        <x:v>173</x:v>
      </x:c>
      <x:c r="S174" s="2" t="s">
        <x:v>172</x:v>
      </x:c>
      <x:c r="T174" s="2" t="s">
        <x:v>172</x:v>
      </x:c>
      <x:c r="U174" s="3"/>
      <x:c r="V174" s="3"/>
      <x:c r="W174" s="3"/>
      <x:c r="X174" s="3">
        <x:v>1</x:v>
      </x:c>
      <x:c r="Y174" s="3">
        <x:v>2</x:v>
      </x:c>
      <x:c r="Z174" s="3">
        <x:v>3</x:v>
      </x:c>
      <x:c r="AA174" s="3">
        <x:v>4</x:v>
      </x:c>
      <x:c r="AB174" s="3"/>
      <x:c r="AC174" s="3"/>
      <x:c r="AD174" s="3"/>
      <x:c r="AE174" s="3"/>
      <x:c r="AF174" s="3"/>
      <x:c r="AG174" s="3"/>
      <x:c r="AH174" s="3"/>
      <x:c r="AI174" s="3"/>
      <x:c r="AJ174" s="3"/>
      <x:c r="AK174" s="3"/>
      <x:c r="AL174" s="3"/>
      <x:c r="AM174" s="3"/>
      <x:c r="AN174" s="3"/>
      <x:c r="AO174" s="3"/>
      <x:c r="AP174" s="3"/>
      <x:c r="AQ174" s="3"/>
      <x:c r="AR174" s="2" t="s">
        <x:v>174</x:v>
      </x:c>
      <x:c r="AS174" s="2" t="s">
        <x:v>174</x:v>
      </x:c>
      <x:c r="AT174" s="3"/>
      <x:c r="AU174" s="2" t="s">
        <x:v>52</x:v>
      </x:c>
      <x:c r="AV174" s="3">
        <x:v>139</x:v>
      </x:c>
    </x:row>
    <x:row r="175" spans="1:48" ht="30" customHeight="1">
      <x:c r="A175" s="12" t="s">
        <x:v>127</x:v>
      </x:c>
      <x:c r="B175" s="12" t="s">
        <x:v>98</x:v>
      </x:c>
      <x:c r="C175" s="12" t="s">
        <x:v>125</x:v>
      </x:c>
      <x:c r="D175" s="13">
        <x:v>1</x:v>
      </x:c>
      <x:c r="E175" s="14"/>
      <x:c r="F175" s="14"/>
      <x:c r="G175" s="14"/>
      <x:c r="H175" s="14"/>
      <x:c r="I175" s="14"/>
      <x:c r="J175" s="14"/>
      <x:c r="K175" s="14"/>
      <x:c r="L175" s="14"/>
      <x:c r="M175" s="12"/>
      <x:c r="N175" s="2" t="s">
        <x:v>258</x:v>
      </x:c>
      <x:c r="O175" s="2" t="s">
        <x:v>174</x:v>
      </x:c>
      <x:c r="P175" s="2" t="s">
        <x:v>174</x:v>
      </x:c>
      <x:c r="Q175" s="2" t="s">
        <x:v>367</x:v>
      </x:c>
      <x:c r="R175" s="2" t="s">
        <x:v>173</x:v>
      </x:c>
      <x:c r="S175" s="2" t="s">
        <x:v>172</x:v>
      </x:c>
      <x:c r="T175" s="2" t="s">
        <x:v>172</x:v>
      </x:c>
      <x:c r="U175" s="3"/>
      <x:c r="V175" s="3"/>
      <x:c r="W175" s="3"/>
      <x:c r="X175" s="3">
        <x:v>1</x:v>
      </x:c>
      <x:c r="Y175" s="3">
        <x:v>2</x:v>
      </x:c>
      <x:c r="Z175" s="3">
        <x:v>3</x:v>
      </x:c>
      <x:c r="AA175" s="3">
        <x:v>4</x:v>
      </x:c>
      <x:c r="AB175" s="3"/>
      <x:c r="AC175" s="3"/>
      <x:c r="AD175" s="3"/>
      <x:c r="AE175" s="3"/>
      <x:c r="AF175" s="3"/>
      <x:c r="AG175" s="3"/>
      <x:c r="AH175" s="3"/>
      <x:c r="AI175" s="3"/>
      <x:c r="AJ175" s="3"/>
      <x:c r="AK175" s="3"/>
      <x:c r="AL175" s="3"/>
      <x:c r="AM175" s="3"/>
      <x:c r="AN175" s="3"/>
      <x:c r="AO175" s="3"/>
      <x:c r="AP175" s="3"/>
      <x:c r="AQ175" s="3"/>
      <x:c r="AR175" s="2" t="s">
        <x:v>174</x:v>
      </x:c>
      <x:c r="AS175" s="2" t="s">
        <x:v>174</x:v>
      </x:c>
      <x:c r="AT175" s="3"/>
      <x:c r="AU175" s="2" t="s">
        <x:v>53</x:v>
      </x:c>
      <x:c r="AV175" s="3">
        <x:v>140</x:v>
      </x:c>
    </x:row>
    <x:row r="176" spans="1:48" ht="30" customHeight="1">
      <x:c r="A176" s="12" t="s">
        <x:v>127</x:v>
      </x:c>
      <x:c r="B176" s="12" t="s">
        <x:v>387</x:v>
      </x:c>
      <x:c r="C176" s="12" t="s">
        <x:v>125</x:v>
      </x:c>
      <x:c r="D176" s="13">
        <x:v>1</x:v>
      </x:c>
      <x:c r="E176" s="14"/>
      <x:c r="F176" s="14"/>
      <x:c r="G176" s="14"/>
      <x:c r="H176" s="14"/>
      <x:c r="I176" s="14"/>
      <x:c r="J176" s="14"/>
      <x:c r="K176" s="14"/>
      <x:c r="L176" s="14"/>
      <x:c r="M176" s="12"/>
      <x:c r="N176" s="2" t="s">
        <x:v>254</x:v>
      </x:c>
      <x:c r="O176" s="2" t="s">
        <x:v>174</x:v>
      </x:c>
      <x:c r="P176" s="2" t="s">
        <x:v>174</x:v>
      </x:c>
      <x:c r="Q176" s="2" t="s">
        <x:v>367</x:v>
      </x:c>
      <x:c r="R176" s="2" t="s">
        <x:v>173</x:v>
      </x:c>
      <x:c r="S176" s="2" t="s">
        <x:v>172</x:v>
      </x:c>
      <x:c r="T176" s="2" t="s">
        <x:v>172</x:v>
      </x:c>
      <x:c r="U176" s="3"/>
      <x:c r="V176" s="3"/>
      <x:c r="W176" s="3"/>
      <x:c r="X176" s="3">
        <x:v>1</x:v>
      </x:c>
      <x:c r="Y176" s="3">
        <x:v>2</x:v>
      </x:c>
      <x:c r="Z176" s="3">
        <x:v>3</x:v>
      </x:c>
      <x:c r="AA176" s="3">
        <x:v>4</x:v>
      </x:c>
      <x:c r="AB176" s="3"/>
      <x:c r="AC176" s="3"/>
      <x:c r="AD176" s="3"/>
      <x:c r="AE176" s="3"/>
      <x:c r="AF176" s="3"/>
      <x:c r="AG176" s="3"/>
      <x:c r="AH176" s="3"/>
      <x:c r="AI176" s="3"/>
      <x:c r="AJ176" s="3"/>
      <x:c r="AK176" s="3"/>
      <x:c r="AL176" s="3"/>
      <x:c r="AM176" s="3"/>
      <x:c r="AN176" s="3"/>
      <x:c r="AO176" s="3"/>
      <x:c r="AP176" s="3"/>
      <x:c r="AQ176" s="3"/>
      <x:c r="AR176" s="2" t="s">
        <x:v>174</x:v>
      </x:c>
      <x:c r="AS176" s="2" t="s">
        <x:v>174</x:v>
      </x:c>
      <x:c r="AT176" s="3"/>
      <x:c r="AU176" s="2" t="s">
        <x:v>49</x:v>
      </x:c>
      <x:c r="AV176" s="3">
        <x:v>141</x:v>
      </x:c>
    </x:row>
    <x:row r="177" spans="1:48" ht="30" customHeight="1">
      <x:c r="A177" s="12" t="s">
        <x:v>372</x:v>
      </x:c>
      <x:c r="B177" s="12" t="s">
        <x:v>307</x:v>
      </x:c>
      <x:c r="C177" s="12" t="s">
        <x:v>125</x:v>
      </x:c>
      <x:c r="D177" s="13">
        <x:v>1</x:v>
      </x:c>
      <x:c r="E177" s="14"/>
      <x:c r="F177" s="14"/>
      <x:c r="G177" s="14"/>
      <x:c r="H177" s="14"/>
      <x:c r="I177" s="14"/>
      <x:c r="J177" s="14"/>
      <x:c r="K177" s="14"/>
      <x:c r="L177" s="14"/>
      <x:c r="M177" s="12"/>
      <x:c r="N177" s="2" t="s">
        <x:v>259</x:v>
      </x:c>
      <x:c r="O177" s="2" t="s">
        <x:v>174</x:v>
      </x:c>
      <x:c r="P177" s="2" t="s">
        <x:v>174</x:v>
      </x:c>
      <x:c r="Q177" s="2" t="s">
        <x:v>367</x:v>
      </x:c>
      <x:c r="R177" s="2" t="s">
        <x:v>173</x:v>
      </x:c>
      <x:c r="S177" s="2" t="s">
        <x:v>172</x:v>
      </x:c>
      <x:c r="T177" s="2" t="s">
        <x:v>172</x:v>
      </x:c>
      <x:c r="U177" s="3"/>
      <x:c r="V177" s="3"/>
      <x:c r="W177" s="3"/>
      <x:c r="X177" s="3">
        <x:v>1</x:v>
      </x:c>
      <x:c r="Y177" s="3">
        <x:v>2</x:v>
      </x:c>
      <x:c r="Z177" s="3">
        <x:v>3</x:v>
      </x:c>
      <x:c r="AA177" s="3">
        <x:v>4</x:v>
      </x:c>
      <x:c r="AB177" s="3"/>
      <x:c r="AC177" s="3"/>
      <x:c r="AD177" s="3"/>
      <x:c r="AE177" s="3"/>
      <x:c r="AF177" s="3"/>
      <x:c r="AG177" s="3"/>
      <x:c r="AH177" s="3"/>
      <x:c r="AI177" s="3"/>
      <x:c r="AJ177" s="3"/>
      <x:c r="AK177" s="3"/>
      <x:c r="AL177" s="3"/>
      <x:c r="AM177" s="3"/>
      <x:c r="AN177" s="3"/>
      <x:c r="AO177" s="3"/>
      <x:c r="AP177" s="3"/>
      <x:c r="AQ177" s="3"/>
      <x:c r="AR177" s="2" t="s">
        <x:v>174</x:v>
      </x:c>
      <x:c r="AS177" s="2" t="s">
        <x:v>174</x:v>
      </x:c>
      <x:c r="AT177" s="3"/>
      <x:c r="AU177" s="2" t="s">
        <x:v>50</x:v>
      </x:c>
      <x:c r="AV177" s="3">
        <x:v>142</x:v>
      </x:c>
    </x:row>
    <x:row r="178" spans="1:48" ht="30" customHeight="1">
      <x:c r="A178" s="12" t="s">
        <x:v>372</x:v>
      </x:c>
      <x:c r="B178" s="12" t="s">
        <x:v>389</x:v>
      </x:c>
      <x:c r="C178" s="12" t="s">
        <x:v>125</x:v>
      </x:c>
      <x:c r="D178" s="13">
        <x:v>1</x:v>
      </x:c>
      <x:c r="E178" s="14"/>
      <x:c r="F178" s="14"/>
      <x:c r="G178" s="14"/>
      <x:c r="H178" s="14"/>
      <x:c r="I178" s="14"/>
      <x:c r="J178" s="14"/>
      <x:c r="K178" s="14"/>
      <x:c r="L178" s="14"/>
      <x:c r="M178" s="12"/>
      <x:c r="N178" s="2" t="s">
        <x:v>257</x:v>
      </x:c>
      <x:c r="O178" s="2" t="s">
        <x:v>174</x:v>
      </x:c>
      <x:c r="P178" s="2" t="s">
        <x:v>174</x:v>
      </x:c>
      <x:c r="Q178" s="2" t="s">
        <x:v>367</x:v>
      </x:c>
      <x:c r="R178" s="2" t="s">
        <x:v>173</x:v>
      </x:c>
      <x:c r="S178" s="2" t="s">
        <x:v>172</x:v>
      </x:c>
      <x:c r="T178" s="2" t="s">
        <x:v>172</x:v>
      </x:c>
      <x:c r="U178" s="3"/>
      <x:c r="V178" s="3"/>
      <x:c r="W178" s="3"/>
      <x:c r="X178" s="3">
        <x:v>1</x:v>
      </x:c>
      <x:c r="Y178" s="3">
        <x:v>2</x:v>
      </x:c>
      <x:c r="Z178" s="3">
        <x:v>3</x:v>
      </x:c>
      <x:c r="AA178" s="3">
        <x:v>4</x:v>
      </x:c>
      <x:c r="AB178" s="3"/>
      <x:c r="AC178" s="3"/>
      <x:c r="AD178" s="3"/>
      <x:c r="AE178" s="3"/>
      <x:c r="AF178" s="3"/>
      <x:c r="AG178" s="3"/>
      <x:c r="AH178" s="3"/>
      <x:c r="AI178" s="3"/>
      <x:c r="AJ178" s="3"/>
      <x:c r="AK178" s="3"/>
      <x:c r="AL178" s="3"/>
      <x:c r="AM178" s="3"/>
      <x:c r="AN178" s="3"/>
      <x:c r="AO178" s="3"/>
      <x:c r="AP178" s="3"/>
      <x:c r="AQ178" s="3"/>
      <x:c r="AR178" s="2" t="s">
        <x:v>174</x:v>
      </x:c>
      <x:c r="AS178" s="2" t="s">
        <x:v>174</x:v>
      </x:c>
      <x:c r="AT178" s="3"/>
      <x:c r="AU178" s="2" t="s">
        <x:v>32</x:v>
      </x:c>
      <x:c r="AV178" s="3">
        <x:v>143</x:v>
      </x:c>
    </x:row>
    <x:row r="179" spans="1:48" ht="30" customHeight="1">
      <x:c r="A179" s="12" t="s">
        <x:v>372</x:v>
      </x:c>
      <x:c r="B179" s="12" t="s">
        <x:v>309</x:v>
      </x:c>
      <x:c r="C179" s="12" t="s">
        <x:v>125</x:v>
      </x:c>
      <x:c r="D179" s="13">
        <x:v>1</x:v>
      </x:c>
      <x:c r="E179" s="14"/>
      <x:c r="F179" s="14"/>
      <x:c r="G179" s="14"/>
      <x:c r="H179" s="14"/>
      <x:c r="I179" s="14"/>
      <x:c r="J179" s="14"/>
      <x:c r="K179" s="14"/>
      <x:c r="L179" s="14"/>
      <x:c r="M179" s="12"/>
      <x:c r="N179" s="2" t="s">
        <x:v>255</x:v>
      </x:c>
      <x:c r="O179" s="2" t="s">
        <x:v>174</x:v>
      </x:c>
      <x:c r="P179" s="2" t="s">
        <x:v>174</x:v>
      </x:c>
      <x:c r="Q179" s="2" t="s">
        <x:v>367</x:v>
      </x:c>
      <x:c r="R179" s="2" t="s">
        <x:v>173</x:v>
      </x:c>
      <x:c r="S179" s="2" t="s">
        <x:v>172</x:v>
      </x:c>
      <x:c r="T179" s="2" t="s">
        <x:v>172</x:v>
      </x:c>
      <x:c r="U179" s="3"/>
      <x:c r="V179" s="3"/>
      <x:c r="W179" s="3"/>
      <x:c r="X179" s="3">
        <x:v>1</x:v>
      </x:c>
      <x:c r="Y179" s="3">
        <x:v>2</x:v>
      </x:c>
      <x:c r="Z179" s="3">
        <x:v>3</x:v>
      </x:c>
      <x:c r="AA179" s="3">
        <x:v>4</x:v>
      </x:c>
      <x:c r="AB179" s="3"/>
      <x:c r="AC179" s="3"/>
      <x:c r="AD179" s="3"/>
      <x:c r="AE179" s="3"/>
      <x:c r="AF179" s="3"/>
      <x:c r="AG179" s="3"/>
      <x:c r="AH179" s="3"/>
      <x:c r="AI179" s="3"/>
      <x:c r="AJ179" s="3"/>
      <x:c r="AK179" s="3"/>
      <x:c r="AL179" s="3"/>
      <x:c r="AM179" s="3"/>
      <x:c r="AN179" s="3"/>
      <x:c r="AO179" s="3"/>
      <x:c r="AP179" s="3"/>
      <x:c r="AQ179" s="3"/>
      <x:c r="AR179" s="2" t="s">
        <x:v>174</x:v>
      </x:c>
      <x:c r="AS179" s="2" t="s">
        <x:v>174</x:v>
      </x:c>
      <x:c r="AT179" s="3"/>
      <x:c r="AU179" s="2" t="s">
        <x:v>55</x:v>
      </x:c>
      <x:c r="AV179" s="3">
        <x:v>144</x:v>
      </x:c>
    </x:row>
    <x:row r="180" spans="1:48" ht="30" customHeight="1">
      <x:c r="A180" s="12" t="s">
        <x:v>372</x:v>
      </x:c>
      <x:c r="B180" s="12" t="s">
        <x:v>390</x:v>
      </x:c>
      <x:c r="C180" s="12" t="s">
        <x:v>125</x:v>
      </x:c>
      <x:c r="D180" s="13">
        <x:v>1</x:v>
      </x:c>
      <x:c r="E180" s="14"/>
      <x:c r="F180" s="14"/>
      <x:c r="G180" s="14"/>
      <x:c r="H180" s="14"/>
      <x:c r="I180" s="14"/>
      <x:c r="J180" s="14"/>
      <x:c r="K180" s="14"/>
      <x:c r="L180" s="14"/>
      <x:c r="M180" s="12"/>
      <x:c r="N180" s="2" t="s">
        <x:v>256</x:v>
      </x:c>
      <x:c r="O180" s="2" t="s">
        <x:v>174</x:v>
      </x:c>
      <x:c r="P180" s="2" t="s">
        <x:v>174</x:v>
      </x:c>
      <x:c r="Q180" s="2" t="s">
        <x:v>367</x:v>
      </x:c>
      <x:c r="R180" s="2" t="s">
        <x:v>173</x:v>
      </x:c>
      <x:c r="S180" s="2" t="s">
        <x:v>172</x:v>
      </x:c>
      <x:c r="T180" s="2" t="s">
        <x:v>172</x:v>
      </x:c>
      <x:c r="U180" s="3"/>
      <x:c r="V180" s="3"/>
      <x:c r="W180" s="3"/>
      <x:c r="X180" s="3">
        <x:v>1</x:v>
      </x:c>
      <x:c r="Y180" s="3">
        <x:v>2</x:v>
      </x:c>
      <x:c r="Z180" s="3">
        <x:v>3</x:v>
      </x:c>
      <x:c r="AA180" s="3">
        <x:v>4</x:v>
      </x:c>
      <x:c r="AB180" s="3"/>
      <x:c r="AC180" s="3"/>
      <x:c r="AD180" s="3"/>
      <x:c r="AE180" s="3"/>
      <x:c r="AF180" s="3"/>
      <x:c r="AG180" s="3"/>
      <x:c r="AH180" s="3"/>
      <x:c r="AI180" s="3"/>
      <x:c r="AJ180" s="3"/>
      <x:c r="AK180" s="3"/>
      <x:c r="AL180" s="3"/>
      <x:c r="AM180" s="3"/>
      <x:c r="AN180" s="3"/>
      <x:c r="AO180" s="3"/>
      <x:c r="AP180" s="3"/>
      <x:c r="AQ180" s="3"/>
      <x:c r="AR180" s="2" t="s">
        <x:v>174</x:v>
      </x:c>
      <x:c r="AS180" s="2" t="s">
        <x:v>174</x:v>
      </x:c>
      <x:c r="AT180" s="3"/>
      <x:c r="AU180" s="2" t="s">
        <x:v>28</x:v>
      </x:c>
      <x:c r="AV180" s="3">
        <x:v>145</x:v>
      </x:c>
    </x:row>
    <x:row r="181" spans="1:48" ht="30" customHeight="1">
      <x:c r="A181" s="12" t="s">
        <x:v>372</x:v>
      </x:c>
      <x:c r="B181" s="12" t="s">
        <x:v>391</x:v>
      </x:c>
      <x:c r="C181" s="12" t="s">
        <x:v>125</x:v>
      </x:c>
      <x:c r="D181" s="13">
        <x:v>1</x:v>
      </x:c>
      <x:c r="E181" s="14"/>
      <x:c r="F181" s="14"/>
      <x:c r="G181" s="14"/>
      <x:c r="H181" s="14"/>
      <x:c r="I181" s="14"/>
      <x:c r="J181" s="14"/>
      <x:c r="K181" s="14"/>
      <x:c r="L181" s="14"/>
      <x:c r="M181" s="12"/>
      <x:c r="N181" s="2" t="s">
        <x:v>263</x:v>
      </x:c>
      <x:c r="O181" s="2" t="s">
        <x:v>174</x:v>
      </x:c>
      <x:c r="P181" s="2" t="s">
        <x:v>174</x:v>
      </x:c>
      <x:c r="Q181" s="2" t="s">
        <x:v>367</x:v>
      </x:c>
      <x:c r="R181" s="2" t="s">
        <x:v>173</x:v>
      </x:c>
      <x:c r="S181" s="2" t="s">
        <x:v>172</x:v>
      </x:c>
      <x:c r="T181" s="2" t="s">
        <x:v>172</x:v>
      </x:c>
      <x:c r="U181" s="3"/>
      <x:c r="V181" s="3"/>
      <x:c r="W181" s="3"/>
      <x:c r="X181" s="3">
        <x:v>1</x:v>
      </x:c>
      <x:c r="Y181" s="3">
        <x:v>2</x:v>
      </x:c>
      <x:c r="Z181" s="3">
        <x:v>3</x:v>
      </x:c>
      <x:c r="AA181" s="3">
        <x:v>4</x:v>
      </x:c>
      <x:c r="AB181" s="3"/>
      <x:c r="AC181" s="3"/>
      <x:c r="AD181" s="3"/>
      <x:c r="AE181" s="3"/>
      <x:c r="AF181" s="3"/>
      <x:c r="AG181" s="3"/>
      <x:c r="AH181" s="3"/>
      <x:c r="AI181" s="3"/>
      <x:c r="AJ181" s="3"/>
      <x:c r="AK181" s="3"/>
      <x:c r="AL181" s="3"/>
      <x:c r="AM181" s="3"/>
      <x:c r="AN181" s="3"/>
      <x:c r="AO181" s="3"/>
      <x:c r="AP181" s="3"/>
      <x:c r="AQ181" s="3"/>
      <x:c r="AR181" s="2" t="s">
        <x:v>174</x:v>
      </x:c>
      <x:c r="AS181" s="2" t="s">
        <x:v>174</x:v>
      </x:c>
      <x:c r="AT181" s="3"/>
      <x:c r="AU181" s="2" t="s">
        <x:v>29</x:v>
      </x:c>
      <x:c r="AV181" s="3">
        <x:v>146</x:v>
      </x:c>
    </x:row>
    <x:row r="182" spans="1:48" ht="30" customHeight="1">
      <x:c r="A182" s="12" t="s">
        <x:v>372</x:v>
      </x:c>
      <x:c r="B182" s="12" t="s">
        <x:v>92</x:v>
      </x:c>
      <x:c r="C182" s="12" t="s">
        <x:v>125</x:v>
      </x:c>
      <x:c r="D182" s="13">
        <x:v>1</x:v>
      </x:c>
      <x:c r="E182" s="14"/>
      <x:c r="F182" s="14"/>
      <x:c r="G182" s="14"/>
      <x:c r="H182" s="14"/>
      <x:c r="I182" s="14"/>
      <x:c r="J182" s="14"/>
      <x:c r="K182" s="14"/>
      <x:c r="L182" s="14"/>
      <x:c r="M182" s="12"/>
      <x:c r="N182" s="2" t="s">
        <x:v>265</x:v>
      </x:c>
      <x:c r="O182" s="2" t="s">
        <x:v>174</x:v>
      </x:c>
      <x:c r="P182" s="2" t="s">
        <x:v>174</x:v>
      </x:c>
      <x:c r="Q182" s="2" t="s">
        <x:v>367</x:v>
      </x:c>
      <x:c r="R182" s="2" t="s">
        <x:v>173</x:v>
      </x:c>
      <x:c r="S182" s="2" t="s">
        <x:v>172</x:v>
      </x:c>
      <x:c r="T182" s="2" t="s">
        <x:v>172</x:v>
      </x:c>
      <x:c r="U182" s="3"/>
      <x:c r="V182" s="3"/>
      <x:c r="W182" s="3"/>
      <x:c r="X182" s="3">
        <x:v>1</x:v>
      </x:c>
      <x:c r="Y182" s="3">
        <x:v>2</x:v>
      </x:c>
      <x:c r="Z182" s="3">
        <x:v>3</x:v>
      </x:c>
      <x:c r="AA182" s="3">
        <x:v>4</x:v>
      </x:c>
      <x:c r="AB182" s="3"/>
      <x:c r="AC182" s="3"/>
      <x:c r="AD182" s="3"/>
      <x:c r="AE182" s="3"/>
      <x:c r="AF182" s="3"/>
      <x:c r="AG182" s="3"/>
      <x:c r="AH182" s="3"/>
      <x:c r="AI182" s="3"/>
      <x:c r="AJ182" s="3"/>
      <x:c r="AK182" s="3"/>
      <x:c r="AL182" s="3"/>
      <x:c r="AM182" s="3"/>
      <x:c r="AN182" s="3"/>
      <x:c r="AO182" s="3"/>
      <x:c r="AP182" s="3"/>
      <x:c r="AQ182" s="3"/>
      <x:c r="AR182" s="2" t="s">
        <x:v>174</x:v>
      </x:c>
      <x:c r="AS182" s="2" t="s">
        <x:v>174</x:v>
      </x:c>
      <x:c r="AT182" s="3"/>
      <x:c r="AU182" s="2" t="s">
        <x:v>31</x:v>
      </x:c>
      <x:c r="AV182" s="3">
        <x:v>147</x:v>
      </x:c>
    </x:row>
    <x:row r="183" spans="1:48" ht="30" customHeight="1">
      <x:c r="A183" s="12" t="s">
        <x:v>392</x:v>
      </x:c>
      <x:c r="B183" s="12" t="s">
        <x:v>384</x:v>
      </x:c>
      <x:c r="C183" s="12" t="s">
        <x:v>131</x:v>
      </x:c>
      <x:c r="D183" s="13">
        <x:v>1</x:v>
      </x:c>
      <x:c r="E183" s="14"/>
      <x:c r="F183" s="14"/>
      <x:c r="G183" s="14"/>
      <x:c r="H183" s="14"/>
      <x:c r="I183" s="14"/>
      <x:c r="J183" s="14"/>
      <x:c r="K183" s="14"/>
      <x:c r="L183" s="14"/>
      <x:c r="M183" s="12"/>
      <x:c r="N183" s="2" t="s">
        <x:v>264</x:v>
      </x:c>
      <x:c r="O183" s="2" t="s">
        <x:v>174</x:v>
      </x:c>
      <x:c r="P183" s="2" t="s">
        <x:v>174</x:v>
      </x:c>
      <x:c r="Q183" s="2" t="s">
        <x:v>367</x:v>
      </x:c>
      <x:c r="R183" s="2" t="s">
        <x:v>172</x:v>
      </x:c>
      <x:c r="S183" s="2" t="s">
        <x:v>172</x:v>
      </x:c>
      <x:c r="T183" s="2" t="s">
        <x:v>172</x:v>
      </x:c>
      <x:c r="U183" s="3"/>
      <x:c r="V183" s="3"/>
      <x:c r="W183" s="3"/>
      <x:c r="X183" s="3"/>
      <x:c r="Y183" s="3"/>
      <x:c r="Z183" s="3"/>
      <x:c r="AA183" s="3">
        <x:v>4</x:v>
      </x:c>
      <x:c r="AB183" s="3"/>
      <x:c r="AC183" s="3"/>
      <x:c r="AD183" s="3"/>
      <x:c r="AE183" s="3"/>
      <x:c r="AF183" s="3"/>
      <x:c r="AG183" s="3"/>
      <x:c r="AH183" s="3"/>
      <x:c r="AI183" s="3"/>
      <x:c r="AJ183" s="3"/>
      <x:c r="AK183" s="3"/>
      <x:c r="AL183" s="3"/>
      <x:c r="AM183" s="3"/>
      <x:c r="AN183" s="3"/>
      <x:c r="AO183" s="3"/>
      <x:c r="AP183" s="3"/>
      <x:c r="AQ183" s="3"/>
      <x:c r="AR183" s="2" t="s">
        <x:v>174</x:v>
      </x:c>
      <x:c r="AS183" s="2" t="s">
        <x:v>174</x:v>
      </x:c>
      <x:c r="AT183" s="3"/>
      <x:c r="AU183" s="2" t="s">
        <x:v>36</x:v>
      </x:c>
      <x:c r="AV183" s="3">
        <x:v>148</x:v>
      </x:c>
    </x:row>
    <x:row r="184" spans="1:48" ht="30" customHeight="1">
      <x:c r="A184" s="12" t="s">
        <x:v>393</x:v>
      </x:c>
      <x:c r="B184" s="12" t="s">
        <x:v>382</x:v>
      </x:c>
      <x:c r="C184" s="12" t="s">
        <x:v>131</x:v>
      </x:c>
      <x:c r="D184" s="13">
        <x:v>1</x:v>
      </x:c>
      <x:c r="E184" s="14"/>
      <x:c r="F184" s="14"/>
      <x:c r="G184" s="14"/>
      <x:c r="H184" s="14"/>
      <x:c r="I184" s="14"/>
      <x:c r="J184" s="14"/>
      <x:c r="K184" s="14"/>
      <x:c r="L184" s="14"/>
      <x:c r="M184" s="12"/>
      <x:c r="N184" s="2" t="s">
        <x:v>262</x:v>
      </x:c>
      <x:c r="O184" s="2" t="s">
        <x:v>174</x:v>
      </x:c>
      <x:c r="P184" s="2" t="s">
        <x:v>174</x:v>
      </x:c>
      <x:c r="Q184" s="2" t="s">
        <x:v>367</x:v>
      </x:c>
      <x:c r="R184" s="2" t="s">
        <x:v>172</x:v>
      </x:c>
      <x:c r="S184" s="2" t="s">
        <x:v>172</x:v>
      </x:c>
      <x:c r="T184" s="2" t="s">
        <x:v>172</x:v>
      </x:c>
      <x:c r="U184" s="3"/>
      <x:c r="V184" s="3"/>
      <x:c r="W184" s="3"/>
      <x:c r="X184" s="3"/>
      <x:c r="Y184" s="3"/>
      <x:c r="Z184" s="3"/>
      <x:c r="AA184" s="3">
        <x:v>4</x:v>
      </x:c>
      <x:c r="AB184" s="3"/>
      <x:c r="AC184" s="3"/>
      <x:c r="AD184" s="3"/>
      <x:c r="AE184" s="3"/>
      <x:c r="AF184" s="3"/>
      <x:c r="AG184" s="3"/>
      <x:c r="AH184" s="3"/>
      <x:c r="AI184" s="3"/>
      <x:c r="AJ184" s="3"/>
      <x:c r="AK184" s="3"/>
      <x:c r="AL184" s="3"/>
      <x:c r="AM184" s="3"/>
      <x:c r="AN184" s="3"/>
      <x:c r="AO184" s="3"/>
      <x:c r="AP184" s="3"/>
      <x:c r="AQ184" s="3"/>
      <x:c r="AR184" s="2" t="s">
        <x:v>174</x:v>
      </x:c>
      <x:c r="AS184" s="2" t="s">
        <x:v>174</x:v>
      </x:c>
      <x:c r="AT184" s="3"/>
      <x:c r="AU184" s="2" t="s">
        <x:v>33</x:v>
      </x:c>
      <x:c r="AV184" s="3">
        <x:v>149</x:v>
      </x:c>
    </x:row>
    <x:row r="185" spans="1:48" ht="30" customHeight="1">
      <x:c r="A185" s="12" t="s">
        <x:v>79</x:v>
      </x:c>
      <x:c r="B185" s="12" t="s">
        <x:v>102</x:v>
      </x:c>
      <x:c r="C185" s="12" t="s">
        <x:v>131</x:v>
      </x:c>
      <x:c r="D185" s="13">
        <x:v>1</x:v>
      </x:c>
      <x:c r="E185" s="14"/>
      <x:c r="F185" s="14"/>
      <x:c r="G185" s="14"/>
      <x:c r="H185" s="14"/>
      <x:c r="I185" s="14"/>
      <x:c r="J185" s="14"/>
      <x:c r="K185" s="14"/>
      <x:c r="L185" s="14"/>
      <x:c r="M185" s="12"/>
      <x:c r="N185" s="2" t="s">
        <x:v>261</x:v>
      </x:c>
      <x:c r="O185" s="2" t="s">
        <x:v>174</x:v>
      </x:c>
      <x:c r="P185" s="2" t="s">
        <x:v>174</x:v>
      </x:c>
      <x:c r="Q185" s="2" t="s">
        <x:v>367</x:v>
      </x:c>
      <x:c r="R185" s="2" t="s">
        <x:v>172</x:v>
      </x:c>
      <x:c r="S185" s="2" t="s">
        <x:v>172</x:v>
      </x:c>
      <x:c r="T185" s="2" t="s">
        <x:v>172</x:v>
      </x:c>
      <x:c r="U185" s="3"/>
      <x:c r="V185" s="3"/>
      <x:c r="W185" s="3"/>
      <x:c r="X185" s="3"/>
      <x:c r="Y185" s="3"/>
      <x:c r="Z185" s="3"/>
      <x:c r="AA185" s="3">
        <x:v>4</x:v>
      </x:c>
      <x:c r="AB185" s="3"/>
      <x:c r="AC185" s="3"/>
      <x:c r="AD185" s="3"/>
      <x:c r="AE185" s="3"/>
      <x:c r="AF185" s="3"/>
      <x:c r="AG185" s="3"/>
      <x:c r="AH185" s="3"/>
      <x:c r="AI185" s="3"/>
      <x:c r="AJ185" s="3"/>
      <x:c r="AK185" s="3"/>
      <x:c r="AL185" s="3"/>
      <x:c r="AM185" s="3"/>
      <x:c r="AN185" s="3"/>
      <x:c r="AO185" s="3"/>
      <x:c r="AP185" s="3"/>
      <x:c r="AQ185" s="3"/>
      <x:c r="AR185" s="2" t="s">
        <x:v>174</x:v>
      </x:c>
      <x:c r="AS185" s="2" t="s">
        <x:v>174</x:v>
      </x:c>
      <x:c r="AT185" s="3"/>
      <x:c r="AU185" s="2" t="s">
        <x:v>39</x:v>
      </x:c>
      <x:c r="AV185" s="3">
        <x:v>150</x:v>
      </x:c>
    </x:row>
    <x:row r="186" spans="1:48" ht="30" customHeight="1">
      <x:c r="A186" s="12" t="s">
        <x:v>299</x:v>
      </x:c>
      <x:c r="B186" s="12" t="s">
        <x:v>174</x:v>
      </x:c>
      <x:c r="C186" s="12" t="s">
        <x:v>174</x:v>
      </x:c>
      <x:c r="D186" s="13"/>
      <x:c r="E186" s="14"/>
      <x:c r="F186" s="14"/>
      <x:c r="G186" s="14"/>
      <x:c r="H186" s="14"/>
      <x:c r="I186" s="14"/>
      <x:c r="J186" s="14"/>
      <x:c r="K186" s="14"/>
      <x:c r="L186" s="14"/>
      <x:c r="M186" s="12"/>
      <x:c r="N186" s="2" t="s">
        <x:v>40</x:v>
      </x:c>
      <x:c r="O186" s="2" t="s">
        <x:v>174</x:v>
      </x:c>
      <x:c r="P186" s="2" t="s">
        <x:v>174</x:v>
      </x:c>
      <x:c r="Q186" s="2" t="s">
        <x:v>367</x:v>
      </x:c>
      <x:c r="R186" s="2" t="s">
        <x:v>172</x:v>
      </x:c>
      <x:c r="S186" s="2" t="s">
        <x:v>172</x:v>
      </x:c>
      <x:c r="T186" s="2" t="s">
        <x:v>173</x:v>
      </x:c>
      <x:c r="U186" s="3"/>
      <x:c r="V186" s="3"/>
      <x:c r="W186" s="3"/>
      <x:c r="X186" s="3"/>
      <x:c r="Y186" s="3"/>
      <x:c r="Z186" s="3"/>
      <x:c r="AA186" s="3"/>
      <x:c r="AB186" s="3"/>
      <x:c r="AC186" s="3"/>
      <x:c r="AD186" s="3"/>
      <x:c r="AE186" s="3"/>
      <x:c r="AF186" s="3"/>
      <x:c r="AG186" s="3"/>
      <x:c r="AH186" s="3"/>
      <x:c r="AI186" s="3"/>
      <x:c r="AJ186" s="3"/>
      <x:c r="AK186" s="3"/>
      <x:c r="AL186" s="3"/>
      <x:c r="AM186" s="3"/>
      <x:c r="AN186" s="3"/>
      <x:c r="AO186" s="3"/>
      <x:c r="AP186" s="3"/>
      <x:c r="AQ186" s="3"/>
      <x:c r="AR186" s="2" t="s">
        <x:v>174</x:v>
      </x:c>
      <x:c r="AS186" s="2" t="s">
        <x:v>174</x:v>
      </x:c>
      <x:c r="AT186" s="3"/>
      <x:c r="AU186" s="2" t="s">
        <x:v>111</x:v>
      </x:c>
      <x:c r="AV186" s="3">
        <x:v>151</x:v>
      </x:c>
    </x:row>
    <x:row r="187" spans="1:48" ht="30" customHeight="1">
      <x:c r="A187" s="12" t="s">
        <x:v>409</x:v>
      </x:c>
      <x:c r="B187" s="12" t="s">
        <x:v>375</x:v>
      </x:c>
      <x:c r="C187" s="12" t="s">
        <x:v>131</x:v>
      </x:c>
      <x:c r="D187" s="13">
        <x:v>1</x:v>
      </x:c>
      <x:c r="E187" s="14"/>
      <x:c r="F187" s="14"/>
      <x:c r="G187" s="14"/>
      <x:c r="H187" s="14"/>
      <x:c r="I187" s="14"/>
      <x:c r="J187" s="14"/>
      <x:c r="K187" s="14"/>
      <x:c r="L187" s="14"/>
      <x:c r="M187" s="12"/>
      <x:c r="N187" s="2" t="s">
        <x:v>63</x:v>
      </x:c>
      <x:c r="O187" s="2" t="s">
        <x:v>174</x:v>
      </x:c>
      <x:c r="P187" s="2" t="s">
        <x:v>174</x:v>
      </x:c>
      <x:c r="Q187" s="2" t="s">
        <x:v>367</x:v>
      </x:c>
      <x:c r="R187" s="2" t="s">
        <x:v>172</x:v>
      </x:c>
      <x:c r="S187" s="2" t="s">
        <x:v>172</x:v>
      </x:c>
      <x:c r="T187" s="2" t="s">
        <x:v>173</x:v>
      </x:c>
      <x:c r="U187" s="3"/>
      <x:c r="V187" s="3"/>
      <x:c r="W187" s="3"/>
      <x:c r="X187" s="3"/>
      <x:c r="Y187" s="3"/>
      <x:c r="Z187" s="3"/>
      <x:c r="AA187" s="3"/>
      <x:c r="AB187" s="3">
        <x:v>5</x:v>
      </x:c>
      <x:c r="AC187" s="3"/>
      <x:c r="AD187" s="3"/>
      <x:c r="AE187" s="3"/>
      <x:c r="AF187" s="3"/>
      <x:c r="AG187" s="3"/>
      <x:c r="AH187" s="3"/>
      <x:c r="AI187" s="3"/>
      <x:c r="AJ187" s="3"/>
      <x:c r="AK187" s="3"/>
      <x:c r="AL187" s="3"/>
      <x:c r="AM187" s="3"/>
      <x:c r="AN187" s="3"/>
      <x:c r="AO187" s="3"/>
      <x:c r="AP187" s="3"/>
      <x:c r="AQ187" s="3"/>
      <x:c r="AR187" s="2" t="s">
        <x:v>174</x:v>
      </x:c>
      <x:c r="AS187" s="2" t="s">
        <x:v>174</x:v>
      </x:c>
      <x:c r="AT187" s="3"/>
      <x:c r="AU187" s="2" t="s">
        <x:v>116</x:v>
      </x:c>
      <x:c r="AV187" s="3">
        <x:v>152</x:v>
      </x:c>
    </x:row>
    <x:row r="188" spans="1:48" ht="30" customHeight="1">
      <x:c r="A188" s="12" t="s">
        <x:v>406</x:v>
      </x:c>
      <x:c r="B188" s="12" t="s">
        <x:v>80</x:v>
      </x:c>
      <x:c r="C188" s="12" t="s">
        <x:v>122</x:v>
      </x:c>
      <x:c r="D188" s="13">
        <x:v>1</x:v>
      </x:c>
      <x:c r="E188" s="14"/>
      <x:c r="F188" s="14"/>
      <x:c r="G188" s="14"/>
      <x:c r="H188" s="14"/>
      <x:c r="I188" s="14"/>
      <x:c r="J188" s="14"/>
      <x:c r="K188" s="14"/>
      <x:c r="L188" s="14"/>
      <x:c r="M188" s="12"/>
      <x:c r="N188" s="2" t="s">
        <x:v>269</x:v>
      </x:c>
      <x:c r="O188" s="2" t="s">
        <x:v>174</x:v>
      </x:c>
      <x:c r="P188" s="2" t="s">
        <x:v>174</x:v>
      </x:c>
      <x:c r="Q188" s="2" t="s">
        <x:v>367</x:v>
      </x:c>
      <x:c r="R188" s="2" t="s">
        <x:v>173</x:v>
      </x:c>
      <x:c r="S188" s="2" t="s">
        <x:v>172</x:v>
      </x:c>
      <x:c r="T188" s="2" t="s">
        <x:v>172</x:v>
      </x:c>
      <x:c r="U188" s="3"/>
      <x:c r="V188" s="3"/>
      <x:c r="W188" s="3"/>
      <x:c r="X188" s="3"/>
      <x:c r="Y188" s="3"/>
      <x:c r="Z188" s="3"/>
      <x:c r="AA188" s="3"/>
      <x:c r="AB188" s="3">
        <x:v>5</x:v>
      </x:c>
      <x:c r="AC188" s="3"/>
      <x:c r="AD188" s="3"/>
      <x:c r="AE188" s="3"/>
      <x:c r="AF188" s="3"/>
      <x:c r="AG188" s="3"/>
      <x:c r="AH188" s="3"/>
      <x:c r="AI188" s="3"/>
      <x:c r="AJ188" s="3"/>
      <x:c r="AK188" s="3"/>
      <x:c r="AL188" s="3"/>
      <x:c r="AM188" s="3"/>
      <x:c r="AN188" s="3"/>
      <x:c r="AO188" s="3"/>
      <x:c r="AP188" s="3"/>
      <x:c r="AQ188" s="3"/>
      <x:c r="AR188" s="2" t="s">
        <x:v>174</x:v>
      </x:c>
      <x:c r="AS188" s="2" t="s">
        <x:v>174</x:v>
      </x:c>
      <x:c r="AT188" s="3"/>
      <x:c r="AU188" s="2" t="s">
        <x:v>61</x:v>
      </x:c>
      <x:c r="AV188" s="3">
        <x:v>153</x:v>
      </x:c>
    </x:row>
    <x:row r="189" spans="1:48" ht="30" customHeight="1">
      <x:c r="A189" s="12" t="s">
        <x:v>297</x:v>
      </x:c>
      <x:c r="B189" s="12" t="s">
        <x:v>80</x:v>
      </x:c>
      <x:c r="C189" s="12" t="s">
        <x:v>122</x:v>
      </x:c>
      <x:c r="D189" s="13">
        <x:v>1</x:v>
      </x:c>
      <x:c r="E189" s="14"/>
      <x:c r="F189" s="14"/>
      <x:c r="G189" s="14"/>
      <x:c r="H189" s="14"/>
      <x:c r="I189" s="14"/>
      <x:c r="J189" s="14"/>
      <x:c r="K189" s="14"/>
      <x:c r="L189" s="14"/>
      <x:c r="M189" s="12"/>
      <x:c r="N189" s="2" t="s">
        <x:v>268</x:v>
      </x:c>
      <x:c r="O189" s="2" t="s">
        <x:v>174</x:v>
      </x:c>
      <x:c r="P189" s="2" t="s">
        <x:v>174</x:v>
      </x:c>
      <x:c r="Q189" s="2" t="s">
        <x:v>367</x:v>
      </x:c>
      <x:c r="R189" s="2" t="s">
        <x:v>173</x:v>
      </x:c>
      <x:c r="S189" s="2" t="s">
        <x:v>172</x:v>
      </x:c>
      <x:c r="T189" s="2" t="s">
        <x:v>172</x:v>
      </x:c>
      <x:c r="U189" s="3"/>
      <x:c r="V189" s="3"/>
      <x:c r="W189" s="3"/>
      <x:c r="X189" s="3"/>
      <x:c r="Y189" s="3"/>
      <x:c r="Z189" s="3"/>
      <x:c r="AA189" s="3"/>
      <x:c r="AB189" s="3">
        <x:v>5</x:v>
      </x:c>
      <x:c r="AC189" s="3"/>
      <x:c r="AD189" s="3"/>
      <x:c r="AE189" s="3"/>
      <x:c r="AF189" s="3"/>
      <x:c r="AG189" s="3"/>
      <x:c r="AH189" s="3"/>
      <x:c r="AI189" s="3"/>
      <x:c r="AJ189" s="3"/>
      <x:c r="AK189" s="3"/>
      <x:c r="AL189" s="3"/>
      <x:c r="AM189" s="3"/>
      <x:c r="AN189" s="3"/>
      <x:c r="AO189" s="3"/>
      <x:c r="AP189" s="3"/>
      <x:c r="AQ189" s="3"/>
      <x:c r="AR189" s="2" t="s">
        <x:v>174</x:v>
      </x:c>
      <x:c r="AS189" s="2" t="s">
        <x:v>174</x:v>
      </x:c>
      <x:c r="AT189" s="3"/>
      <x:c r="AU189" s="2" t="s">
        <x:v>64</x:v>
      </x:c>
      <x:c r="AV189" s="3">
        <x:v>154</x:v>
      </x:c>
    </x:row>
    <x:row r="190" spans="1:48" ht="30" customHeight="1">
      <x:c r="A190" s="12" t="s">
        <x:v>101</x:v>
      </x:c>
      <x:c r="B190" s="12" t="s">
        <x:v>90</x:v>
      </x:c>
      <x:c r="C190" s="12" t="s">
        <x:v>131</x:v>
      </x:c>
      <x:c r="D190" s="13">
        <x:v>1</x:v>
      </x:c>
      <x:c r="E190" s="14"/>
      <x:c r="F190" s="14"/>
      <x:c r="G190" s="14"/>
      <x:c r="H190" s="14"/>
      <x:c r="I190" s="14"/>
      <x:c r="J190" s="14"/>
      <x:c r="K190" s="14"/>
      <x:c r="L190" s="14"/>
      <x:c r="M190" s="12"/>
      <x:c r="N190" s="2" t="s">
        <x:v>266</x:v>
      </x:c>
      <x:c r="O190" s="2" t="s">
        <x:v>174</x:v>
      </x:c>
      <x:c r="P190" s="2" t="s">
        <x:v>174</x:v>
      </x:c>
      <x:c r="Q190" s="2" t="s">
        <x:v>367</x:v>
      </x:c>
      <x:c r="R190" s="2" t="s">
        <x:v>172</x:v>
      </x:c>
      <x:c r="S190" s="2" t="s">
        <x:v>172</x:v>
      </x:c>
      <x:c r="T190" s="2" t="s">
        <x:v>172</x:v>
      </x:c>
      <x:c r="U190" s="3"/>
      <x:c r="V190" s="3"/>
      <x:c r="W190" s="3"/>
      <x:c r="X190" s="3"/>
      <x:c r="Y190" s="3"/>
      <x:c r="Z190" s="3"/>
      <x:c r="AA190" s="3"/>
      <x:c r="AB190" s="3">
        <x:v>5</x:v>
      </x:c>
      <x:c r="AC190" s="3"/>
      <x:c r="AD190" s="3"/>
      <x:c r="AE190" s="3"/>
      <x:c r="AF190" s="3"/>
      <x:c r="AG190" s="3"/>
      <x:c r="AH190" s="3"/>
      <x:c r="AI190" s="3"/>
      <x:c r="AJ190" s="3"/>
      <x:c r="AK190" s="3"/>
      <x:c r="AL190" s="3"/>
      <x:c r="AM190" s="3"/>
      <x:c r="AN190" s="3"/>
      <x:c r="AO190" s="3"/>
      <x:c r="AP190" s="3"/>
      <x:c r="AQ190" s="3"/>
      <x:c r="AR190" s="2" t="s">
        <x:v>174</x:v>
      </x:c>
      <x:c r="AS190" s="2" t="s">
        <x:v>174</x:v>
      </x:c>
      <x:c r="AT190" s="3"/>
      <x:c r="AU190" s="2" t="s">
        <x:v>60</x:v>
      </x:c>
      <x:c r="AV190" s="3">
        <x:v>155</x:v>
      </x:c>
    </x:row>
    <x:row r="191" spans="1:48" ht="30" customHeight="1">
      <x:c r="A191" s="12" t="s">
        <x:v>394</x:v>
      </x:c>
      <x:c r="B191" s="12" t="s">
        <x:v>114</x:v>
      </x:c>
      <x:c r="C191" s="12" t="s">
        <x:v>131</x:v>
      </x:c>
      <x:c r="D191" s="13">
        <x:v>1</x:v>
      </x:c>
      <x:c r="E191" s="14"/>
      <x:c r="F191" s="14"/>
      <x:c r="G191" s="14"/>
      <x:c r="H191" s="14"/>
      <x:c r="I191" s="14"/>
      <x:c r="J191" s="14"/>
      <x:c r="K191" s="14"/>
      <x:c r="L191" s="14"/>
      <x:c r="M191" s="12"/>
      <x:c r="N191" s="2" t="s">
        <x:v>267</x:v>
      </x:c>
      <x:c r="O191" s="2" t="s">
        <x:v>174</x:v>
      </x:c>
      <x:c r="P191" s="2" t="s">
        <x:v>174</x:v>
      </x:c>
      <x:c r="Q191" s="2" t="s">
        <x:v>367</x:v>
      </x:c>
      <x:c r="R191" s="2" t="s">
        <x:v>172</x:v>
      </x:c>
      <x:c r="S191" s="2" t="s">
        <x:v>172</x:v>
      </x:c>
      <x:c r="T191" s="2" t="s">
        <x:v>172</x:v>
      </x:c>
      <x:c r="U191" s="3"/>
      <x:c r="V191" s="3"/>
      <x:c r="W191" s="3"/>
      <x:c r="X191" s="3"/>
      <x:c r="Y191" s="3"/>
      <x:c r="Z191" s="3"/>
      <x:c r="AA191" s="3"/>
      <x:c r="AB191" s="3"/>
      <x:c r="AC191" s="3"/>
      <x:c r="AD191" s="3"/>
      <x:c r="AE191" s="3"/>
      <x:c r="AF191" s="3"/>
      <x:c r="AG191" s="3"/>
      <x:c r="AH191" s="3"/>
      <x:c r="AI191" s="3"/>
      <x:c r="AJ191" s="3"/>
      <x:c r="AK191" s="3"/>
      <x:c r="AL191" s="3"/>
      <x:c r="AM191" s="3"/>
      <x:c r="AN191" s="3"/>
      <x:c r="AO191" s="3"/>
      <x:c r="AP191" s="3"/>
      <x:c r="AQ191" s="3"/>
      <x:c r="AR191" s="2" t="s">
        <x:v>174</x:v>
      </x:c>
      <x:c r="AS191" s="2" t="s">
        <x:v>174</x:v>
      </x:c>
      <x:c r="AT191" s="3"/>
      <x:c r="AU191" s="2" t="s">
        <x:v>56</x:v>
      </x:c>
      <x:c r="AV191" s="3">
        <x:v>156</x:v>
      </x:c>
    </x:row>
    <x:row r="192" spans="1:17" ht="30" customHeight="1">
      <x:c r="A192" s="13"/>
      <x:c r="B192" s="13"/>
      <x:c r="C192" s="13"/>
      <x:c r="D192" s="13"/>
      <x:c r="E192" s="14"/>
      <x:c r="F192" s="14"/>
      <x:c r="G192" s="14"/>
      <x:c r="H192" s="14"/>
      <x:c r="I192" s="14"/>
      <x:c r="J192" s="14"/>
      <x:c r="K192" s="14"/>
      <x:c r="L192" s="14"/>
      <x:c r="M192" s="13"/>
      <x:c r="Q192" s="1" t="s">
        <x:v>367</x:v>
      </x:c>
    </x:row>
    <x:row r="193" spans="1:17" ht="30" customHeight="1">
      <x:c r="A193" s="13"/>
      <x:c r="B193" s="13"/>
      <x:c r="C193" s="13"/>
      <x:c r="D193" s="13"/>
      <x:c r="E193" s="14"/>
      <x:c r="F193" s="14"/>
      <x:c r="G193" s="14"/>
      <x:c r="H193" s="14"/>
      <x:c r="I193" s="14"/>
      <x:c r="J193" s="14"/>
      <x:c r="K193" s="14"/>
      <x:c r="L193" s="14"/>
      <x:c r="M193" s="13"/>
      <x:c r="Q193" s="1" t="s">
        <x:v>367</x:v>
      </x:c>
    </x:row>
    <x:row r="194" spans="1:17" ht="30" customHeight="1">
      <x:c r="A194" s="13"/>
      <x:c r="B194" s="13"/>
      <x:c r="C194" s="13"/>
      <x:c r="D194" s="13"/>
      <x:c r="E194" s="14"/>
      <x:c r="F194" s="14"/>
      <x:c r="G194" s="14"/>
      <x:c r="H194" s="14"/>
      <x:c r="I194" s="14"/>
      <x:c r="J194" s="14"/>
      <x:c r="K194" s="14"/>
      <x:c r="L194" s="14"/>
      <x:c r="M194" s="13"/>
      <x:c r="Q194" s="1" t="s">
        <x:v>367</x:v>
      </x:c>
    </x:row>
    <x:row r="195" spans="1:17" ht="30" customHeight="1">
      <x:c r="A195" s="13"/>
      <x:c r="B195" s="13"/>
      <x:c r="C195" s="13"/>
      <x:c r="D195" s="13"/>
      <x:c r="E195" s="14"/>
      <x:c r="F195" s="14"/>
      <x:c r="G195" s="14"/>
      <x:c r="H195" s="14"/>
      <x:c r="I195" s="14"/>
      <x:c r="J195" s="14"/>
      <x:c r="K195" s="14"/>
      <x:c r="L195" s="14"/>
      <x:c r="M195" s="13"/>
      <x:c r="Q195" s="1" t="s">
        <x:v>367</x:v>
      </x:c>
    </x:row>
    <x:row r="196" spans="1:17" ht="30" customHeight="1">
      <x:c r="A196" s="13"/>
      <x:c r="B196" s="13"/>
      <x:c r="C196" s="13"/>
      <x:c r="D196" s="13"/>
      <x:c r="E196" s="14"/>
      <x:c r="F196" s="14"/>
      <x:c r="G196" s="14"/>
      <x:c r="H196" s="14"/>
      <x:c r="I196" s="14"/>
      <x:c r="J196" s="14"/>
      <x:c r="K196" s="14"/>
      <x:c r="L196" s="14"/>
      <x:c r="M196" s="13"/>
      <x:c r="Q196" s="1" t="s">
        <x:v>367</x:v>
      </x:c>
    </x:row>
    <x:row r="197" spans="1:17" ht="30" customHeight="1">
      <x:c r="A197" s="13"/>
      <x:c r="B197" s="13"/>
      <x:c r="C197" s="13"/>
      <x:c r="D197" s="13"/>
      <x:c r="E197" s="14"/>
      <x:c r="F197" s="14"/>
      <x:c r="G197" s="14"/>
      <x:c r="H197" s="14"/>
      <x:c r="I197" s="14"/>
      <x:c r="J197" s="14"/>
      <x:c r="K197" s="14"/>
      <x:c r="L197" s="14"/>
      <x:c r="M197" s="13"/>
      <x:c r="Q197" s="1" t="s">
        <x:v>367</x:v>
      </x:c>
    </x:row>
    <x:row r="198" spans="1:17" ht="30" customHeight="1">
      <x:c r="A198" s="13"/>
      <x:c r="B198" s="13"/>
      <x:c r="C198" s="13"/>
      <x:c r="D198" s="13"/>
      <x:c r="E198" s="14"/>
      <x:c r="F198" s="14"/>
      <x:c r="G198" s="14"/>
      <x:c r="H198" s="14"/>
      <x:c r="I198" s="14"/>
      <x:c r="J198" s="14"/>
      <x:c r="K198" s="14"/>
      <x:c r="L198" s="14"/>
      <x:c r="M198" s="13"/>
      <x:c r="Q198" s="1" t="s">
        <x:v>367</x:v>
      </x:c>
    </x:row>
    <x:row r="199" spans="1:17" ht="30" customHeight="1">
      <x:c r="A199" s="13"/>
      <x:c r="B199" s="13"/>
      <x:c r="C199" s="13"/>
      <x:c r="D199" s="13"/>
      <x:c r="E199" s="14"/>
      <x:c r="F199" s="14"/>
      <x:c r="G199" s="14"/>
      <x:c r="H199" s="14"/>
      <x:c r="I199" s="14"/>
      <x:c r="J199" s="14"/>
      <x:c r="K199" s="14"/>
      <x:c r="L199" s="14"/>
      <x:c r="M199" s="13"/>
      <x:c r="Q199" s="1" t="s">
        <x:v>367</x:v>
      </x:c>
    </x:row>
    <x:row r="200" spans="1:17" ht="30" customHeight="1">
      <x:c r="A200" s="13"/>
      <x:c r="B200" s="13"/>
      <x:c r="C200" s="13"/>
      <x:c r="D200" s="13"/>
      <x:c r="E200" s="14"/>
      <x:c r="F200" s="14"/>
      <x:c r="G200" s="14"/>
      <x:c r="H200" s="14"/>
      <x:c r="I200" s="14"/>
      <x:c r="J200" s="14"/>
      <x:c r="K200" s="14"/>
      <x:c r="L200" s="14"/>
      <x:c r="M200" s="13"/>
      <x:c r="Q200" s="1" t="s">
        <x:v>367</x:v>
      </x:c>
    </x:row>
    <x:row r="201" spans="1:17" ht="30" customHeight="1">
      <x:c r="A201" s="13"/>
      <x:c r="B201" s="13"/>
      <x:c r="C201" s="13"/>
      <x:c r="D201" s="13"/>
      <x:c r="E201" s="14"/>
      <x:c r="F201" s="14"/>
      <x:c r="G201" s="14"/>
      <x:c r="H201" s="14"/>
      <x:c r="I201" s="14"/>
      <x:c r="J201" s="14"/>
      <x:c r="K201" s="14"/>
      <x:c r="L201" s="14"/>
      <x:c r="M201" s="13"/>
      <x:c r="Q201" s="1" t="s">
        <x:v>367</x:v>
      </x:c>
    </x:row>
    <x:row r="202" spans="1:17" ht="30" customHeight="1">
      <x:c r="A202" s="13"/>
      <x:c r="B202" s="13"/>
      <x:c r="C202" s="13"/>
      <x:c r="D202" s="13"/>
      <x:c r="E202" s="14"/>
      <x:c r="F202" s="14"/>
      <x:c r="G202" s="14"/>
      <x:c r="H202" s="14"/>
      <x:c r="I202" s="14"/>
      <x:c r="J202" s="14"/>
      <x:c r="K202" s="14"/>
      <x:c r="L202" s="14"/>
      <x:c r="M202" s="13"/>
      <x:c r="Q202" s="1" t="s">
        <x:v>367</x:v>
      </x:c>
    </x:row>
    <x:row r="203" spans="1:17" ht="30" customHeight="1">
      <x:c r="A203" s="13"/>
      <x:c r="B203" s="13"/>
      <x:c r="C203" s="13"/>
      <x:c r="D203" s="13"/>
      <x:c r="E203" s="14"/>
      <x:c r="F203" s="14"/>
      <x:c r="G203" s="14"/>
      <x:c r="H203" s="14"/>
      <x:c r="I203" s="14"/>
      <x:c r="J203" s="14"/>
      <x:c r="K203" s="14"/>
      <x:c r="L203" s="14"/>
      <x:c r="M203" s="13"/>
      <x:c r="Q203" s="1" t="s">
        <x:v>367</x:v>
      </x:c>
    </x:row>
    <x:row r="204" spans="1:17" ht="30" customHeight="1">
      <x:c r="A204" s="13"/>
      <x:c r="B204" s="13"/>
      <x:c r="C204" s="13"/>
      <x:c r="D204" s="13"/>
      <x:c r="E204" s="14"/>
      <x:c r="F204" s="14"/>
      <x:c r="G204" s="14"/>
      <x:c r="H204" s="14"/>
      <x:c r="I204" s="14"/>
      <x:c r="J204" s="14"/>
      <x:c r="K204" s="14"/>
      <x:c r="L204" s="14"/>
      <x:c r="M204" s="13"/>
      <x:c r="Q204" s="1" t="s">
        <x:v>367</x:v>
      </x:c>
    </x:row>
    <x:row r="205" spans="1:17" ht="30" customHeight="1">
      <x:c r="A205" s="13"/>
      <x:c r="B205" s="13"/>
      <x:c r="C205" s="13"/>
      <x:c r="D205" s="13"/>
      <x:c r="E205" s="14"/>
      <x:c r="F205" s="14"/>
      <x:c r="G205" s="14"/>
      <x:c r="H205" s="14"/>
      <x:c r="I205" s="14"/>
      <x:c r="J205" s="14"/>
      <x:c r="K205" s="14"/>
      <x:c r="L205" s="14"/>
      <x:c r="M205" s="13"/>
      <x:c r="Q205" s="1" t="s">
        <x:v>367</x:v>
      </x:c>
    </x:row>
    <x:row r="206" spans="1:17" ht="30" customHeight="1">
      <x:c r="A206" s="13"/>
      <x:c r="B206" s="13"/>
      <x:c r="C206" s="13"/>
      <x:c r="D206" s="13"/>
      <x:c r="E206" s="14"/>
      <x:c r="F206" s="14"/>
      <x:c r="G206" s="14"/>
      <x:c r="H206" s="14"/>
      <x:c r="I206" s="14"/>
      <x:c r="J206" s="14"/>
      <x:c r="K206" s="14"/>
      <x:c r="L206" s="14"/>
      <x:c r="M206" s="13"/>
      <x:c r="Q206" s="1" t="s">
        <x:v>367</x:v>
      </x:c>
    </x:row>
    <x:row r="207" spans="1:17" ht="30" customHeight="1">
      <x:c r="A207" s="13"/>
      <x:c r="B207" s="13"/>
      <x:c r="C207" s="13"/>
      <x:c r="D207" s="13"/>
      <x:c r="E207" s="14"/>
      <x:c r="F207" s="14"/>
      <x:c r="G207" s="14"/>
      <x:c r="H207" s="14"/>
      <x:c r="I207" s="14"/>
      <x:c r="J207" s="14"/>
      <x:c r="K207" s="14"/>
      <x:c r="L207" s="14"/>
      <x:c r="M207" s="13"/>
      <x:c r="Q207" s="1" t="s">
        <x:v>367</x:v>
      </x:c>
    </x:row>
    <x:row r="208" spans="1:17" ht="30" customHeight="1">
      <x:c r="A208" s="13"/>
      <x:c r="B208" s="13"/>
      <x:c r="C208" s="13"/>
      <x:c r="D208" s="13"/>
      <x:c r="E208" s="14"/>
      <x:c r="F208" s="14"/>
      <x:c r="G208" s="14"/>
      <x:c r="H208" s="14"/>
      <x:c r="I208" s="14"/>
      <x:c r="J208" s="14"/>
      <x:c r="K208" s="14"/>
      <x:c r="L208" s="14"/>
      <x:c r="M208" s="13"/>
      <x:c r="Q208" s="1" t="s">
        <x:v>367</x:v>
      </x:c>
    </x:row>
    <x:row r="209" spans="1:17" ht="30" customHeight="1">
      <x:c r="A209" s="13"/>
      <x:c r="B209" s="13"/>
      <x:c r="C209" s="13"/>
      <x:c r="D209" s="13"/>
      <x:c r="E209" s="14"/>
      <x:c r="F209" s="14"/>
      <x:c r="G209" s="14"/>
      <x:c r="H209" s="14"/>
      <x:c r="I209" s="14"/>
      <x:c r="J209" s="14"/>
      <x:c r="K209" s="14"/>
      <x:c r="L209" s="14"/>
      <x:c r="M209" s="13"/>
      <x:c r="Q209" s="1" t="s">
        <x:v>367</x:v>
      </x:c>
    </x:row>
    <x:row r="210" spans="1:17" ht="30" customHeight="1">
      <x:c r="A210" s="13"/>
      <x:c r="B210" s="13"/>
      <x:c r="C210" s="13"/>
      <x:c r="D210" s="13"/>
      <x:c r="E210" s="14"/>
      <x:c r="F210" s="14"/>
      <x:c r="G210" s="14"/>
      <x:c r="H210" s="14"/>
      <x:c r="I210" s="14"/>
      <x:c r="J210" s="14"/>
      <x:c r="K210" s="14"/>
      <x:c r="L210" s="14"/>
      <x:c r="M210" s="13"/>
      <x:c r="Q210" s="1" t="s">
        <x:v>367</x:v>
      </x:c>
    </x:row>
    <x:row r="211" spans="1:14" ht="30" customHeight="1">
      <x:c r="A211" s="12" t="s">
        <x:v>69</x:v>
      </x:c>
      <x:c r="B211" s="13"/>
      <x:c r="C211" s="13"/>
      <x:c r="D211" s="13"/>
      <x:c r="E211" s="14"/>
      <x:c r="F211" s="14"/>
      <x:c r="G211" s="14"/>
      <x:c r="H211" s="14"/>
      <x:c r="I211" s="14"/>
      <x:c r="J211" s="14"/>
      <x:c r="K211" s="14"/>
      <x:c r="L211" s="14"/>
      <x:c r="M211" s="13"/>
      <x:c r="N211" t="s">
        <x:v>361</x:v>
      </x:c>
    </x:row>
    <x:row r="212" spans="1:48" ht="30" customHeight="1">
      <x:c r="A212" s="12" t="s">
        <x:v>99</x:v>
      </x:c>
      <x:c r="B212" s="12" t="s">
        <x:v>275</x:v>
      </x:c>
      <x:c r="C212" s="13"/>
      <x:c r="D212" s="13"/>
      <x:c r="E212" s="14"/>
      <x:c r="F212" s="14"/>
      <x:c r="G212" s="14"/>
      <x:c r="H212" s="14"/>
      <x:c r="I212" s="14"/>
      <x:c r="J212" s="14"/>
      <x:c r="K212" s="14"/>
      <x:c r="L212" s="14"/>
      <x:c r="M212" s="13"/>
      <x:c r="N212" s="3"/>
      <x:c r="O212" s="3"/>
      <x:c r="P212" s="3"/>
      <x:c r="Q212" s="2" t="s">
        <x:v>371</x:v>
      </x:c>
      <x:c r="R212" s="3"/>
      <x:c r="S212" s="3"/>
      <x:c r="T212" s="3"/>
      <x:c r="U212" s="3"/>
      <x:c r="V212" s="3"/>
      <x:c r="W212" s="3"/>
      <x:c r="X212" s="3"/>
      <x:c r="Y212" s="3"/>
      <x:c r="Z212" s="3"/>
      <x:c r="AA212" s="3"/>
      <x:c r="AB212" s="3"/>
      <x:c r="AC212" s="3"/>
      <x:c r="AD212" s="3"/>
      <x:c r="AE212" s="3"/>
      <x:c r="AF212" s="3"/>
      <x:c r="AG212" s="3"/>
      <x:c r="AH212" s="3"/>
      <x:c r="AI212" s="3"/>
      <x:c r="AJ212" s="3"/>
      <x:c r="AK212" s="3"/>
      <x:c r="AL212" s="3"/>
      <x:c r="AM212" s="3"/>
      <x:c r="AN212" s="3"/>
      <x:c r="AO212" s="3"/>
      <x:c r="AP212" s="3"/>
      <x:c r="AQ212" s="3"/>
      <x:c r="AR212" s="3"/>
      <x:c r="AS212" s="3"/>
      <x:c r="AT212" s="3"/>
      <x:c r="AU212" s="3"/>
      <x:c r="AV212" s="3"/>
    </x:row>
    <x:row r="213" spans="1:48" ht="30" customHeight="1">
      <x:c r="A213" s="12" t="s">
        <x:v>396</x:v>
      </x:c>
      <x:c r="B213" s="12" t="s">
        <x:v>59</x:v>
      </x:c>
      <x:c r="C213" s="12" t="s">
        <x:v>130</x:v>
      </x:c>
      <x:c r="D213" s="13">
        <x:v>1.0269999999999999</x:v>
      </x:c>
      <x:c r="E213" s="14"/>
      <x:c r="F213" s="14"/>
      <x:c r="G213" s="14"/>
      <x:c r="H213" s="14"/>
      <x:c r="I213" s="14"/>
      <x:c r="J213" s="14"/>
      <x:c r="K213" s="14"/>
      <x:c r="L213" s="14"/>
      <x:c r="M213" s="12"/>
      <x:c r="N213" s="2" t="s">
        <x:v>66</x:v>
      </x:c>
      <x:c r="O213" s="2" t="s">
        <x:v>174</x:v>
      </x:c>
      <x:c r="P213" s="2" t="s">
        <x:v>174</x:v>
      </x:c>
      <x:c r="Q213" s="2" t="s">
        <x:v>371</x:v>
      </x:c>
      <x:c r="R213" s="2" t="s">
        <x:v>172</x:v>
      </x:c>
      <x:c r="S213" s="2" t="s">
        <x:v>172</x:v>
      </x:c>
      <x:c r="T213" s="2" t="s">
        <x:v>173</x:v>
      </x:c>
      <x:c r="U213" s="3"/>
      <x:c r="V213" s="3"/>
      <x:c r="W213" s="3"/>
      <x:c r="X213" s="3"/>
      <x:c r="Y213" s="3"/>
      <x:c r="Z213" s="3"/>
      <x:c r="AA213" s="3"/>
      <x:c r="AB213" s="3"/>
      <x:c r="AC213" s="3"/>
      <x:c r="AD213" s="3"/>
      <x:c r="AE213" s="3"/>
      <x:c r="AF213" s="3"/>
      <x:c r="AG213" s="3"/>
      <x:c r="AH213" s="3"/>
      <x:c r="AI213" s="3"/>
      <x:c r="AJ213" s="3"/>
      <x:c r="AK213" s="3"/>
      <x:c r="AL213" s="3"/>
      <x:c r="AM213" s="3"/>
      <x:c r="AN213" s="3"/>
      <x:c r="AO213" s="3"/>
      <x:c r="AP213" s="3"/>
      <x:c r="AQ213" s="3"/>
      <x:c r="AR213" s="2" t="s">
        <x:v>174</x:v>
      </x:c>
      <x:c r="AS213" s="2" t="s">
        <x:v>174</x:v>
      </x:c>
      <x:c r="AT213" s="3"/>
      <x:c r="AU213" s="2" t="s">
        <x:v>117</x:v>
      </x:c>
      <x:c r="AV213" s="3">
        <x:v>96</x:v>
      </x:c>
    </x:row>
    <x:row r="214" spans="1:48" ht="30" customHeight="1">
      <x:c r="A214" s="12" t="s">
        <x:v>397</x:v>
      </x:c>
      <x:c r="B214" s="12" t="s">
        <x:v>304</x:v>
      </x:c>
      <x:c r="C214" s="12" t="s">
        <x:v>130</x:v>
      </x:c>
      <x:c r="D214" s="13">
        <x:v>1.0269999999999999</x:v>
      </x:c>
      <x:c r="E214" s="14"/>
      <x:c r="F214" s="14"/>
      <x:c r="G214" s="14"/>
      <x:c r="H214" s="14"/>
      <x:c r="I214" s="14"/>
      <x:c r="J214" s="14"/>
      <x:c r="K214" s="14"/>
      <x:c r="L214" s="14"/>
      <x:c r="M214" s="12"/>
      <x:c r="N214" s="2" t="s">
        <x:v>62</x:v>
      </x:c>
      <x:c r="O214" s="2" t="s">
        <x:v>174</x:v>
      </x:c>
      <x:c r="P214" s="2" t="s">
        <x:v>174</x:v>
      </x:c>
      <x:c r="Q214" s="2" t="s">
        <x:v>371</x:v>
      </x:c>
      <x:c r="R214" s="2" t="s">
        <x:v>172</x:v>
      </x:c>
      <x:c r="S214" s="2" t="s">
        <x:v>172</x:v>
      </x:c>
      <x:c r="T214" s="2" t="s">
        <x:v>173</x:v>
      </x:c>
      <x:c r="U214" s="3"/>
      <x:c r="V214" s="3"/>
      <x:c r="W214" s="3"/>
      <x:c r="X214" s="3"/>
      <x:c r="Y214" s="3"/>
      <x:c r="Z214" s="3"/>
      <x:c r="AA214" s="3"/>
      <x:c r="AB214" s="3"/>
      <x:c r="AC214" s="3"/>
      <x:c r="AD214" s="3"/>
      <x:c r="AE214" s="3"/>
      <x:c r="AF214" s="3"/>
      <x:c r="AG214" s="3"/>
      <x:c r="AH214" s="3"/>
      <x:c r="AI214" s="3"/>
      <x:c r="AJ214" s="3"/>
      <x:c r="AK214" s="3"/>
      <x:c r="AL214" s="3"/>
      <x:c r="AM214" s="3"/>
      <x:c r="AN214" s="3"/>
      <x:c r="AO214" s="3"/>
      <x:c r="AP214" s="3"/>
      <x:c r="AQ214" s="3"/>
      <x:c r="AR214" s="2" t="s">
        <x:v>174</x:v>
      </x:c>
      <x:c r="AS214" s="2" t="s">
        <x:v>174</x:v>
      </x:c>
      <x:c r="AT214" s="3"/>
      <x:c r="AU214" s="2" t="s">
        <x:v>119</x:v>
      </x:c>
      <x:c r="AV214" s="3">
        <x:v>97</x:v>
      </x:c>
    </x:row>
    <x:row r="215" spans="1:48" ht="30" customHeight="1">
      <x:c r="A215" s="12" t="s">
        <x:v>395</x:v>
      </x:c>
      <x:c r="B215" s="12" t="s">
        <x:v>376</x:v>
      </x:c>
      <x:c r="C215" s="12" t="s">
        <x:v>130</x:v>
      </x:c>
      <x:c r="D215" s="13">
        <x:v>1.0269999999999999</x:v>
      </x:c>
      <x:c r="E215" s="14"/>
      <x:c r="F215" s="14"/>
      <x:c r="G215" s="14"/>
      <x:c r="H215" s="14"/>
      <x:c r="I215" s="14"/>
      <x:c r="J215" s="14"/>
      <x:c r="K215" s="14"/>
      <x:c r="L215" s="14"/>
      <x:c r="M215" s="12"/>
      <x:c r="N215" s="2" t="s">
        <x:v>270</x:v>
      </x:c>
      <x:c r="O215" s="2" t="s">
        <x:v>174</x:v>
      </x:c>
      <x:c r="P215" s="2" t="s">
        <x:v>174</x:v>
      </x:c>
      <x:c r="Q215" s="2" t="s">
        <x:v>371</x:v>
      </x:c>
      <x:c r="R215" s="2" t="s">
        <x:v>173</x:v>
      </x:c>
      <x:c r="S215" s="2" t="s">
        <x:v>172</x:v>
      </x:c>
      <x:c r="T215" s="2" t="s">
        <x:v>172</x:v>
      </x:c>
      <x:c r="U215" s="3"/>
      <x:c r="V215" s="3"/>
      <x:c r="W215" s="3"/>
      <x:c r="X215" s="3"/>
      <x:c r="Y215" s="3"/>
      <x:c r="Z215" s="3"/>
      <x:c r="AA215" s="3"/>
      <x:c r="AB215" s="3"/>
      <x:c r="AC215" s="3"/>
      <x:c r="AD215" s="3"/>
      <x:c r="AE215" s="3"/>
      <x:c r="AF215" s="3"/>
      <x:c r="AG215" s="3"/>
      <x:c r="AH215" s="3"/>
      <x:c r="AI215" s="3"/>
      <x:c r="AJ215" s="3"/>
      <x:c r="AK215" s="3"/>
      <x:c r="AL215" s="3"/>
      <x:c r="AM215" s="3"/>
      <x:c r="AN215" s="3"/>
      <x:c r="AO215" s="3"/>
      <x:c r="AP215" s="3"/>
      <x:c r="AQ215" s="3"/>
      <x:c r="AR215" s="2" t="s">
        <x:v>174</x:v>
      </x:c>
      <x:c r="AS215" s="2" t="s">
        <x:v>174</x:v>
      </x:c>
      <x:c r="AT215" s="3"/>
      <x:c r="AU215" s="2" t="s">
        <x:v>57</x:v>
      </x:c>
      <x:c r="AV215" s="3">
        <x:v>161</x:v>
      </x:c>
    </x:row>
    <x:row r="216" spans="1:17" ht="30" customHeight="1">
      <x:c r="A216" s="13"/>
      <x:c r="B216" s="13"/>
      <x:c r="C216" s="13"/>
      <x:c r="D216" s="13"/>
      <x:c r="E216" s="14"/>
      <x:c r="F216" s="14"/>
      <x:c r="G216" s="14"/>
      <x:c r="H216" s="14"/>
      <x:c r="I216" s="14"/>
      <x:c r="J216" s="14"/>
      <x:c r="K216" s="14"/>
      <x:c r="L216" s="14"/>
      <x:c r="M216" s="13"/>
      <x:c r="Q216" s="1" t="s">
        <x:v>371</x:v>
      </x:c>
    </x:row>
    <x:row r="217" spans="1:17" ht="30" customHeight="1">
      <x:c r="A217" s="13"/>
      <x:c r="B217" s="13"/>
      <x:c r="C217" s="13"/>
      <x:c r="D217" s="13"/>
      <x:c r="E217" s="14"/>
      <x:c r="F217" s="14"/>
      <x:c r="G217" s="14"/>
      <x:c r="H217" s="14"/>
      <x:c r="I217" s="14"/>
      <x:c r="J217" s="14"/>
      <x:c r="K217" s="14"/>
      <x:c r="L217" s="14"/>
      <x:c r="M217" s="13"/>
      <x:c r="Q217" s="1" t="s">
        <x:v>371</x:v>
      </x:c>
    </x:row>
    <x:row r="218" spans="1:17" ht="30" customHeight="1">
      <x:c r="A218" s="13"/>
      <x:c r="B218" s="13"/>
      <x:c r="C218" s="13"/>
      <x:c r="D218" s="13"/>
      <x:c r="E218" s="14"/>
      <x:c r="F218" s="14"/>
      <x:c r="G218" s="14"/>
      <x:c r="H218" s="14"/>
      <x:c r="I218" s="14"/>
      <x:c r="J218" s="14"/>
      <x:c r="K218" s="14"/>
      <x:c r="L218" s="14"/>
      <x:c r="M218" s="13"/>
      <x:c r="Q218" s="1" t="s">
        <x:v>371</x:v>
      </x:c>
    </x:row>
    <x:row r="219" spans="1:17" ht="30" customHeight="1">
      <x:c r="A219" s="13"/>
      <x:c r="B219" s="13"/>
      <x:c r="C219" s="13"/>
      <x:c r="D219" s="13"/>
      <x:c r="E219" s="14"/>
      <x:c r="F219" s="14"/>
      <x:c r="G219" s="14"/>
      <x:c r="H219" s="14"/>
      <x:c r="I219" s="14"/>
      <x:c r="J219" s="14"/>
      <x:c r="K219" s="14"/>
      <x:c r="L219" s="14"/>
      <x:c r="M219" s="13"/>
      <x:c r="Q219" s="1" t="s">
        <x:v>371</x:v>
      </x:c>
    </x:row>
    <x:row r="220" spans="1:17" ht="30" customHeight="1">
      <x:c r="A220" s="13"/>
      <x:c r="B220" s="13"/>
      <x:c r="C220" s="13"/>
      <x:c r="D220" s="13"/>
      <x:c r="E220" s="14"/>
      <x:c r="F220" s="14"/>
      <x:c r="G220" s="14"/>
      <x:c r="H220" s="14"/>
      <x:c r="I220" s="14"/>
      <x:c r="J220" s="14"/>
      <x:c r="K220" s="14"/>
      <x:c r="L220" s="14"/>
      <x:c r="M220" s="13"/>
      <x:c r="Q220" s="1" t="s">
        <x:v>371</x:v>
      </x:c>
    </x:row>
    <x:row r="221" spans="1:17" ht="30" customHeight="1">
      <x:c r="A221" s="13"/>
      <x:c r="B221" s="13"/>
      <x:c r="C221" s="13"/>
      <x:c r="D221" s="13"/>
      <x:c r="E221" s="14"/>
      <x:c r="F221" s="14"/>
      <x:c r="G221" s="14"/>
      <x:c r="H221" s="14"/>
      <x:c r="I221" s="14"/>
      <x:c r="J221" s="14"/>
      <x:c r="K221" s="14"/>
      <x:c r="L221" s="14"/>
      <x:c r="M221" s="13"/>
      <x:c r="Q221" s="1" t="s">
        <x:v>371</x:v>
      </x:c>
    </x:row>
    <x:row r="222" spans="1:17" ht="30" customHeight="1">
      <x:c r="A222" s="13"/>
      <x:c r="B222" s="13"/>
      <x:c r="C222" s="13"/>
      <x:c r="D222" s="13"/>
      <x:c r="E222" s="14"/>
      <x:c r="F222" s="14"/>
      <x:c r="G222" s="14"/>
      <x:c r="H222" s="14"/>
      <x:c r="I222" s="14"/>
      <x:c r="J222" s="14"/>
      <x:c r="K222" s="14"/>
      <x:c r="L222" s="14"/>
      <x:c r="M222" s="13"/>
      <x:c r="Q222" s="1" t="s">
        <x:v>371</x:v>
      </x:c>
    </x:row>
    <x:row r="223" spans="1:17" ht="30" customHeight="1">
      <x:c r="A223" s="13"/>
      <x:c r="B223" s="13"/>
      <x:c r="C223" s="13"/>
      <x:c r="D223" s="13"/>
      <x:c r="E223" s="14"/>
      <x:c r="F223" s="14"/>
      <x:c r="G223" s="14"/>
      <x:c r="H223" s="14"/>
      <x:c r="I223" s="14"/>
      <x:c r="J223" s="14"/>
      <x:c r="K223" s="14"/>
      <x:c r="L223" s="14"/>
      <x:c r="M223" s="13"/>
      <x:c r="Q223" s="1" t="s">
        <x:v>371</x:v>
      </x:c>
    </x:row>
    <x:row r="224" spans="1:17" ht="30" customHeight="1">
      <x:c r="A224" s="13"/>
      <x:c r="B224" s="13"/>
      <x:c r="C224" s="13"/>
      <x:c r="D224" s="13"/>
      <x:c r="E224" s="14"/>
      <x:c r="F224" s="14"/>
      <x:c r="G224" s="14"/>
      <x:c r="H224" s="14"/>
      <x:c r="I224" s="14"/>
      <x:c r="J224" s="14"/>
      <x:c r="K224" s="14"/>
      <x:c r="L224" s="14"/>
      <x:c r="M224" s="13"/>
      <x:c r="Q224" s="1" t="s">
        <x:v>371</x:v>
      </x:c>
    </x:row>
    <x:row r="225" spans="1:17" ht="30" customHeight="1">
      <x:c r="A225" s="13"/>
      <x:c r="B225" s="13"/>
      <x:c r="C225" s="13"/>
      <x:c r="D225" s="13"/>
      <x:c r="E225" s="14"/>
      <x:c r="F225" s="14"/>
      <x:c r="G225" s="14"/>
      <x:c r="H225" s="14"/>
      <x:c r="I225" s="14"/>
      <x:c r="J225" s="14"/>
      <x:c r="K225" s="14"/>
      <x:c r="L225" s="14"/>
      <x:c r="M225" s="13"/>
      <x:c r="Q225" s="1" t="s">
        <x:v>371</x:v>
      </x:c>
    </x:row>
    <x:row r="226" spans="1:17" ht="30" customHeight="1">
      <x:c r="A226" s="13"/>
      <x:c r="B226" s="13"/>
      <x:c r="C226" s="13"/>
      <x:c r="D226" s="13"/>
      <x:c r="E226" s="14"/>
      <x:c r="F226" s="14"/>
      <x:c r="G226" s="14"/>
      <x:c r="H226" s="14"/>
      <x:c r="I226" s="14"/>
      <x:c r="J226" s="14"/>
      <x:c r="K226" s="14"/>
      <x:c r="L226" s="14"/>
      <x:c r="M226" s="13"/>
      <x:c r="Q226" s="1" t="s">
        <x:v>371</x:v>
      </x:c>
    </x:row>
    <x:row r="227" spans="1:17" ht="30" customHeight="1">
      <x:c r="A227" s="13"/>
      <x:c r="B227" s="13"/>
      <x:c r="C227" s="13"/>
      <x:c r="D227" s="13"/>
      <x:c r="E227" s="14"/>
      <x:c r="F227" s="14"/>
      <x:c r="G227" s="14"/>
      <x:c r="H227" s="14"/>
      <x:c r="I227" s="14"/>
      <x:c r="J227" s="14"/>
      <x:c r="K227" s="14"/>
      <x:c r="L227" s="14"/>
      <x:c r="M227" s="13"/>
      <x:c r="Q227" s="1" t="s">
        <x:v>371</x:v>
      </x:c>
    </x:row>
    <x:row r="228" spans="1:17" ht="30" customHeight="1">
      <x:c r="A228" s="13"/>
      <x:c r="B228" s="13"/>
      <x:c r="C228" s="13"/>
      <x:c r="D228" s="13"/>
      <x:c r="E228" s="14"/>
      <x:c r="F228" s="14"/>
      <x:c r="G228" s="14"/>
      <x:c r="H228" s="14"/>
      <x:c r="I228" s="14"/>
      <x:c r="J228" s="14"/>
      <x:c r="K228" s="14"/>
      <x:c r="L228" s="14"/>
      <x:c r="M228" s="13"/>
      <x:c r="Q228" s="1" t="s">
        <x:v>371</x:v>
      </x:c>
    </x:row>
    <x:row r="229" spans="1:17" ht="30" customHeight="1">
      <x:c r="A229" s="13"/>
      <x:c r="B229" s="13"/>
      <x:c r="C229" s="13"/>
      <x:c r="D229" s="13"/>
      <x:c r="E229" s="14"/>
      <x:c r="F229" s="14"/>
      <x:c r="G229" s="14"/>
      <x:c r="H229" s="14"/>
      <x:c r="I229" s="14"/>
      <x:c r="J229" s="14"/>
      <x:c r="K229" s="14"/>
      <x:c r="L229" s="14"/>
      <x:c r="M229" s="13"/>
      <x:c r="Q229" s="1" t="s">
        <x:v>371</x:v>
      </x:c>
    </x:row>
    <x:row r="230" spans="1:17" ht="30" customHeight="1">
      <x:c r="A230" s="13"/>
      <x:c r="B230" s="13"/>
      <x:c r="C230" s="13"/>
      <x:c r="D230" s="13"/>
      <x:c r="E230" s="14"/>
      <x:c r="F230" s="14"/>
      <x:c r="G230" s="14"/>
      <x:c r="H230" s="14"/>
      <x:c r="I230" s="14"/>
      <x:c r="J230" s="14"/>
      <x:c r="K230" s="14"/>
      <x:c r="L230" s="14"/>
      <x:c r="M230" s="13"/>
      <x:c r="Q230" s="1" t="s">
        <x:v>371</x:v>
      </x:c>
    </x:row>
    <x:row r="231" spans="1:17" ht="30" customHeight="1">
      <x:c r="A231" s="13"/>
      <x:c r="B231" s="13"/>
      <x:c r="C231" s="13"/>
      <x:c r="D231" s="13"/>
      <x:c r="E231" s="14"/>
      <x:c r="F231" s="14"/>
      <x:c r="G231" s="14"/>
      <x:c r="H231" s="14"/>
      <x:c r="I231" s="14"/>
      <x:c r="J231" s="14"/>
      <x:c r="K231" s="14"/>
      <x:c r="L231" s="14"/>
      <x:c r="M231" s="13"/>
      <x:c r="Q231" s="1" t="s">
        <x:v>371</x:v>
      </x:c>
    </x:row>
    <x:row r="232" spans="1:17" ht="30" customHeight="1">
      <x:c r="A232" s="13"/>
      <x:c r="B232" s="13"/>
      <x:c r="C232" s="13"/>
      <x:c r="D232" s="13"/>
      <x:c r="E232" s="14"/>
      <x:c r="F232" s="14"/>
      <x:c r="G232" s="14"/>
      <x:c r="H232" s="14"/>
      <x:c r="I232" s="14"/>
      <x:c r="J232" s="14"/>
      <x:c r="K232" s="14"/>
      <x:c r="L232" s="14"/>
      <x:c r="M232" s="13"/>
      <x:c r="Q232" s="1" t="s">
        <x:v>371</x:v>
      </x:c>
    </x:row>
    <x:row r="233" spans="1:17" ht="30" customHeight="1">
      <x:c r="A233" s="13"/>
      <x:c r="B233" s="13"/>
      <x:c r="C233" s="13"/>
      <x:c r="D233" s="13"/>
      <x:c r="E233" s="14"/>
      <x:c r="F233" s="14"/>
      <x:c r="G233" s="14"/>
      <x:c r="H233" s="14"/>
      <x:c r="I233" s="14"/>
      <x:c r="J233" s="14"/>
      <x:c r="K233" s="14"/>
      <x:c r="L233" s="14"/>
      <x:c r="M233" s="13"/>
      <x:c r="Q233" s="1" t="s">
        <x:v>371</x:v>
      </x:c>
    </x:row>
    <x:row r="234" spans="1:14" ht="30" customHeight="1">
      <x:c r="A234" s="12" t="s">
        <x:v>69</x:v>
      </x:c>
      <x:c r="B234" s="13"/>
      <x:c r="C234" s="13"/>
      <x:c r="D234" s="13"/>
      <x:c r="E234" s="14"/>
      <x:c r="F234" s="14"/>
      <x:c r="G234" s="14"/>
      <x:c r="H234" s="14"/>
      <x:c r="I234" s="14"/>
      <x:c r="J234" s="14"/>
      <x:c r="K234" s="14"/>
      <x:c r="L234" s="14"/>
      <x:c r="M234" s="13"/>
      <x:c r="N234" t="s">
        <x:v>361</x:v>
      </x:c>
    </x:row>
    <x:row r="235" spans="1:48" ht="30" customHeight="1">
      <x:c r="A235" s="12" t="s">
        <x:v>81</x:v>
      </x:c>
      <x:c r="B235" s="12" t="s">
        <x:v>275</x:v>
      </x:c>
      <x:c r="C235" s="13"/>
      <x:c r="D235" s="13"/>
      <x:c r="E235" s="14"/>
      <x:c r="F235" s="14"/>
      <x:c r="G235" s="14"/>
      <x:c r="H235" s="14"/>
      <x:c r="I235" s="14"/>
      <x:c r="J235" s="14"/>
      <x:c r="K235" s="14"/>
      <x:c r="L235" s="14"/>
      <x:c r="M235" s="13"/>
      <x:c r="N235" s="3"/>
      <x:c r="O235" s="3"/>
      <x:c r="P235" s="3"/>
      <x:c r="Q235" s="2" t="s">
        <x:v>370</x:v>
      </x:c>
      <x:c r="R235" s="3"/>
      <x:c r="S235" s="3"/>
      <x:c r="T235" s="3"/>
      <x:c r="U235" s="3"/>
      <x:c r="V235" s="3"/>
      <x:c r="W235" s="3"/>
      <x:c r="X235" s="3"/>
      <x:c r="Y235" s="3"/>
      <x:c r="Z235" s="3"/>
      <x:c r="AA235" s="3"/>
      <x:c r="AB235" s="3"/>
      <x:c r="AC235" s="3"/>
      <x:c r="AD235" s="3"/>
      <x:c r="AE235" s="3"/>
      <x:c r="AF235" s="3"/>
      <x:c r="AG235" s="3"/>
      <x:c r="AH235" s="3"/>
      <x:c r="AI235" s="3"/>
      <x:c r="AJ235" s="3"/>
      <x:c r="AK235" s="3"/>
      <x:c r="AL235" s="3"/>
      <x:c r="AM235" s="3"/>
      <x:c r="AN235" s="3"/>
      <x:c r="AO235" s="3"/>
      <x:c r="AP235" s="3"/>
      <x:c r="AQ235" s="3"/>
      <x:c r="AR235" s="3"/>
      <x:c r="AS235" s="3"/>
      <x:c r="AT235" s="3"/>
      <x:c r="AU235" s="3"/>
      <x:c r="AV235" s="3"/>
    </x:row>
    <x:row r="236" spans="1:48" ht="30" customHeight="1">
      <x:c r="A236" s="12" t="s">
        <x:v>128</x:v>
      </x:c>
      <x:c r="B236" s="12" t="s">
        <x:v>305</x:v>
      </x:c>
      <x:c r="C236" s="12" t="s">
        <x:v>123</x:v>
      </x:c>
      <x:c r="D236" s="13">
        <x:v>-308</x:v>
      </x:c>
      <x:c r="E236" s="14"/>
      <x:c r="F236" s="14"/>
      <x:c r="G236" s="14"/>
      <x:c r="H236" s="14"/>
      <x:c r="I236" s="14"/>
      <x:c r="J236" s="14"/>
      <x:c r="K236" s="14"/>
      <x:c r="L236" s="14"/>
      <x:c r="M236" s="12"/>
      <x:c r="N236" s="2" t="s">
        <x:v>58</x:v>
      </x:c>
      <x:c r="O236" s="2" t="s">
        <x:v>174</x:v>
      </x:c>
      <x:c r="P236" s="2" t="s">
        <x:v>174</x:v>
      </x:c>
      <x:c r="Q236" s="2" t="s">
        <x:v>370</x:v>
      </x:c>
      <x:c r="R236" s="2" t="s">
        <x:v>172</x:v>
      </x:c>
      <x:c r="S236" s="2" t="s">
        <x:v>172</x:v>
      </x:c>
      <x:c r="T236" s="2" t="s">
        <x:v>173</x:v>
      </x:c>
      <x:c r="U236" s="3"/>
      <x:c r="V236" s="3"/>
      <x:c r="W236" s="3"/>
      <x:c r="X236" s="3"/>
      <x:c r="Y236" s="3"/>
      <x:c r="Z236" s="3"/>
      <x:c r="AA236" s="3"/>
      <x:c r="AB236" s="3"/>
      <x:c r="AC236" s="3"/>
      <x:c r="AD236" s="3"/>
      <x:c r="AE236" s="3"/>
      <x:c r="AF236" s="3"/>
      <x:c r="AG236" s="3"/>
      <x:c r="AH236" s="3"/>
      <x:c r="AI236" s="3"/>
      <x:c r="AJ236" s="3"/>
      <x:c r="AK236" s="3"/>
      <x:c r="AL236" s="3"/>
      <x:c r="AM236" s="3"/>
      <x:c r="AN236" s="3"/>
      <x:c r="AO236" s="3"/>
      <x:c r="AP236" s="3"/>
      <x:c r="AQ236" s="3"/>
      <x:c r="AR236" s="2" t="s">
        <x:v>174</x:v>
      </x:c>
      <x:c r="AS236" s="2" t="s">
        <x:v>174</x:v>
      </x:c>
      <x:c r="AT236" s="3"/>
      <x:c r="AU236" s="2" t="s">
        <x:v>115</x:v>
      </x:c>
      <x:c r="AV236" s="3">
        <x:v>162</x:v>
      </x:c>
    </x:row>
    <x:row r="237" spans="1:48" ht="30" customHeight="1">
      <x:c r="A237" s="12" t="s">
        <x:v>128</x:v>
      </x:c>
      <x:c r="B237" s="12" t="s">
        <x:v>83</x:v>
      </x:c>
      <x:c r="C237" s="12" t="s">
        <x:v>123</x:v>
      </x:c>
      <x:c r="D237" s="13">
        <x:v>-10</x:v>
      </x:c>
      <x:c r="E237" s="14"/>
      <x:c r="F237" s="14"/>
      <x:c r="G237" s="14"/>
      <x:c r="H237" s="14"/>
      <x:c r="I237" s="14"/>
      <x:c r="J237" s="14"/>
      <x:c r="K237" s="14"/>
      <x:c r="L237" s="14"/>
      <x:c r="M237" s="12"/>
      <x:c r="N237" s="2" t="s">
        <x:v>65</x:v>
      </x:c>
      <x:c r="O237" s="2" t="s">
        <x:v>174</x:v>
      </x:c>
      <x:c r="P237" s="2" t="s">
        <x:v>174</x:v>
      </x:c>
      <x:c r="Q237" s="2" t="s">
        <x:v>370</x:v>
      </x:c>
      <x:c r="R237" s="2" t="s">
        <x:v>172</x:v>
      </x:c>
      <x:c r="S237" s="2" t="s">
        <x:v>172</x:v>
      </x:c>
      <x:c r="T237" s="2" t="s">
        <x:v>173</x:v>
      </x:c>
      <x:c r="U237" s="3"/>
      <x:c r="V237" s="3"/>
      <x:c r="W237" s="3"/>
      <x:c r="X237" s="3"/>
      <x:c r="Y237" s="3"/>
      <x:c r="Z237" s="3"/>
      <x:c r="AA237" s="3"/>
      <x:c r="AB237" s="3"/>
      <x:c r="AC237" s="3"/>
      <x:c r="AD237" s="3"/>
      <x:c r="AE237" s="3"/>
      <x:c r="AF237" s="3"/>
      <x:c r="AG237" s="3"/>
      <x:c r="AH237" s="3"/>
      <x:c r="AI237" s="3"/>
      <x:c r="AJ237" s="3"/>
      <x:c r="AK237" s="3"/>
      <x:c r="AL237" s="3"/>
      <x:c r="AM237" s="3"/>
      <x:c r="AN237" s="3"/>
      <x:c r="AO237" s="3"/>
      <x:c r="AP237" s="3"/>
      <x:c r="AQ237" s="3"/>
      <x:c r="AR237" s="2" t="s">
        <x:v>174</x:v>
      </x:c>
      <x:c r="AS237" s="2" t="s">
        <x:v>174</x:v>
      </x:c>
      <x:c r="AT237" s="3"/>
      <x:c r="AU237" s="2" t="s">
        <x:v>112</x:v>
      </x:c>
      <x:c r="AV237" s="3">
        <x:v>163</x:v>
      </x:c>
    </x:row>
    <x:row r="238" spans="1:17" ht="30" customHeight="1">
      <x:c r="A238" s="13"/>
      <x:c r="B238" s="13"/>
      <x:c r="C238" s="13"/>
      <x:c r="D238" s="13"/>
      <x:c r="E238" s="14"/>
      <x:c r="F238" s="14"/>
      <x:c r="G238" s="14"/>
      <x:c r="H238" s="14"/>
      <x:c r="I238" s="14"/>
      <x:c r="J238" s="14"/>
      <x:c r="K238" s="14"/>
      <x:c r="L238" s="14"/>
      <x:c r="M238" s="13"/>
      <x:c r="Q238" s="1" t="s">
        <x:v>370</x:v>
      </x:c>
    </x:row>
    <x:row r="239" spans="1:17" ht="30" customHeight="1">
      <x:c r="A239" s="13"/>
      <x:c r="B239" s="13"/>
      <x:c r="C239" s="13"/>
      <x:c r="D239" s="13"/>
      <x:c r="E239" s="14"/>
      <x:c r="F239" s="14"/>
      <x:c r="G239" s="14"/>
      <x:c r="H239" s="14"/>
      <x:c r="I239" s="14"/>
      <x:c r="J239" s="14"/>
      <x:c r="K239" s="14"/>
      <x:c r="L239" s="14"/>
      <x:c r="M239" s="13"/>
      <x:c r="Q239" s="1" t="s">
        <x:v>370</x:v>
      </x:c>
    </x:row>
    <x:row r="240" spans="1:17" ht="30" customHeight="1">
      <x:c r="A240" s="13"/>
      <x:c r="B240" s="13"/>
      <x:c r="C240" s="13"/>
      <x:c r="D240" s="13"/>
      <x:c r="E240" s="14"/>
      <x:c r="F240" s="14"/>
      <x:c r="G240" s="14"/>
      <x:c r="H240" s="14"/>
      <x:c r="I240" s="14"/>
      <x:c r="J240" s="14"/>
      <x:c r="K240" s="14"/>
      <x:c r="L240" s="14"/>
      <x:c r="M240" s="13"/>
      <x:c r="Q240" s="1" t="s">
        <x:v>370</x:v>
      </x:c>
    </x:row>
    <x:row r="241" spans="1:17" ht="30" customHeight="1">
      <x:c r="A241" s="13"/>
      <x:c r="B241" s="13"/>
      <x:c r="C241" s="13"/>
      <x:c r="D241" s="13"/>
      <x:c r="E241" s="14"/>
      <x:c r="F241" s="14"/>
      <x:c r="G241" s="14"/>
      <x:c r="H241" s="14"/>
      <x:c r="I241" s="14"/>
      <x:c r="J241" s="14"/>
      <x:c r="K241" s="14"/>
      <x:c r="L241" s="14"/>
      <x:c r="M241" s="13"/>
      <x:c r="Q241" s="1" t="s">
        <x:v>370</x:v>
      </x:c>
    </x:row>
    <x:row r="242" spans="1:17" ht="30" customHeight="1">
      <x:c r="A242" s="13"/>
      <x:c r="B242" s="13"/>
      <x:c r="C242" s="13"/>
      <x:c r="D242" s="13"/>
      <x:c r="E242" s="14"/>
      <x:c r="F242" s="14"/>
      <x:c r="G242" s="14"/>
      <x:c r="H242" s="14"/>
      <x:c r="I242" s="14"/>
      <x:c r="J242" s="14"/>
      <x:c r="K242" s="14"/>
      <x:c r="L242" s="14"/>
      <x:c r="M242" s="13"/>
      <x:c r="Q242" s="1" t="s">
        <x:v>370</x:v>
      </x:c>
    </x:row>
    <x:row r="243" spans="1:17" ht="30" customHeight="1">
      <x:c r="A243" s="13"/>
      <x:c r="B243" s="13"/>
      <x:c r="C243" s="13"/>
      <x:c r="D243" s="13"/>
      <x:c r="E243" s="14"/>
      <x:c r="F243" s="14"/>
      <x:c r="G243" s="14"/>
      <x:c r="H243" s="14"/>
      <x:c r="I243" s="14"/>
      <x:c r="J243" s="14"/>
      <x:c r="K243" s="14"/>
      <x:c r="L243" s="14"/>
      <x:c r="M243" s="13"/>
      <x:c r="Q243" s="1" t="s">
        <x:v>370</x:v>
      </x:c>
    </x:row>
    <x:row r="244" spans="1:17" ht="30" customHeight="1">
      <x:c r="A244" s="13"/>
      <x:c r="B244" s="13"/>
      <x:c r="C244" s="13"/>
      <x:c r="D244" s="13"/>
      <x:c r="E244" s="14"/>
      <x:c r="F244" s="14"/>
      <x:c r="G244" s="14"/>
      <x:c r="H244" s="14"/>
      <x:c r="I244" s="14"/>
      <x:c r="J244" s="14"/>
      <x:c r="K244" s="14"/>
      <x:c r="L244" s="14"/>
      <x:c r="M244" s="13"/>
      <x:c r="Q244" s="1" t="s">
        <x:v>370</x:v>
      </x:c>
    </x:row>
    <x:row r="245" spans="1:17" ht="30" customHeight="1">
      <x:c r="A245" s="13"/>
      <x:c r="B245" s="13"/>
      <x:c r="C245" s="13"/>
      <x:c r="D245" s="13"/>
      <x:c r="E245" s="14"/>
      <x:c r="F245" s="14"/>
      <x:c r="G245" s="14"/>
      <x:c r="H245" s="14"/>
      <x:c r="I245" s="14"/>
      <x:c r="J245" s="14"/>
      <x:c r="K245" s="14"/>
      <x:c r="L245" s="14"/>
      <x:c r="M245" s="13"/>
      <x:c r="Q245" s="1" t="s">
        <x:v>370</x:v>
      </x:c>
    </x:row>
    <x:row r="246" spans="1:17" ht="30" customHeight="1">
      <x:c r="A246" s="13"/>
      <x:c r="B246" s="13"/>
      <x:c r="C246" s="13"/>
      <x:c r="D246" s="13"/>
      <x:c r="E246" s="14"/>
      <x:c r="F246" s="14"/>
      <x:c r="G246" s="14"/>
      <x:c r="H246" s="14"/>
      <x:c r="I246" s="14"/>
      <x:c r="J246" s="14"/>
      <x:c r="K246" s="14"/>
      <x:c r="L246" s="14"/>
      <x:c r="M246" s="13"/>
      <x:c r="Q246" s="1" t="s">
        <x:v>370</x:v>
      </x:c>
    </x:row>
    <x:row r="247" spans="1:17" ht="30" customHeight="1">
      <x:c r="A247" s="13"/>
      <x:c r="B247" s="13"/>
      <x:c r="C247" s="13"/>
      <x:c r="D247" s="13"/>
      <x:c r="E247" s="14"/>
      <x:c r="F247" s="14"/>
      <x:c r="G247" s="14"/>
      <x:c r="H247" s="14"/>
      <x:c r="I247" s="14"/>
      <x:c r="J247" s="14"/>
      <x:c r="K247" s="14"/>
      <x:c r="L247" s="14"/>
      <x:c r="M247" s="13"/>
      <x:c r="Q247" s="1" t="s">
        <x:v>370</x:v>
      </x:c>
    </x:row>
    <x:row r="248" spans="1:17" ht="30" customHeight="1">
      <x:c r="A248" s="13"/>
      <x:c r="B248" s="13"/>
      <x:c r="C248" s="13"/>
      <x:c r="D248" s="13"/>
      <x:c r="E248" s="14"/>
      <x:c r="F248" s="14"/>
      <x:c r="G248" s="14"/>
      <x:c r="H248" s="14"/>
      <x:c r="I248" s="14"/>
      <x:c r="J248" s="14"/>
      <x:c r="K248" s="14"/>
      <x:c r="L248" s="14"/>
      <x:c r="M248" s="13"/>
      <x:c r="Q248" s="1" t="s">
        <x:v>370</x:v>
      </x:c>
    </x:row>
    <x:row r="249" spans="1:17" ht="30" customHeight="1">
      <x:c r="A249" s="13"/>
      <x:c r="B249" s="13"/>
      <x:c r="C249" s="13"/>
      <x:c r="D249" s="13"/>
      <x:c r="E249" s="14"/>
      <x:c r="F249" s="14"/>
      <x:c r="G249" s="14"/>
      <x:c r="H249" s="14"/>
      <x:c r="I249" s="14"/>
      <x:c r="J249" s="14"/>
      <x:c r="K249" s="14"/>
      <x:c r="L249" s="14"/>
      <x:c r="M249" s="13"/>
      <x:c r="Q249" s="1" t="s">
        <x:v>370</x:v>
      </x:c>
    </x:row>
    <x:row r="250" spans="1:17" ht="30" customHeight="1">
      <x:c r="A250" s="13"/>
      <x:c r="B250" s="13"/>
      <x:c r="C250" s="13"/>
      <x:c r="D250" s="13"/>
      <x:c r="E250" s="14"/>
      <x:c r="F250" s="14"/>
      <x:c r="G250" s="14"/>
      <x:c r="H250" s="14"/>
      <x:c r="I250" s="14"/>
      <x:c r="J250" s="14"/>
      <x:c r="K250" s="14"/>
      <x:c r="L250" s="14"/>
      <x:c r="M250" s="13"/>
      <x:c r="Q250" s="1" t="s">
        <x:v>370</x:v>
      </x:c>
    </x:row>
    <x:row r="251" spans="1:17" ht="30" customHeight="1">
      <x:c r="A251" s="13"/>
      <x:c r="B251" s="13"/>
      <x:c r="C251" s="13"/>
      <x:c r="D251" s="13"/>
      <x:c r="E251" s="14"/>
      <x:c r="F251" s="14"/>
      <x:c r="G251" s="14"/>
      <x:c r="H251" s="14"/>
      <x:c r="I251" s="14"/>
      <x:c r="J251" s="14"/>
      <x:c r="K251" s="14"/>
      <x:c r="L251" s="14"/>
      <x:c r="M251" s="13"/>
      <x:c r="Q251" s="1" t="s">
        <x:v>370</x:v>
      </x:c>
    </x:row>
    <x:row r="252" spans="1:17" ht="30" customHeight="1">
      <x:c r="A252" s="13"/>
      <x:c r="B252" s="13"/>
      <x:c r="C252" s="13"/>
      <x:c r="D252" s="13"/>
      <x:c r="E252" s="14"/>
      <x:c r="F252" s="14"/>
      <x:c r="G252" s="14"/>
      <x:c r="H252" s="14"/>
      <x:c r="I252" s="14"/>
      <x:c r="J252" s="14"/>
      <x:c r="K252" s="14"/>
      <x:c r="L252" s="14"/>
      <x:c r="M252" s="13"/>
      <x:c r="Q252" s="1" t="s">
        <x:v>370</x:v>
      </x:c>
    </x:row>
    <x:row r="253" spans="1:17" ht="30" customHeight="1">
      <x:c r="A253" s="13"/>
      <x:c r="B253" s="13"/>
      <x:c r="C253" s="13"/>
      <x:c r="D253" s="13"/>
      <x:c r="E253" s="14"/>
      <x:c r="F253" s="14"/>
      <x:c r="G253" s="14"/>
      <x:c r="H253" s="14"/>
      <x:c r="I253" s="14"/>
      <x:c r="J253" s="14"/>
      <x:c r="K253" s="14"/>
      <x:c r="L253" s="14"/>
      <x:c r="M253" s="13"/>
      <x:c r="Q253" s="1" t="s">
        <x:v>370</x:v>
      </x:c>
    </x:row>
    <x:row r="254" spans="1:17" ht="30" customHeight="1">
      <x:c r="A254" s="13"/>
      <x:c r="B254" s="13"/>
      <x:c r="C254" s="13"/>
      <x:c r="D254" s="13"/>
      <x:c r="E254" s="14"/>
      <x:c r="F254" s="14"/>
      <x:c r="G254" s="14"/>
      <x:c r="H254" s="14"/>
      <x:c r="I254" s="14"/>
      <x:c r="J254" s="14"/>
      <x:c r="K254" s="14"/>
      <x:c r="L254" s="14"/>
      <x:c r="M254" s="13"/>
      <x:c r="Q254" s="1" t="s">
        <x:v>370</x:v>
      </x:c>
    </x:row>
    <x:row r="255" spans="1:17" ht="30" customHeight="1">
      <x:c r="A255" s="13"/>
      <x:c r="B255" s="13"/>
      <x:c r="C255" s="13"/>
      <x:c r="D255" s="13"/>
      <x:c r="E255" s="14"/>
      <x:c r="F255" s="14"/>
      <x:c r="G255" s="14"/>
      <x:c r="H255" s="14"/>
      <x:c r="I255" s="14"/>
      <x:c r="J255" s="14"/>
      <x:c r="K255" s="14"/>
      <x:c r="L255" s="14"/>
      <x:c r="M255" s="13"/>
      <x:c r="Q255" s="1" t="s">
        <x:v>370</x:v>
      </x:c>
    </x:row>
    <x:row r="256" spans="1:17" ht="30" customHeight="1">
      <x:c r="A256" s="13"/>
      <x:c r="B256" s="13"/>
      <x:c r="C256" s="13"/>
      <x:c r="D256" s="13"/>
      <x:c r="E256" s="14"/>
      <x:c r="F256" s="14"/>
      <x:c r="G256" s="14"/>
      <x:c r="H256" s="14"/>
      <x:c r="I256" s="14"/>
      <x:c r="J256" s="14"/>
      <x:c r="K256" s="14"/>
      <x:c r="L256" s="14"/>
      <x:c r="M256" s="13"/>
      <x:c r="Q256" s="1" t="s">
        <x:v>370</x:v>
      </x:c>
    </x:row>
    <x:row r="257" spans="1:14" ht="30" customHeight="1">
      <x:c r="A257" s="12" t="s">
        <x:v>69</x:v>
      </x:c>
      <x:c r="B257" s="13"/>
      <x:c r="C257" s="13"/>
      <x:c r="D257" s="13"/>
      <x:c r="E257" s="14"/>
      <x:c r="F257" s="14"/>
      <x:c r="G257" s="14"/>
      <x:c r="H257" s="14"/>
      <x:c r="I257" s="14"/>
      <x:c r="J257" s="14"/>
      <x:c r="K257" s="14"/>
      <x:c r="L257" s="14"/>
      <x:c r="M257" s="13"/>
      <x:c r="N257" t="s">
        <x:v>361</x:v>
      </x:c>
    </x:row>
  </x:sheetData>
  <x:mergeCells count="44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  <x:mergeCell ref="U3:U4"/>
    <x:mergeCell ref="V3:V4"/>
    <x:mergeCell ref="W3:W4"/>
    <x:mergeCell ref="X3:X4"/>
    <x:mergeCell ref="Y3:Y4"/>
    <x:mergeCell ref="Z3:Z4"/>
    <x:mergeCell ref="AA3:AA4"/>
    <x:mergeCell ref="AB3:AB4"/>
    <x:mergeCell ref="AC3:AC4"/>
    <x:mergeCell ref="AD3:AD4"/>
    <x:mergeCell ref="AE3:AE4"/>
    <x:mergeCell ref="AF3:AF4"/>
    <x:mergeCell ref="AG3:AG4"/>
    <x:mergeCell ref="AH3:AH4"/>
    <x:mergeCell ref="AI3:AI4"/>
    <x:mergeCell ref="AJ3:AJ4"/>
    <x:mergeCell ref="AK3:AK4"/>
    <x:mergeCell ref="AL3:AL4"/>
    <x:mergeCell ref="AM3:AM4"/>
    <x:mergeCell ref="AN3:AN4"/>
    <x:mergeCell ref="AO3:AO4"/>
    <x:mergeCell ref="AP3:AP4"/>
    <x:mergeCell ref="AQ3:AQ4"/>
    <x:mergeCell ref="AR3:AR4"/>
    <x:mergeCell ref="AS3:AS4"/>
    <x:mergeCell ref="AT3:AT4"/>
    <x:mergeCell ref="AU3:AU4"/>
    <x:mergeCell ref="AV3:AV4"/>
  </x:mergeCells>
  <x:pageMargins left="0.78736108541488647461" right="0" top="0.39361110329627990723" bottom="0.39361110329627990723" header="0" footer="0"/>
  <x:pageSetup paperSize="9" scale="64" firstPageNumber="1" fitToWidth="1" fitToHeight="0" orientation="landscape" usePrinterDefaults="1" blackAndWhite="0" draft="0" useFirstPageNumber="0" horizontalDpi="600" verticalDpi="600" copies="1"/>
  <x:rowBreaks count="10" manualBreakCount="10">
    <x:brk id="27" min="0" max="1048575" man="1" pt="0"/>
    <x:brk id="50" min="0" max="1048575" man="1" pt="0"/>
    <x:brk id="73" min="0" max="1048575" man="1" pt="0"/>
    <x:brk id="96" min="0" max="1048575" man="1" pt="0"/>
    <x:brk id="119" min="0" max="1048575" man="1" pt="0"/>
    <x:brk id="142" min="0" max="1048575" man="1" pt="0"/>
    <x:brk id="165" min="0" max="1048575" man="1" pt="0"/>
    <x:brk id="211" min="0" max="1048575" man="1" pt="0"/>
    <x:brk id="234" min="0" max="1048575" man="1" pt="0"/>
    <x:brk id="25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원가계산서</vt:lpstr>
      <vt:lpstr>공종별집계표</vt:lpstr>
      <vt:lpstr>공종별내역서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GAEUN</dc:creator>
  <cp:lastModifiedBy>user</cp:lastModifiedBy>
  <cp:revision>1</cp:revision>
  <dcterms:created xsi:type="dcterms:W3CDTF">2026-10-22T02:16:40.000</dcterms:created>
  <dcterms:modified xsi:type="dcterms:W3CDTF">2026-11-02T23:24:17.700</dcterms:modified>
  <cp:version>1200.0100.01</cp:version>
</cp:coreProperties>
</file>