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6년 보조사업\곤충\곤충산업화\20260929 제주 친환경에너지타운 증축공사_최종 내역서\산정근거\"/>
    </mc:Choice>
  </mc:AlternateContent>
  <xr:revisionPtr revIDLastSave="0" documentId="13_ncr:1_{F9735CDC-9098-49D1-BFFB-F9E3C44D6DEE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총공사기간" sheetId="1" r:id="rId1"/>
    <sheet name="비작업일수" sheetId="2" r:id="rId2"/>
    <sheet name="작업(순공사)일수" sheetId="3" r:id="rId3"/>
  </sheets>
  <definedNames>
    <definedName name="_xlnm.Print_Area" localSheetId="1">비작업일수!$A$1:$O$46</definedName>
    <definedName name="_xlnm.Print_Area" localSheetId="2">'작업(순공사)일수'!$B$1:$K$33</definedName>
    <definedName name="_xlnm.Print_Area" localSheetId="0">총공사기간!$A$1:$H$30</definedName>
    <definedName name="_xlnm.Print_Titles" localSheetId="2">'작업(순공사)일수'!$1:$4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1" i="3" l="1"/>
  <c r="H31" i="3"/>
  <c r="J30" i="3"/>
  <c r="H30" i="3"/>
  <c r="J27" i="3"/>
  <c r="H27" i="3"/>
  <c r="J24" i="3"/>
  <c r="H24" i="3"/>
  <c r="J21" i="3"/>
  <c r="H21" i="3"/>
  <c r="J18" i="3"/>
  <c r="H18" i="3"/>
  <c r="J12" i="3"/>
  <c r="H12" i="3"/>
  <c r="J15" i="3"/>
  <c r="H15" i="3"/>
  <c r="G24" i="2"/>
  <c r="G46" i="2"/>
  <c r="G37" i="2"/>
  <c r="G32" i="2"/>
  <c r="G16" i="2"/>
  <c r="G8" i="2"/>
  <c r="F16" i="2"/>
  <c r="F8" i="2"/>
  <c r="F24" i="2"/>
  <c r="F32" i="2"/>
  <c r="F37" i="2"/>
  <c r="E37" i="2"/>
  <c r="E32" i="2"/>
  <c r="E24" i="2"/>
  <c r="E16" i="2"/>
  <c r="E8" i="2"/>
  <c r="D37" i="2"/>
  <c r="D32" i="2"/>
  <c r="D24" i="2"/>
  <c r="D16" i="2"/>
  <c r="D8" i="2"/>
  <c r="H9" i="3"/>
  <c r="J9" i="3"/>
  <c r="J6" i="3" l="1"/>
  <c r="H6" i="3"/>
  <c r="N45" i="2"/>
  <c r="M45" i="2"/>
  <c r="L45" i="2"/>
  <c r="K45" i="2"/>
  <c r="J45" i="2"/>
  <c r="I45" i="2"/>
  <c r="H45" i="2"/>
  <c r="G45" i="2"/>
  <c r="F45" i="2"/>
  <c r="F46" i="2" s="1"/>
  <c r="E45" i="2"/>
  <c r="E46" i="2" s="1"/>
  <c r="D45" i="2"/>
  <c r="D46" i="2" s="1"/>
  <c r="C45" i="2"/>
  <c r="N44" i="2"/>
  <c r="M44" i="2"/>
  <c r="L44" i="2"/>
  <c r="K44" i="2"/>
  <c r="J44" i="2"/>
  <c r="I44" i="2"/>
  <c r="H44" i="2"/>
  <c r="G44" i="2"/>
  <c r="F44" i="2"/>
  <c r="E44" i="2"/>
  <c r="D44" i="2"/>
  <c r="C44" i="2"/>
  <c r="N43" i="2"/>
  <c r="M43" i="2"/>
  <c r="L43" i="2"/>
  <c r="K43" i="2"/>
  <c r="J43" i="2"/>
  <c r="I43" i="2"/>
  <c r="H43" i="2"/>
  <c r="G43" i="2"/>
  <c r="F43" i="2"/>
  <c r="E43" i="2"/>
  <c r="D43" i="2"/>
  <c r="C43" i="2"/>
  <c r="N42" i="2"/>
  <c r="M42" i="2"/>
  <c r="L42" i="2"/>
  <c r="K42" i="2"/>
  <c r="J42" i="2"/>
  <c r="I42" i="2"/>
  <c r="H42" i="2"/>
  <c r="G42" i="2"/>
  <c r="F42" i="2"/>
  <c r="E42" i="2"/>
  <c r="D42" i="2"/>
  <c r="C42" i="2"/>
  <c r="O41" i="2"/>
  <c r="O37" i="2"/>
  <c r="G18" i="1" s="1"/>
  <c r="O36" i="2"/>
  <c r="O32" i="2"/>
  <c r="G16" i="1" s="1"/>
  <c r="O31" i="2"/>
  <c r="O30" i="2"/>
  <c r="O29" i="2"/>
  <c r="O28" i="2"/>
  <c r="O24" i="2"/>
  <c r="G15" i="1" s="1"/>
  <c r="O23" i="2"/>
  <c r="O22" i="2"/>
  <c r="O21" i="2"/>
  <c r="O20" i="2"/>
  <c r="O16" i="2"/>
  <c r="G14" i="1" s="1"/>
  <c r="O15" i="2"/>
  <c r="O14" i="2"/>
  <c r="O13" i="2"/>
  <c r="O12" i="2"/>
  <c r="O8" i="2"/>
  <c r="G13" i="1" s="1"/>
  <c r="O7" i="2"/>
  <c r="O6" i="2"/>
  <c r="O5" i="2"/>
  <c r="O4" i="2"/>
  <c r="G27" i="1"/>
  <c r="G28" i="1" s="1"/>
  <c r="E19" i="1"/>
  <c r="C19" i="1"/>
  <c r="E18" i="1"/>
  <c r="C18" i="1"/>
  <c r="E16" i="1"/>
  <c r="C16" i="1"/>
  <c r="E15" i="1"/>
  <c r="C15" i="1"/>
  <c r="E14" i="1"/>
  <c r="C14" i="1"/>
  <c r="G8" i="1"/>
  <c r="G9" i="1" s="1"/>
  <c r="J33" i="3" l="1"/>
  <c r="G23" i="1" s="1"/>
  <c r="G24" i="1" s="1"/>
  <c r="O42" i="2"/>
  <c r="O44" i="2"/>
  <c r="O43" i="2"/>
  <c r="O45" i="2"/>
  <c r="O46" i="2"/>
  <c r="G19" i="1" s="1"/>
  <c r="G17" i="1"/>
  <c r="G20" i="1" l="1"/>
  <c r="G30" i="1" s="1"/>
  <c r="L1" i="3" s="1"/>
</calcChain>
</file>

<file path=xl/sharedStrings.xml><?xml version="1.0" encoding="utf-8"?>
<sst xmlns="http://schemas.openxmlformats.org/spreadsheetml/2006/main" count="257" uniqueCount="119">
  <si>
    <t>▶ 비작업일수산출</t>
  </si>
  <si>
    <t>2.3 중복일수(C)</t>
  </si>
  <si>
    <t>일강수량 5mm 이상</t>
  </si>
  <si>
    <t>(신적설 5cm이상)</t>
  </si>
  <si>
    <t>(일최고 기온 33˚C 이상)</t>
  </si>
  <si>
    <t>(일최대순간풍속 15m/s이상)</t>
  </si>
  <si>
    <t>2. 법정공휴일수(B)</t>
  </si>
  <si>
    <t>2.1 작업불가능한일수(A)</t>
  </si>
  <si>
    <t>작 업(순 공 사) 일 수</t>
  </si>
  <si>
    <t>2.2 법정공휴일수(B)</t>
  </si>
  <si>
    <r>
      <t xml:space="preserve">일최고 기온 33 </t>
    </r>
    <r>
      <rPr>
        <vertAlign val="superscript"/>
        <sz val="9"/>
        <color rgb="FF000000"/>
        <rFont val="맑은 고딕"/>
        <family val="3"/>
        <charset val="129"/>
      </rPr>
      <t>o</t>
    </r>
    <r>
      <rPr>
        <sz val="9"/>
        <color rgb="FF000000"/>
        <rFont val="맑은 고딕"/>
        <family val="3"/>
        <charset val="129"/>
      </rPr>
      <t>C 이상</t>
    </r>
  </si>
  <si>
    <t>■ 공사기간 = 1.준비기간 + 2.비작업일수 + 3.작업일수 + 4.정리기간</t>
  </si>
  <si>
    <t>~</t>
  </si>
  <si>
    <t>구 분</t>
  </si>
  <si>
    <t>지점명</t>
  </si>
  <si>
    <t>7월</t>
  </si>
  <si>
    <t>3월</t>
  </si>
  <si>
    <t>2.</t>
  </si>
  <si>
    <t>6월</t>
  </si>
  <si>
    <t>5월</t>
  </si>
  <si>
    <t>고산</t>
  </si>
  <si>
    <t>비 고</t>
  </si>
  <si>
    <t>제주</t>
  </si>
  <si>
    <t>8월</t>
  </si>
  <si>
    <t>2월</t>
  </si>
  <si>
    <t>1.</t>
  </si>
  <si>
    <t>1월</t>
  </si>
  <si>
    <t>4월</t>
  </si>
  <si>
    <t>성산</t>
  </si>
  <si>
    <t>소 계</t>
  </si>
  <si>
    <t>서귀포</t>
  </si>
  <si>
    <t>수  량</t>
  </si>
  <si>
    <t>달력일수</t>
  </si>
  <si>
    <t>중복일수</t>
  </si>
  <si>
    <t>(5mm이상)</t>
  </si>
  <si>
    <t>A+B-C</t>
  </si>
  <si>
    <t>합    계</t>
  </si>
  <si>
    <t>3) 강풍</t>
  </si>
  <si>
    <t>불가일수</t>
  </si>
  <si>
    <t>본 사업 적용</t>
  </si>
  <si>
    <t>2) 강설</t>
  </si>
  <si>
    <t>2026년</t>
  </si>
  <si>
    <t>구분</t>
  </si>
  <si>
    <t>12월</t>
  </si>
  <si>
    <t>구  분</t>
  </si>
  <si>
    <t>산 출 내 역</t>
  </si>
  <si>
    <t>적  용</t>
  </si>
  <si>
    <t>규   격</t>
  </si>
  <si>
    <t>비  고</t>
  </si>
  <si>
    <t>기준수량(일)</t>
  </si>
  <si>
    <t>소    계</t>
  </si>
  <si>
    <t xml:space="preserve">일  × </t>
  </si>
  <si>
    <t>4) 혹서기</t>
  </si>
  <si>
    <t>품    명</t>
  </si>
  <si>
    <t>공사일수(일)</t>
  </si>
  <si>
    <t>1) 강우</t>
  </si>
  <si>
    <t>합   계</t>
  </si>
  <si>
    <t>총공사기간</t>
  </si>
  <si>
    <t>설계도서 검토, 자재, 장비 조달 등 착수 준비, 공종별 준비기간</t>
  </si>
  <si>
    <t>1) 준 비 기 간</t>
  </si>
  <si>
    <t>1. 준 비 기 간</t>
  </si>
  <si>
    <t>신적설 5cm이상</t>
  </si>
  <si>
    <t>붙임 산출내역 참조</t>
  </si>
  <si>
    <t>주요공정 작업일수</t>
  </si>
  <si>
    <t>3. 작 업 일 수</t>
  </si>
  <si>
    <t>4. 정 리 기 간</t>
  </si>
  <si>
    <t>1) 정 리 기 간</t>
  </si>
  <si>
    <t>단위
(일/공종단위)</t>
  </si>
  <si>
    <t>준공 검사 준비, 시설물 인수, 행정절차 이행 및 현장정리 등</t>
  </si>
  <si>
    <t>총  공 사 기 간  산 정</t>
  </si>
  <si>
    <t>2. 비 작 업 일 수</t>
  </si>
  <si>
    <t>1) 작업일수(순공사일수)</t>
  </si>
  <si>
    <t>제주특별자치도 제주시 기준</t>
  </si>
  <si>
    <t>최대순간 풍속15m/s이상</t>
  </si>
  <si>
    <t/>
  </si>
  <si>
    <t>일 수</t>
  </si>
  <si>
    <t xml:space="preserve"> =</t>
  </si>
  <si>
    <t>공종</t>
  </si>
  <si>
    <t>단위</t>
  </si>
  <si>
    <t>/일</t>
  </si>
  <si>
    <t>11월</t>
  </si>
  <si>
    <t>10월</t>
  </si>
  <si>
    <t>9월</t>
  </si>
  <si>
    <t>1. 기상상태에 따른 비작업일수(A)</t>
  </si>
  <si>
    <t>3. 중복일수(C) : (A x B / 달력일수)</t>
  </si>
  <si>
    <t>10mm , 3mm 등 가이드라인 보면서 조정가능</t>
  </si>
  <si>
    <t>가설공사</t>
    <phoneticPr fontId="15" type="noConversion"/>
  </si>
  <si>
    <t>철골공사</t>
    <phoneticPr fontId="15" type="noConversion"/>
  </si>
  <si>
    <t>3.</t>
    <phoneticPr fontId="15" type="noConversion"/>
  </si>
  <si>
    <t>㎡</t>
    <phoneticPr fontId="15" type="noConversion"/>
  </si>
  <si>
    <t>1월</t>
    <phoneticPr fontId="15" type="noConversion"/>
  </si>
  <si>
    <t>3월</t>
    <phoneticPr fontId="15" type="noConversion"/>
  </si>
  <si>
    <t>12월</t>
    <phoneticPr fontId="15" type="noConversion"/>
  </si>
  <si>
    <t xml:space="preserve">  ※ 공공 건설공사의 공사기간 산정기준( 적정 공사기간 확보를 위한 가이드 라인 '26.01. 국토교통부) </t>
    <phoneticPr fontId="15" type="noConversion"/>
  </si>
  <si>
    <t>식</t>
    <phoneticPr fontId="15" type="noConversion"/>
  </si>
  <si>
    <t>가설사무소, 비계,  보양</t>
    <phoneticPr fontId="15" type="noConversion"/>
  </si>
  <si>
    <t>토공,배수,포장,조경</t>
    <phoneticPr fontId="15" type="noConversion"/>
  </si>
  <si>
    <t>4.</t>
    <phoneticPr fontId="15" type="noConversion"/>
  </si>
  <si>
    <t>철근콘크리트공사</t>
    <phoneticPr fontId="15" type="noConversion"/>
  </si>
  <si>
    <t>철근,거푸집,콘크리트</t>
    <phoneticPr fontId="15" type="noConversion"/>
  </si>
  <si>
    <t>제작,설치,접합</t>
    <phoneticPr fontId="15" type="noConversion"/>
  </si>
  <si>
    <t>5.</t>
    <phoneticPr fontId="15" type="noConversion"/>
  </si>
  <si>
    <t>6.</t>
    <phoneticPr fontId="15" type="noConversion"/>
  </si>
  <si>
    <t>8.</t>
    <phoneticPr fontId="15" type="noConversion"/>
  </si>
  <si>
    <t>9.</t>
    <phoneticPr fontId="15" type="noConversion"/>
  </si>
  <si>
    <t>지붕,홈통,우수관</t>
    <phoneticPr fontId="15" type="noConversion"/>
  </si>
  <si>
    <t>창호,유리,실링</t>
    <phoneticPr fontId="15" type="noConversion"/>
  </si>
  <si>
    <t>판넬공사</t>
    <phoneticPr fontId="15" type="noConversion"/>
  </si>
  <si>
    <t>벽,지붕,후레싱</t>
    <phoneticPr fontId="15" type="noConversion"/>
  </si>
  <si>
    <t>토 및 지정공사</t>
    <phoneticPr fontId="15" type="noConversion"/>
  </si>
  <si>
    <t>지붕 및 홈통공사</t>
    <phoneticPr fontId="15" type="noConversion"/>
  </si>
  <si>
    <t>창호 및 유리공사</t>
    <phoneticPr fontId="15" type="noConversion"/>
  </si>
  <si>
    <t>오수처리서설설치공사</t>
    <phoneticPr fontId="15" type="noConversion"/>
  </si>
  <si>
    <t>이전, 신규 설치</t>
    <phoneticPr fontId="15" type="noConversion"/>
  </si>
  <si>
    <t>기계설비공사</t>
    <phoneticPr fontId="15" type="noConversion"/>
  </si>
  <si>
    <t>위생기구,옥외위생배관,급배수,환기배관</t>
    <phoneticPr fontId="15" type="noConversion"/>
  </si>
  <si>
    <t>냉난방설치,EHP 장비및공사</t>
    <phoneticPr fontId="15" type="noConversion"/>
  </si>
  <si>
    <t>7.</t>
    <phoneticPr fontId="15" type="noConversion"/>
  </si>
  <si>
    <t>■ 공사명 : 곤충산업화지원 증축공사_건축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</si>
</sst>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2">
    <numFmt numFmtId="41" formatCode="_-* #,##0_-;\-* #,##0_-;_-* &quot;-&quot;_-;_-@_-"/>
    <numFmt numFmtId="176" formatCode="&quot;공사기간 = &quot;\ 0\ &quot; 일&quot;"/>
    <numFmt numFmtId="177" formatCode="0.00\ &quot;년&quot;"/>
    <numFmt numFmtId="178" formatCode="_-* #,##0.0_-;\-* #,##0.0_-;_-* &quot;-&quot;_-;_-@_-"/>
    <numFmt numFmtId="179" formatCode="0.0\ &quot;월&quot;"/>
    <numFmt numFmtId="180" formatCode="[=0]&quot;&quot;;#,##0"/>
    <numFmt numFmtId="181" formatCode="[=0]&quot;&quot;;#,##0.0"/>
    <numFmt numFmtId="182" formatCode="[=0]&quot;&quot;;#,##0.00"/>
    <numFmt numFmtId="183" formatCode="0.00\ &quot;일&quot;"/>
    <numFmt numFmtId="184" formatCode="0.0"/>
    <numFmt numFmtId="185" formatCode="#,##0.0########"/>
    <numFmt numFmtId="186" formatCode="#,##0.00_);[Red]\(#,##0.00\)"/>
  </numFmts>
  <fonts count="20" x14ac:knownFonts="1">
    <font>
      <sz val="11"/>
      <color rgb="FF000000"/>
      <name val="맑은 고딕"/>
    </font>
    <font>
      <sz val="10"/>
      <color rgb="FF000000"/>
      <name val="Arial"/>
      <family val="2"/>
    </font>
    <font>
      <sz val="11"/>
      <color rgb="FF000000"/>
      <name val="휴먼명조"/>
      <family val="3"/>
      <charset val="129"/>
    </font>
    <font>
      <b/>
      <sz val="11"/>
      <color rgb="FF000000"/>
      <name val="휴먼명조"/>
      <charset val="129"/>
    </font>
    <font>
      <sz val="1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20"/>
      <color rgb="FF000000"/>
      <name val="Arial"/>
      <family val="2"/>
    </font>
    <font>
      <vertAlign val="superscript"/>
      <sz val="9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FF0000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  <fill>
      <patternFill patternType="solid">
        <fgColor rgb="FFD9D9D9"/>
        <bgColor indexed="64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4" fillId="0" borderId="0">
      <alignment vertical="center"/>
    </xf>
    <xf numFmtId="0" fontId="1" fillId="0" borderId="0"/>
  </cellStyleXfs>
  <cellXfs count="186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176" fontId="3" fillId="0" borderId="0" xfId="0" applyNumberFormat="1" applyFont="1" applyAlignment="1">
      <alignment horizontal="justify" vertical="center" wrapText="1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top"/>
    </xf>
    <xf numFmtId="0" fontId="5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1" fillId="0" borderId="0" xfId="2"/>
    <xf numFmtId="181" fontId="1" fillId="0" borderId="0" xfId="2" applyNumberFormat="1"/>
    <xf numFmtId="0" fontId="4" fillId="0" borderId="1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177" fontId="4" fillId="0" borderId="3" xfId="0" applyNumberFormat="1" applyFont="1" applyBorder="1" applyAlignment="1">
      <alignment horizontal="center" vertical="center" wrapText="1"/>
    </xf>
    <xf numFmtId="41" fontId="7" fillId="0" borderId="1" xfId="1" applyFont="1" applyBorder="1" applyAlignment="1">
      <alignment vertical="center" wrapText="1"/>
    </xf>
    <xf numFmtId="0" fontId="1" fillId="0" borderId="0" xfId="2" applyAlignment="1">
      <alignment vertical="center"/>
    </xf>
    <xf numFmtId="181" fontId="1" fillId="0" borderId="0" xfId="2" applyNumberFormat="1" applyAlignment="1">
      <alignment vertical="center"/>
    </xf>
    <xf numFmtId="0" fontId="1" fillId="0" borderId="0" xfId="2" applyAlignment="1">
      <alignment shrinkToFi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 indent="1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177" fontId="4" fillId="0" borderId="8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41" fontId="7" fillId="0" borderId="6" xfId="1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8" fillId="0" borderId="13" xfId="0" applyFont="1" applyBorder="1" applyAlignment="1">
      <alignment horizontal="left" vertical="center" wrapText="1" indent="1"/>
    </xf>
    <xf numFmtId="3" fontId="4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177" fontId="4" fillId="0" borderId="11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78" fontId="4" fillId="0" borderId="13" xfId="1" applyNumberFormat="1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10" xfId="0" applyFont="1" applyBorder="1" applyAlignment="1">
      <alignment vertical="center" wrapText="1"/>
    </xf>
    <xf numFmtId="0" fontId="4" fillId="0" borderId="12" xfId="0" applyFont="1" applyBorder="1" applyAlignment="1">
      <alignment horizontal="left" vertical="center" wrapText="1"/>
    </xf>
    <xf numFmtId="41" fontId="4" fillId="0" borderId="13" xfId="1" applyFont="1" applyBorder="1" applyAlignment="1">
      <alignment vertical="center" wrapText="1"/>
    </xf>
    <xf numFmtId="178" fontId="4" fillId="0" borderId="13" xfId="1" applyNumberFormat="1" applyFont="1" applyBorder="1">
      <alignment vertical="center"/>
    </xf>
    <xf numFmtId="0" fontId="7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left" vertical="center" indent="1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79" fontId="4" fillId="0" borderId="22" xfId="0" applyNumberFormat="1" applyFont="1" applyBorder="1" applyAlignment="1">
      <alignment horizontal="left" vertical="center"/>
    </xf>
    <xf numFmtId="0" fontId="4" fillId="0" borderId="23" xfId="0" applyFont="1" applyBorder="1" applyAlignment="1">
      <alignment horizontal="center" vertical="center"/>
    </xf>
    <xf numFmtId="179" fontId="4" fillId="0" borderId="24" xfId="0" applyNumberFormat="1" applyFont="1" applyBorder="1" applyAlignment="1">
      <alignment horizontal="left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179" fontId="4" fillId="0" borderId="18" xfId="0" applyNumberFormat="1" applyFont="1" applyBorder="1" applyAlignment="1">
      <alignment horizontal="center" vertical="center"/>
    </xf>
    <xf numFmtId="179" fontId="4" fillId="0" borderId="20" xfId="0" applyNumberFormat="1" applyFont="1" applyBorder="1" applyAlignment="1">
      <alignment horizontal="left" vertical="center"/>
    </xf>
    <xf numFmtId="179" fontId="4" fillId="0" borderId="22" xfId="0" applyNumberFormat="1" applyFont="1" applyBorder="1" applyAlignment="1">
      <alignment horizontal="center" vertical="center"/>
    </xf>
    <xf numFmtId="179" fontId="4" fillId="0" borderId="24" xfId="0" applyNumberFormat="1" applyFont="1" applyBorder="1" applyAlignment="1">
      <alignment horizontal="center" vertical="center"/>
    </xf>
    <xf numFmtId="179" fontId="4" fillId="0" borderId="20" xfId="0" applyNumberFormat="1" applyFont="1" applyBorder="1" applyAlignment="1">
      <alignment horizontal="center" vertical="center"/>
    </xf>
    <xf numFmtId="0" fontId="4" fillId="0" borderId="25" xfId="0" applyFont="1" applyBorder="1" applyAlignment="1">
      <alignment horizontal="left" vertical="center" indent="1"/>
    </xf>
    <xf numFmtId="0" fontId="4" fillId="0" borderId="26" xfId="0" applyFont="1" applyBorder="1" applyAlignment="1">
      <alignment horizontal="left" vertical="center" wrapText="1" indent="1"/>
    </xf>
    <xf numFmtId="0" fontId="4" fillId="0" borderId="27" xfId="0" applyFont="1" applyBorder="1" applyAlignment="1">
      <alignment vertical="center" wrapText="1"/>
    </xf>
    <xf numFmtId="0" fontId="4" fillId="0" borderId="28" xfId="0" applyFont="1" applyBorder="1" applyAlignment="1">
      <alignment horizontal="center" vertical="center" wrapText="1"/>
    </xf>
    <xf numFmtId="177" fontId="4" fillId="0" borderId="28" xfId="0" applyNumberFormat="1" applyFont="1" applyBorder="1" applyAlignment="1">
      <alignment horizontal="center" vertical="center" wrapText="1"/>
    </xf>
    <xf numFmtId="0" fontId="4" fillId="0" borderId="29" xfId="0" applyFont="1" applyBorder="1" applyAlignment="1">
      <alignment horizontal="left" vertical="center" wrapText="1"/>
    </xf>
    <xf numFmtId="41" fontId="4" fillId="0" borderId="26" xfId="1" applyFont="1" applyBorder="1" applyAlignment="1">
      <alignment vertical="center" wrapText="1"/>
    </xf>
    <xf numFmtId="179" fontId="4" fillId="0" borderId="30" xfId="0" applyNumberFormat="1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left" vertical="center" wrapText="1" indent="1"/>
    </xf>
    <xf numFmtId="0" fontId="7" fillId="0" borderId="33" xfId="0" applyFont="1" applyBorder="1" applyAlignment="1">
      <alignment vertical="center" wrapText="1"/>
    </xf>
    <xf numFmtId="0" fontId="7" fillId="0" borderId="34" xfId="0" applyFont="1" applyBorder="1" applyAlignment="1">
      <alignment horizontal="center" vertical="center" wrapText="1"/>
    </xf>
    <xf numFmtId="177" fontId="7" fillId="0" borderId="34" xfId="0" applyNumberFormat="1" applyFont="1" applyBorder="1" applyAlignment="1">
      <alignment horizontal="center" vertical="center" wrapText="1"/>
    </xf>
    <xf numFmtId="0" fontId="7" fillId="0" borderId="35" xfId="0" applyFont="1" applyBorder="1" applyAlignment="1">
      <alignment horizontal="left" vertical="center" wrapText="1"/>
    </xf>
    <xf numFmtId="179" fontId="7" fillId="0" borderId="36" xfId="0" applyNumberFormat="1" applyFont="1" applyBorder="1" applyAlignment="1">
      <alignment horizontal="left" vertical="center"/>
    </xf>
    <xf numFmtId="0" fontId="8" fillId="0" borderId="0" xfId="0" applyFont="1">
      <alignment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184" fontId="8" fillId="0" borderId="41" xfId="0" applyNumberFormat="1" applyFont="1" applyBorder="1" applyAlignment="1">
      <alignment horizontal="center" vertical="center"/>
    </xf>
    <xf numFmtId="184" fontId="8" fillId="0" borderId="42" xfId="0" applyNumberFormat="1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184" fontId="8" fillId="0" borderId="43" xfId="0" applyNumberFormat="1" applyFont="1" applyBorder="1" applyAlignment="1">
      <alignment horizontal="center" vertical="center"/>
    </xf>
    <xf numFmtId="184" fontId="8" fillId="0" borderId="44" xfId="0" applyNumberFormat="1" applyFont="1" applyBorder="1" applyAlignment="1">
      <alignment horizontal="center" vertical="center"/>
    </xf>
    <xf numFmtId="184" fontId="9" fillId="0" borderId="45" xfId="0" applyNumberFormat="1" applyFont="1" applyBorder="1" applyAlignment="1">
      <alignment horizontal="center" vertical="center"/>
    </xf>
    <xf numFmtId="184" fontId="9" fillId="0" borderId="46" xfId="0" applyNumberFormat="1" applyFont="1" applyBorder="1" applyAlignment="1">
      <alignment horizontal="center" vertical="center"/>
    </xf>
    <xf numFmtId="1" fontId="8" fillId="0" borderId="41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9" fillId="0" borderId="45" xfId="0" applyNumberFormat="1" applyFont="1" applyBorder="1" applyAlignment="1">
      <alignment horizontal="center" vertical="center"/>
    </xf>
    <xf numFmtId="1" fontId="9" fillId="0" borderId="46" xfId="0" applyNumberFormat="1" applyFont="1" applyBorder="1" applyAlignment="1">
      <alignment horizontal="center" vertical="center"/>
    </xf>
    <xf numFmtId="1" fontId="8" fillId="0" borderId="38" xfId="0" applyNumberFormat="1" applyFont="1" applyBorder="1" applyAlignment="1">
      <alignment horizontal="center" vertical="center"/>
    </xf>
    <xf numFmtId="1" fontId="8" fillId="0" borderId="39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0" fontId="8" fillId="2" borderId="47" xfId="0" applyFont="1" applyFill="1" applyBorder="1" applyAlignment="1">
      <alignment horizontal="center" vertical="center"/>
    </xf>
    <xf numFmtId="184" fontId="8" fillId="2" borderId="47" xfId="0" applyNumberFormat="1" applyFont="1" applyFill="1" applyBorder="1" applyAlignment="1">
      <alignment horizontal="center" vertical="center"/>
    </xf>
    <xf numFmtId="184" fontId="8" fillId="2" borderId="48" xfId="0" applyNumberFormat="1" applyFont="1" applyFill="1" applyBorder="1" applyAlignment="1">
      <alignment horizontal="center" vertical="center"/>
    </xf>
    <xf numFmtId="1" fontId="8" fillId="2" borderId="49" xfId="0" applyNumberFormat="1" applyFont="1" applyFill="1" applyBorder="1" applyAlignment="1">
      <alignment horizontal="center" vertical="center"/>
    </xf>
    <xf numFmtId="1" fontId="8" fillId="2" borderId="50" xfId="0" applyNumberFormat="1" applyFont="1" applyFill="1" applyBorder="1" applyAlignment="1">
      <alignment horizontal="center" vertical="center"/>
    </xf>
    <xf numFmtId="49" fontId="9" fillId="0" borderId="43" xfId="0" applyNumberFormat="1" applyFont="1" applyBorder="1" applyAlignment="1">
      <alignment horizontal="left" vertical="center" shrinkToFit="1"/>
    </xf>
    <xf numFmtId="49" fontId="8" fillId="0" borderId="43" xfId="0" applyNumberFormat="1" applyFont="1" applyBorder="1" applyAlignment="1">
      <alignment horizontal="center" vertical="center" shrinkToFit="1"/>
    </xf>
    <xf numFmtId="180" fontId="8" fillId="0" borderId="43" xfId="0" applyNumberFormat="1" applyFont="1" applyBorder="1" applyAlignment="1">
      <alignment horizontal="center" vertical="center"/>
    </xf>
    <xf numFmtId="182" fontId="8" fillId="0" borderId="43" xfId="2" quotePrefix="1" applyNumberFormat="1" applyFont="1" applyBorder="1" applyAlignment="1">
      <alignment vertical="center"/>
    </xf>
    <xf numFmtId="183" fontId="8" fillId="0" borderId="43" xfId="2" applyNumberFormat="1" applyFont="1" applyBorder="1" applyAlignment="1">
      <alignment horizontal="right" vertical="center"/>
    </xf>
    <xf numFmtId="183" fontId="4" fillId="0" borderId="0" xfId="2" applyNumberFormat="1" applyFont="1"/>
    <xf numFmtId="0" fontId="4" fillId="0" borderId="0" xfId="2" applyFont="1"/>
    <xf numFmtId="41" fontId="8" fillId="0" borderId="43" xfId="0" applyNumberFormat="1" applyFont="1" applyBorder="1">
      <alignment vertical="center"/>
    </xf>
    <xf numFmtId="185" fontId="8" fillId="0" borderId="43" xfId="0" applyNumberFormat="1" applyFont="1" applyBorder="1">
      <alignment vertical="center"/>
    </xf>
    <xf numFmtId="181" fontId="8" fillId="0" borderId="43" xfId="2" applyNumberFormat="1" applyFont="1" applyBorder="1" applyAlignment="1">
      <alignment vertical="center"/>
    </xf>
    <xf numFmtId="49" fontId="8" fillId="0" borderId="43" xfId="0" applyNumberFormat="1" applyFont="1" applyBorder="1" applyAlignment="1">
      <alignment horizontal="left" vertical="center" shrinkToFit="1"/>
    </xf>
    <xf numFmtId="180" fontId="9" fillId="0" borderId="51" xfId="2" applyNumberFormat="1" applyFont="1" applyBorder="1" applyAlignment="1">
      <alignment horizontal="left" vertical="center"/>
    </xf>
    <xf numFmtId="181" fontId="9" fillId="0" borderId="51" xfId="2" applyNumberFormat="1" applyFont="1" applyBorder="1" applyAlignment="1">
      <alignment vertical="center"/>
    </xf>
    <xf numFmtId="180" fontId="9" fillId="0" borderId="51" xfId="2" applyNumberFormat="1" applyFont="1" applyBorder="1" applyAlignment="1">
      <alignment horizontal="center" vertical="center"/>
    </xf>
    <xf numFmtId="180" fontId="9" fillId="0" borderId="52" xfId="2" applyNumberFormat="1" applyFont="1" applyBorder="1" applyAlignment="1">
      <alignment horizontal="center" vertical="center"/>
    </xf>
    <xf numFmtId="182" fontId="9" fillId="0" borderId="53" xfId="2" applyNumberFormat="1" applyFont="1" applyBorder="1" applyAlignment="1">
      <alignment vertical="center"/>
    </xf>
    <xf numFmtId="183" fontId="9" fillId="0" borderId="51" xfId="2" applyNumberFormat="1" applyFont="1" applyBorder="1" applyAlignment="1">
      <alignment horizontal="right" vertical="center"/>
    </xf>
    <xf numFmtId="180" fontId="8" fillId="0" borderId="43" xfId="2" applyNumberFormat="1" applyFont="1" applyBorder="1" applyAlignment="1">
      <alignment vertical="center"/>
    </xf>
    <xf numFmtId="0" fontId="7" fillId="0" borderId="0" xfId="0" applyFont="1" applyAlignment="1">
      <alignment horizontal="left" vertical="center"/>
    </xf>
    <xf numFmtId="41" fontId="8" fillId="0" borderId="43" xfId="0" applyNumberFormat="1" applyFont="1" applyBorder="1" applyAlignment="1">
      <alignment vertical="center" shrinkToFit="1"/>
    </xf>
    <xf numFmtId="0" fontId="4" fillId="2" borderId="54" xfId="0" applyFont="1" applyFill="1" applyBorder="1" applyAlignment="1">
      <alignment horizontal="center" vertical="center"/>
    </xf>
    <xf numFmtId="0" fontId="4" fillId="2" borderId="55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49" fontId="9" fillId="0" borderId="57" xfId="0" applyNumberFormat="1" applyFont="1" applyBorder="1" applyAlignment="1">
      <alignment horizontal="center" vertical="center" shrinkToFit="1"/>
    </xf>
    <xf numFmtId="180" fontId="8" fillId="0" borderId="58" xfId="2" applyNumberFormat="1" applyFont="1" applyBorder="1" applyAlignment="1">
      <alignment horizontal="left" vertical="center" shrinkToFit="1"/>
    </xf>
    <xf numFmtId="180" fontId="8" fillId="0" borderId="58" xfId="2" applyNumberFormat="1" applyFont="1" applyBorder="1" applyAlignment="1">
      <alignment horizontal="center" vertical="center" shrinkToFit="1"/>
    </xf>
    <xf numFmtId="180" fontId="8" fillId="0" borderId="53" xfId="2" applyNumberFormat="1" applyFont="1" applyBorder="1" applyAlignment="1">
      <alignment horizontal="center" vertical="center"/>
    </xf>
    <xf numFmtId="180" fontId="8" fillId="0" borderId="52" xfId="2" applyNumberFormat="1" applyFont="1" applyBorder="1" applyAlignment="1">
      <alignment horizontal="left" vertical="center" shrinkToFit="1"/>
    </xf>
    <xf numFmtId="181" fontId="9" fillId="3" borderId="43" xfId="2" applyNumberFormat="1" applyFont="1" applyFill="1" applyBorder="1" applyAlignment="1">
      <alignment horizontal="center" vertical="center"/>
    </xf>
    <xf numFmtId="182" fontId="9" fillId="3" borderId="43" xfId="2" applyNumberFormat="1" applyFont="1" applyFill="1" applyBorder="1" applyAlignment="1">
      <alignment horizontal="center" vertical="center"/>
    </xf>
    <xf numFmtId="41" fontId="8" fillId="0" borderId="43" xfId="0" applyNumberFormat="1" applyFont="1" applyBorder="1" applyAlignment="1">
      <alignment horizontal="center" vertical="center"/>
    </xf>
    <xf numFmtId="41" fontId="1" fillId="0" borderId="0" xfId="2" applyNumberFormat="1"/>
    <xf numFmtId="41" fontId="10" fillId="0" borderId="43" xfId="0" applyNumberFormat="1" applyFont="1" applyBorder="1">
      <alignment vertical="center"/>
    </xf>
    <xf numFmtId="41" fontId="7" fillId="0" borderId="32" xfId="1" applyFont="1" applyBorder="1" applyAlignment="1">
      <alignment vertical="center" wrapText="1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8" fillId="0" borderId="38" xfId="0" applyFont="1" applyBorder="1" applyAlignment="1">
      <alignment horizontal="center" vertical="center"/>
    </xf>
    <xf numFmtId="184" fontId="18" fillId="0" borderId="41" xfId="0" applyNumberFormat="1" applyFont="1" applyBorder="1" applyAlignment="1">
      <alignment horizontal="center" vertical="center"/>
    </xf>
    <xf numFmtId="184" fontId="18" fillId="0" borderId="43" xfId="0" applyNumberFormat="1" applyFont="1" applyBorder="1" applyAlignment="1">
      <alignment horizontal="center" vertical="center"/>
    </xf>
    <xf numFmtId="184" fontId="18" fillId="2" borderId="47" xfId="0" applyNumberFormat="1" applyFont="1" applyFill="1" applyBorder="1" applyAlignment="1">
      <alignment horizontal="center" vertical="center"/>
    </xf>
    <xf numFmtId="184" fontId="19" fillId="0" borderId="45" xfId="0" applyNumberFormat="1" applyFont="1" applyBorder="1" applyAlignment="1">
      <alignment horizontal="center" vertical="center"/>
    </xf>
    <xf numFmtId="1" fontId="18" fillId="0" borderId="41" xfId="0" applyNumberFormat="1" applyFont="1" applyBorder="1" applyAlignment="1">
      <alignment horizontal="center" vertical="center"/>
    </xf>
    <xf numFmtId="1" fontId="19" fillId="0" borderId="45" xfId="0" applyNumberFormat="1" applyFont="1" applyBorder="1" applyAlignment="1">
      <alignment horizontal="center" vertical="center"/>
    </xf>
    <xf numFmtId="1" fontId="18" fillId="0" borderId="38" xfId="0" applyNumberFormat="1" applyFont="1" applyBorder="1" applyAlignment="1">
      <alignment horizontal="center" vertical="center"/>
    </xf>
    <xf numFmtId="1" fontId="18" fillId="0" borderId="43" xfId="0" applyNumberFormat="1" applyFont="1" applyBorder="1" applyAlignment="1">
      <alignment horizontal="center" vertical="center"/>
    </xf>
    <xf numFmtId="1" fontId="18" fillId="2" borderId="49" xfId="0" applyNumberFormat="1" applyFont="1" applyFill="1" applyBorder="1" applyAlignment="1">
      <alignment horizontal="center" vertical="center"/>
    </xf>
    <xf numFmtId="186" fontId="8" fillId="0" borderId="43" xfId="2" applyNumberFormat="1" applyFont="1" applyBorder="1" applyAlignment="1">
      <alignment vertical="center"/>
    </xf>
    <xf numFmtId="0" fontId="4" fillId="0" borderId="6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62" xfId="0" applyFont="1" applyBorder="1" applyAlignment="1">
      <alignment horizontal="left" vertical="center" indent="2"/>
    </xf>
    <xf numFmtId="0" fontId="4" fillId="0" borderId="12" xfId="0" applyFont="1" applyBorder="1" applyAlignment="1">
      <alignment horizontal="left" vertical="center" indent="2"/>
    </xf>
    <xf numFmtId="0" fontId="4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2" borderId="59" xfId="0" applyFont="1" applyFill="1" applyBorder="1" applyAlignment="1">
      <alignment horizontal="center" vertical="center"/>
    </xf>
    <xf numFmtId="0" fontId="0" fillId="2" borderId="60" xfId="0" applyFill="1" applyBorder="1" applyAlignment="1">
      <alignment horizontal="center" vertical="center"/>
    </xf>
    <xf numFmtId="0" fontId="0" fillId="2" borderId="61" xfId="0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9" fillId="0" borderId="63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1" fillId="0" borderId="0" xfId="2"/>
    <xf numFmtId="180" fontId="9" fillId="3" borderId="68" xfId="2" applyNumberFormat="1" applyFont="1" applyFill="1" applyBorder="1" applyAlignment="1">
      <alignment horizontal="center" vertical="center"/>
    </xf>
    <xf numFmtId="180" fontId="9" fillId="3" borderId="57" xfId="2" applyNumberFormat="1" applyFont="1" applyFill="1" applyBorder="1" applyAlignment="1">
      <alignment horizontal="center" vertical="center"/>
    </xf>
    <xf numFmtId="180" fontId="9" fillId="3" borderId="41" xfId="2" applyNumberFormat="1" applyFont="1" applyFill="1" applyBorder="1" applyAlignment="1">
      <alignment horizontal="center" vertical="center"/>
    </xf>
    <xf numFmtId="180" fontId="9" fillId="3" borderId="43" xfId="2" applyNumberFormat="1" applyFont="1" applyFill="1" applyBorder="1" applyAlignment="1">
      <alignment horizontal="center" vertical="center"/>
    </xf>
    <xf numFmtId="181" fontId="9" fillId="3" borderId="41" xfId="2" applyNumberFormat="1" applyFont="1" applyFill="1" applyBorder="1" applyAlignment="1">
      <alignment horizontal="center" vertical="center"/>
    </xf>
    <xf numFmtId="181" fontId="9" fillId="3" borderId="43" xfId="2" applyNumberFormat="1" applyFont="1" applyFill="1" applyBorder="1" applyAlignment="1">
      <alignment horizontal="center" vertical="center"/>
    </xf>
    <xf numFmtId="182" fontId="9" fillId="3" borderId="41" xfId="2" applyNumberFormat="1" applyFont="1" applyFill="1" applyBorder="1" applyAlignment="1">
      <alignment horizontal="center" vertical="center"/>
    </xf>
    <xf numFmtId="180" fontId="9" fillId="3" borderId="67" xfId="2" applyNumberFormat="1" applyFont="1" applyFill="1" applyBorder="1" applyAlignment="1">
      <alignment horizontal="center" vertical="center" shrinkToFit="1"/>
    </xf>
    <xf numFmtId="180" fontId="9" fillId="3" borderId="58" xfId="2" applyNumberFormat="1" applyFont="1" applyFill="1" applyBorder="1" applyAlignment="1">
      <alignment horizontal="center" vertical="center" shrinkToFit="1"/>
    </xf>
    <xf numFmtId="182" fontId="9" fillId="3" borderId="43" xfId="2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15">
    <dxf>
      <numFmt numFmtId="187" formatCode="#,###"/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firstRowStripe" dxfId="9"/>
      <tableStyleElement type="firstColumnStripe" dxfId="8"/>
    </tableStyle>
    <tableStyle name="Light Style 1 - Accent 1" table="0" count="7" xr9:uid="{00000000-0011-0000-FFFF-FFFF01000000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</sheetPr>
  <dimension ref="A1:H1883"/>
  <sheetViews>
    <sheetView tabSelected="1" view="pageBreakPreview" zoomScaleNormal="100" zoomScaleSheetLayoutView="100" workbookViewId="0">
      <selection activeCell="B4" sqref="B4"/>
    </sheetView>
  </sheetViews>
  <sheetFormatPr defaultColWidth="9" defaultRowHeight="39.9" customHeight="1" x14ac:dyDescent="0.4"/>
  <cols>
    <col min="1" max="1" width="22.59765625" customWidth="1"/>
    <col min="2" max="2" width="25.8984375" customWidth="1"/>
    <col min="3" max="6" width="5.59765625" customWidth="1"/>
    <col min="7" max="7" width="8.3984375" customWidth="1"/>
    <col min="8" max="8" width="8" customWidth="1"/>
  </cols>
  <sheetData>
    <row r="1" spans="1:8" ht="27" customHeight="1" x14ac:dyDescent="0.4">
      <c r="A1" s="157" t="s">
        <v>69</v>
      </c>
      <c r="B1" s="157"/>
      <c r="C1" s="157"/>
      <c r="D1" s="157"/>
      <c r="E1" s="157"/>
      <c r="F1" s="157"/>
      <c r="G1" s="157"/>
      <c r="H1" s="157"/>
    </row>
    <row r="2" spans="1:8" ht="12.6" customHeight="1" x14ac:dyDescent="0.4">
      <c r="A2" s="5"/>
      <c r="B2" s="6"/>
      <c r="C2" s="6"/>
      <c r="D2" s="6"/>
      <c r="E2" s="6"/>
      <c r="F2" s="6"/>
      <c r="G2" s="6"/>
      <c r="H2" s="6"/>
    </row>
    <row r="3" spans="1:8" s="3" customFormat="1" ht="24" customHeight="1" x14ac:dyDescent="0.4">
      <c r="A3" s="158" t="s">
        <v>118</v>
      </c>
      <c r="B3" s="158"/>
      <c r="C3" s="158"/>
      <c r="D3" s="158"/>
      <c r="E3" s="158"/>
      <c r="F3" s="158"/>
      <c r="G3" s="158"/>
      <c r="H3" s="158"/>
    </row>
    <row r="4" spans="1:8" ht="24.9" customHeight="1" x14ac:dyDescent="0.4">
      <c r="A4" s="8" t="s">
        <v>93</v>
      </c>
    </row>
    <row r="5" spans="1:8" ht="30" customHeight="1" x14ac:dyDescent="0.4">
      <c r="A5" s="121" t="s">
        <v>11</v>
      </c>
    </row>
    <row r="6" spans="1:8" ht="24.9" customHeight="1" x14ac:dyDescent="0.4">
      <c r="A6" s="123" t="s">
        <v>44</v>
      </c>
      <c r="B6" s="124" t="s">
        <v>46</v>
      </c>
      <c r="C6" s="159" t="s">
        <v>45</v>
      </c>
      <c r="D6" s="160"/>
      <c r="E6" s="160"/>
      <c r="F6" s="161"/>
      <c r="G6" s="124" t="s">
        <v>75</v>
      </c>
      <c r="H6" s="125" t="s">
        <v>48</v>
      </c>
    </row>
    <row r="7" spans="1:8" ht="24.9" customHeight="1" x14ac:dyDescent="0.4">
      <c r="A7" s="47" t="s">
        <v>60</v>
      </c>
      <c r="B7" s="21"/>
      <c r="C7" s="40"/>
      <c r="D7" s="41"/>
      <c r="E7" s="41"/>
      <c r="F7" s="42"/>
      <c r="G7" s="21"/>
      <c r="H7" s="48"/>
    </row>
    <row r="8" spans="1:8" ht="30" customHeight="1" x14ac:dyDescent="0.4">
      <c r="A8" s="49" t="s">
        <v>59</v>
      </c>
      <c r="B8" s="33" t="s">
        <v>58</v>
      </c>
      <c r="C8" s="43">
        <v>1</v>
      </c>
      <c r="D8" s="35" t="s">
        <v>51</v>
      </c>
      <c r="E8" s="35">
        <v>1</v>
      </c>
      <c r="F8" s="44" t="s">
        <v>76</v>
      </c>
      <c r="G8" s="45">
        <f>ROUND($C8,1)</f>
        <v>1</v>
      </c>
      <c r="H8" s="50"/>
    </row>
    <row r="9" spans="1:8" ht="24.9" customHeight="1" x14ac:dyDescent="0.4">
      <c r="A9" s="51" t="s">
        <v>50</v>
      </c>
      <c r="B9" s="22"/>
      <c r="C9" s="23"/>
      <c r="D9" s="24"/>
      <c r="E9" s="25"/>
      <c r="F9" s="26"/>
      <c r="G9" s="27">
        <f>TRUNC(SUM(G8),0)</f>
        <v>1</v>
      </c>
      <c r="H9" s="52"/>
    </row>
    <row r="10" spans="1:8" ht="15" customHeight="1" x14ac:dyDescent="0.4">
      <c r="A10" s="53"/>
      <c r="B10" s="11"/>
      <c r="C10" s="12"/>
      <c r="D10" s="13"/>
      <c r="E10" s="15"/>
      <c r="F10" s="14"/>
      <c r="G10" s="16"/>
      <c r="H10" s="54"/>
    </row>
    <row r="11" spans="1:8" ht="24.9" customHeight="1" x14ac:dyDescent="0.4">
      <c r="A11" s="47" t="s">
        <v>70</v>
      </c>
      <c r="B11" s="28" t="s">
        <v>72</v>
      </c>
      <c r="C11" s="162"/>
      <c r="D11" s="163"/>
      <c r="E11" s="163"/>
      <c r="F11" s="164"/>
      <c r="G11" s="21"/>
      <c r="H11" s="48"/>
    </row>
    <row r="12" spans="1:8" ht="24.9" customHeight="1" x14ac:dyDescent="0.4">
      <c r="A12" s="152" t="s">
        <v>7</v>
      </c>
      <c r="B12" s="153"/>
      <c r="C12" s="29"/>
      <c r="D12" s="30"/>
      <c r="E12" s="30"/>
      <c r="F12" s="31"/>
      <c r="G12" s="32"/>
      <c r="H12" s="50"/>
    </row>
    <row r="13" spans="1:8" ht="24.9" customHeight="1" x14ac:dyDescent="0.4">
      <c r="A13" s="55" t="s">
        <v>55</v>
      </c>
      <c r="B13" s="33" t="s">
        <v>2</v>
      </c>
      <c r="C13" s="34" t="s">
        <v>92</v>
      </c>
      <c r="D13" s="35" t="s">
        <v>12</v>
      </c>
      <c r="E13" s="36" t="s">
        <v>91</v>
      </c>
      <c r="F13" s="37" t="s">
        <v>76</v>
      </c>
      <c r="G13" s="38">
        <f>비작업일수!O8</f>
        <v>14</v>
      </c>
      <c r="H13" s="56"/>
    </row>
    <row r="14" spans="1:8" ht="24.9" customHeight="1" x14ac:dyDescent="0.4">
      <c r="A14" s="55" t="s">
        <v>40</v>
      </c>
      <c r="B14" s="33" t="s">
        <v>61</v>
      </c>
      <c r="C14" s="34" t="str">
        <f>C13</f>
        <v>12월</v>
      </c>
      <c r="D14" s="35" t="s">
        <v>12</v>
      </c>
      <c r="E14" s="36" t="str">
        <f>E13</f>
        <v>3월</v>
      </c>
      <c r="F14" s="37" t="s">
        <v>76</v>
      </c>
      <c r="G14" s="38">
        <f>비작업일수!O16</f>
        <v>0.2</v>
      </c>
      <c r="H14" s="50"/>
    </row>
    <row r="15" spans="1:8" ht="24.9" customHeight="1" x14ac:dyDescent="0.4">
      <c r="A15" s="55" t="s">
        <v>37</v>
      </c>
      <c r="B15" s="33" t="s">
        <v>73</v>
      </c>
      <c r="C15" s="34" t="str">
        <f>C13</f>
        <v>12월</v>
      </c>
      <c r="D15" s="35" t="s">
        <v>12</v>
      </c>
      <c r="E15" s="36" t="str">
        <f>E13</f>
        <v>3월</v>
      </c>
      <c r="F15" s="37" t="s">
        <v>76</v>
      </c>
      <c r="G15" s="38">
        <f>비작업일수!O24</f>
        <v>26.1</v>
      </c>
      <c r="H15" s="50"/>
    </row>
    <row r="16" spans="1:8" ht="24.9" customHeight="1" x14ac:dyDescent="0.4">
      <c r="A16" s="55" t="s">
        <v>52</v>
      </c>
      <c r="B16" s="33" t="s">
        <v>10</v>
      </c>
      <c r="C16" s="34" t="str">
        <f>C13</f>
        <v>12월</v>
      </c>
      <c r="D16" s="35" t="s">
        <v>12</v>
      </c>
      <c r="E16" s="36" t="str">
        <f>E13</f>
        <v>3월</v>
      </c>
      <c r="F16" s="37" t="s">
        <v>76</v>
      </c>
      <c r="G16" s="38">
        <f>비작업일수!O32</f>
        <v>0</v>
      </c>
      <c r="H16" s="50"/>
    </row>
    <row r="17" spans="1:8" ht="24.9" customHeight="1" x14ac:dyDescent="0.4">
      <c r="A17" s="150" t="s">
        <v>50</v>
      </c>
      <c r="B17" s="151"/>
      <c r="C17" s="34"/>
      <c r="D17" s="35"/>
      <c r="E17" s="36"/>
      <c r="F17" s="37"/>
      <c r="G17" s="38">
        <f>SUM(G13:G16)</f>
        <v>40.299999999999997</v>
      </c>
      <c r="H17" s="50"/>
    </row>
    <row r="18" spans="1:8" ht="24.9" customHeight="1" x14ac:dyDescent="0.4">
      <c r="A18" s="152" t="s">
        <v>9</v>
      </c>
      <c r="B18" s="153"/>
      <c r="C18" s="34" t="str">
        <f>C13</f>
        <v>12월</v>
      </c>
      <c r="D18" s="35" t="s">
        <v>12</v>
      </c>
      <c r="E18" s="36" t="str">
        <f>E13</f>
        <v>3월</v>
      </c>
      <c r="F18" s="37" t="s">
        <v>76</v>
      </c>
      <c r="G18" s="38">
        <f>비작업일수!O37</f>
        <v>23</v>
      </c>
      <c r="H18" s="50"/>
    </row>
    <row r="19" spans="1:8" ht="24.9" customHeight="1" x14ac:dyDescent="0.4">
      <c r="A19" s="152" t="s">
        <v>1</v>
      </c>
      <c r="B19" s="153"/>
      <c r="C19" s="34" t="str">
        <f>C13</f>
        <v>12월</v>
      </c>
      <c r="D19" s="35" t="s">
        <v>12</v>
      </c>
      <c r="E19" s="36" t="str">
        <f>E13</f>
        <v>3월</v>
      </c>
      <c r="F19" s="37" t="s">
        <v>76</v>
      </c>
      <c r="G19" s="38">
        <f>비작업일수!O46</f>
        <v>8</v>
      </c>
      <c r="H19" s="50"/>
    </row>
    <row r="20" spans="1:8" ht="24.9" customHeight="1" x14ac:dyDescent="0.4">
      <c r="A20" s="51" t="s">
        <v>0</v>
      </c>
      <c r="B20" s="22" t="s">
        <v>35</v>
      </c>
      <c r="C20" s="39"/>
      <c r="D20" s="24"/>
      <c r="E20" s="25"/>
      <c r="F20" s="26"/>
      <c r="G20" s="27">
        <f>ROUNDUP(G17+G18-G19,0)</f>
        <v>56</v>
      </c>
      <c r="H20" s="52"/>
    </row>
    <row r="21" spans="1:8" ht="15" customHeight="1" x14ac:dyDescent="0.4">
      <c r="A21" s="53"/>
      <c r="B21" s="11"/>
      <c r="C21" s="20"/>
      <c r="D21" s="13"/>
      <c r="E21" s="15"/>
      <c r="F21" s="14"/>
      <c r="G21" s="16"/>
      <c r="H21" s="54"/>
    </row>
    <row r="22" spans="1:8" ht="24.9" customHeight="1" x14ac:dyDescent="0.4">
      <c r="A22" s="47" t="s">
        <v>64</v>
      </c>
      <c r="B22" s="21"/>
      <c r="C22" s="40"/>
      <c r="D22" s="41"/>
      <c r="E22" s="41"/>
      <c r="F22" s="42"/>
      <c r="G22" s="21"/>
      <c r="H22" s="57"/>
    </row>
    <row r="23" spans="1:8" ht="24.9" customHeight="1" x14ac:dyDescent="0.4">
      <c r="A23" s="49" t="s">
        <v>71</v>
      </c>
      <c r="B23" s="33" t="s">
        <v>63</v>
      </c>
      <c r="C23" s="154" t="s">
        <v>62</v>
      </c>
      <c r="D23" s="155"/>
      <c r="E23" s="155"/>
      <c r="F23" s="156"/>
      <c r="G23" s="46">
        <f>'작업(순공사)일수'!J33</f>
        <v>62.3</v>
      </c>
      <c r="H23" s="58"/>
    </row>
    <row r="24" spans="1:8" ht="24.9" customHeight="1" x14ac:dyDescent="0.4">
      <c r="A24" s="51" t="s">
        <v>50</v>
      </c>
      <c r="B24" s="22"/>
      <c r="C24" s="23"/>
      <c r="D24" s="24"/>
      <c r="E24" s="25"/>
      <c r="F24" s="26"/>
      <c r="G24" s="27">
        <f>ROUND(SUM(G23),0)</f>
        <v>62</v>
      </c>
      <c r="H24" s="59"/>
    </row>
    <row r="25" spans="1:8" ht="15" customHeight="1" x14ac:dyDescent="0.4">
      <c r="A25" s="53"/>
      <c r="B25" s="11"/>
      <c r="C25" s="12"/>
      <c r="D25" s="13"/>
      <c r="E25" s="15"/>
      <c r="F25" s="14"/>
      <c r="G25" s="16"/>
      <c r="H25" s="60"/>
    </row>
    <row r="26" spans="1:8" ht="24.9" customHeight="1" x14ac:dyDescent="0.4">
      <c r="A26" s="47" t="s">
        <v>65</v>
      </c>
      <c r="B26" s="21"/>
      <c r="C26" s="40"/>
      <c r="D26" s="41"/>
      <c r="E26" s="41"/>
      <c r="F26" s="42"/>
      <c r="G26" s="21"/>
      <c r="H26" s="57"/>
    </row>
    <row r="27" spans="1:8" ht="30" customHeight="1" x14ac:dyDescent="0.4">
      <c r="A27" s="49" t="s">
        <v>66</v>
      </c>
      <c r="B27" s="33" t="s">
        <v>68</v>
      </c>
      <c r="C27" s="43">
        <v>1</v>
      </c>
      <c r="D27" s="35" t="s">
        <v>51</v>
      </c>
      <c r="E27" s="35">
        <v>1</v>
      </c>
      <c r="F27" s="44" t="s">
        <v>76</v>
      </c>
      <c r="G27" s="45">
        <f>ROUND($C27,1)</f>
        <v>1</v>
      </c>
      <c r="H27" s="61"/>
    </row>
    <row r="28" spans="1:8" ht="24.9" customHeight="1" x14ac:dyDescent="0.4">
      <c r="A28" s="51" t="s">
        <v>50</v>
      </c>
      <c r="B28" s="22"/>
      <c r="C28" s="23"/>
      <c r="D28" s="24"/>
      <c r="E28" s="25"/>
      <c r="F28" s="26"/>
      <c r="G28" s="27">
        <f>TRUNC(SUM(G27),0)</f>
        <v>1</v>
      </c>
      <c r="H28" s="52"/>
    </row>
    <row r="29" spans="1:8" ht="15" customHeight="1" x14ac:dyDescent="0.4">
      <c r="A29" s="62"/>
      <c r="B29" s="63"/>
      <c r="C29" s="64"/>
      <c r="D29" s="65"/>
      <c r="E29" s="66"/>
      <c r="F29" s="67"/>
      <c r="G29" s="68"/>
      <c r="H29" s="69"/>
    </row>
    <row r="30" spans="1:8" ht="24.9" customHeight="1" x14ac:dyDescent="0.4">
      <c r="A30" s="70" t="s">
        <v>56</v>
      </c>
      <c r="B30" s="71" t="s">
        <v>57</v>
      </c>
      <c r="C30" s="72"/>
      <c r="D30" s="73"/>
      <c r="E30" s="74"/>
      <c r="F30" s="75"/>
      <c r="G30" s="136">
        <f>G28+G24+G20+G9</f>
        <v>120</v>
      </c>
      <c r="H30" s="76"/>
    </row>
    <row r="31" spans="1:8" ht="22.5" customHeight="1" x14ac:dyDescent="0.4">
      <c r="A31" s="3"/>
      <c r="B31" s="3"/>
      <c r="C31" s="3"/>
      <c r="D31" s="3"/>
      <c r="E31" s="3"/>
      <c r="F31" s="3"/>
      <c r="G31" s="4"/>
      <c r="H31" s="4"/>
    </row>
    <row r="32" spans="1:8" ht="22.5" customHeight="1" x14ac:dyDescent="0.4">
      <c r="A32" s="1"/>
      <c r="B32" s="1"/>
      <c r="C32" s="1"/>
      <c r="D32" s="1"/>
      <c r="E32" s="1"/>
      <c r="F32" s="1"/>
      <c r="G32" s="2"/>
    </row>
    <row r="33" ht="22.5" customHeight="1" x14ac:dyDescent="0.4"/>
    <row r="34" ht="22.5" customHeight="1" x14ac:dyDescent="0.4"/>
    <row r="35" ht="22.5" customHeight="1" x14ac:dyDescent="0.4"/>
    <row r="36" ht="22.5" customHeight="1" x14ac:dyDescent="0.4"/>
    <row r="37" ht="22.5" customHeight="1" x14ac:dyDescent="0.4"/>
    <row r="38" ht="22.5" customHeight="1" x14ac:dyDescent="0.4"/>
    <row r="39" ht="22.5" customHeight="1" x14ac:dyDescent="0.4"/>
    <row r="40" ht="22.5" customHeight="1" x14ac:dyDescent="0.4"/>
    <row r="41" ht="22.5" customHeight="1" x14ac:dyDescent="0.4"/>
    <row r="42" ht="22.5" customHeight="1" x14ac:dyDescent="0.4"/>
    <row r="43" ht="22.5" customHeight="1" x14ac:dyDescent="0.4"/>
    <row r="44" ht="22.5" customHeight="1" x14ac:dyDescent="0.4"/>
    <row r="45" ht="22.5" customHeight="1" x14ac:dyDescent="0.4"/>
    <row r="46" ht="22.5" customHeight="1" x14ac:dyDescent="0.4"/>
    <row r="47" ht="22.5" customHeight="1" x14ac:dyDescent="0.4"/>
    <row r="48" ht="22.5" customHeight="1" x14ac:dyDescent="0.4"/>
    <row r="49" ht="22.5" customHeight="1" x14ac:dyDescent="0.4"/>
    <row r="50" ht="22.5" customHeight="1" x14ac:dyDescent="0.4"/>
    <row r="51" ht="22.5" customHeight="1" x14ac:dyDescent="0.4"/>
    <row r="52" ht="22.5" customHeight="1" x14ac:dyDescent="0.4"/>
    <row r="53" ht="22.5" customHeight="1" x14ac:dyDescent="0.4"/>
    <row r="54" ht="22.5" customHeight="1" x14ac:dyDescent="0.4"/>
    <row r="55" ht="22.5" customHeight="1" x14ac:dyDescent="0.4"/>
    <row r="56" ht="22.5" customHeight="1" x14ac:dyDescent="0.4"/>
    <row r="57" ht="22.5" customHeight="1" x14ac:dyDescent="0.4"/>
    <row r="58" ht="22.5" customHeight="1" x14ac:dyDescent="0.4"/>
    <row r="59" ht="22.5" customHeight="1" x14ac:dyDescent="0.4"/>
    <row r="60" ht="22.5" customHeight="1" x14ac:dyDescent="0.4"/>
    <row r="61" ht="22.5" customHeight="1" x14ac:dyDescent="0.4"/>
    <row r="62" ht="22.5" customHeight="1" x14ac:dyDescent="0.4"/>
    <row r="63" ht="22.5" customHeight="1" x14ac:dyDescent="0.4"/>
    <row r="64" ht="22.5" customHeight="1" x14ac:dyDescent="0.4"/>
    <row r="65" ht="22.5" customHeight="1" x14ac:dyDescent="0.4"/>
    <row r="66" ht="22.5" customHeight="1" x14ac:dyDescent="0.4"/>
    <row r="67" ht="22.5" customHeight="1" x14ac:dyDescent="0.4"/>
    <row r="68" ht="22.5" customHeight="1" x14ac:dyDescent="0.4"/>
    <row r="69" ht="22.5" customHeight="1" x14ac:dyDescent="0.4"/>
    <row r="70" ht="22.5" customHeight="1" x14ac:dyDescent="0.4"/>
    <row r="71" ht="22.5" customHeight="1" x14ac:dyDescent="0.4"/>
    <row r="72" ht="22.5" customHeight="1" x14ac:dyDescent="0.4"/>
    <row r="73" ht="22.5" customHeight="1" x14ac:dyDescent="0.4"/>
    <row r="74" ht="22.5" customHeight="1" x14ac:dyDescent="0.4"/>
    <row r="75" ht="22.5" customHeight="1" x14ac:dyDescent="0.4"/>
    <row r="76" ht="22.5" customHeight="1" x14ac:dyDescent="0.4"/>
    <row r="77" ht="22.5" customHeight="1" x14ac:dyDescent="0.4"/>
    <row r="78" ht="22.5" customHeight="1" x14ac:dyDescent="0.4"/>
    <row r="79" ht="22.5" customHeight="1" x14ac:dyDescent="0.4"/>
    <row r="80" ht="22.5" customHeight="1" x14ac:dyDescent="0.4"/>
    <row r="81" ht="22.5" customHeight="1" x14ac:dyDescent="0.4"/>
    <row r="82" ht="22.5" customHeight="1" x14ac:dyDescent="0.4"/>
    <row r="83" ht="22.5" customHeight="1" x14ac:dyDescent="0.4"/>
    <row r="84" ht="22.5" customHeight="1" x14ac:dyDescent="0.4"/>
    <row r="85" ht="22.5" customHeight="1" x14ac:dyDescent="0.4"/>
    <row r="86" ht="22.5" customHeight="1" x14ac:dyDescent="0.4"/>
    <row r="87" ht="22.5" customHeight="1" x14ac:dyDescent="0.4"/>
    <row r="88" ht="22.5" customHeight="1" x14ac:dyDescent="0.4"/>
    <row r="89" ht="22.5" customHeight="1" x14ac:dyDescent="0.4"/>
    <row r="90" ht="22.5" customHeight="1" x14ac:dyDescent="0.4"/>
    <row r="91" ht="22.5" customHeight="1" x14ac:dyDescent="0.4"/>
    <row r="92" ht="22.5" customHeight="1" x14ac:dyDescent="0.4"/>
    <row r="93" ht="22.5" customHeight="1" x14ac:dyDescent="0.4"/>
    <row r="94" ht="22.5" customHeight="1" x14ac:dyDescent="0.4"/>
    <row r="95" ht="22.5" customHeight="1" x14ac:dyDescent="0.4"/>
    <row r="96" ht="22.5" customHeight="1" x14ac:dyDescent="0.4"/>
    <row r="97" ht="22.5" customHeight="1" x14ac:dyDescent="0.4"/>
    <row r="98" ht="22.5" customHeight="1" x14ac:dyDescent="0.4"/>
    <row r="99" ht="22.5" customHeight="1" x14ac:dyDescent="0.4"/>
    <row r="100" ht="22.5" customHeight="1" x14ac:dyDescent="0.4"/>
    <row r="101" ht="22.5" customHeight="1" x14ac:dyDescent="0.4"/>
    <row r="102" ht="22.5" customHeight="1" x14ac:dyDescent="0.4"/>
    <row r="103" ht="22.5" customHeight="1" x14ac:dyDescent="0.4"/>
    <row r="104" ht="22.5" customHeight="1" x14ac:dyDescent="0.4"/>
    <row r="105" ht="22.5" customHeight="1" x14ac:dyDescent="0.4"/>
    <row r="106" ht="22.5" customHeight="1" x14ac:dyDescent="0.4"/>
    <row r="107" ht="22.5" customHeight="1" x14ac:dyDescent="0.4"/>
    <row r="108" ht="22.5" customHeight="1" x14ac:dyDescent="0.4"/>
    <row r="109" ht="22.5" customHeight="1" x14ac:dyDescent="0.4"/>
    <row r="110" ht="22.5" customHeight="1" x14ac:dyDescent="0.4"/>
    <row r="111" ht="22.5" customHeight="1" x14ac:dyDescent="0.4"/>
    <row r="112" ht="22.5" customHeight="1" x14ac:dyDescent="0.4"/>
    <row r="113" ht="22.5" customHeight="1" x14ac:dyDescent="0.4"/>
    <row r="114" ht="22.5" customHeight="1" x14ac:dyDescent="0.4"/>
    <row r="115" ht="22.5" customHeight="1" x14ac:dyDescent="0.4"/>
    <row r="116" ht="22.5" customHeight="1" x14ac:dyDescent="0.4"/>
    <row r="117" ht="22.5" customHeight="1" x14ac:dyDescent="0.4"/>
    <row r="118" ht="22.5" customHeight="1" x14ac:dyDescent="0.4"/>
    <row r="119" ht="22.5" customHeight="1" x14ac:dyDescent="0.4"/>
    <row r="120" ht="22.5" customHeight="1" x14ac:dyDescent="0.4"/>
    <row r="121" ht="22.5" customHeight="1" x14ac:dyDescent="0.4"/>
    <row r="122" ht="22.5" customHeight="1" x14ac:dyDescent="0.4"/>
    <row r="123" ht="22.5" customHeight="1" x14ac:dyDescent="0.4"/>
    <row r="124" ht="22.5" customHeight="1" x14ac:dyDescent="0.4"/>
    <row r="125" ht="22.5" customHeight="1" x14ac:dyDescent="0.4"/>
    <row r="126" ht="22.5" customHeight="1" x14ac:dyDescent="0.4"/>
    <row r="127" ht="22.5" customHeight="1" x14ac:dyDescent="0.4"/>
    <row r="128" ht="22.5" customHeight="1" x14ac:dyDescent="0.4"/>
    <row r="129" ht="22.5" customHeight="1" x14ac:dyDescent="0.4"/>
    <row r="130" ht="22.5" customHeight="1" x14ac:dyDescent="0.4"/>
    <row r="131" ht="22.5" customHeight="1" x14ac:dyDescent="0.4"/>
    <row r="132" ht="22.5" customHeight="1" x14ac:dyDescent="0.4"/>
    <row r="133" ht="22.5" customHeight="1" x14ac:dyDescent="0.4"/>
    <row r="134" ht="22.5" customHeight="1" x14ac:dyDescent="0.4"/>
    <row r="135" ht="22.5" customHeight="1" x14ac:dyDescent="0.4"/>
    <row r="136" ht="22.5" customHeight="1" x14ac:dyDescent="0.4"/>
    <row r="137" ht="22.5" customHeight="1" x14ac:dyDescent="0.4"/>
    <row r="138" ht="22.5" customHeight="1" x14ac:dyDescent="0.4"/>
    <row r="139" ht="22.5" customHeight="1" x14ac:dyDescent="0.4"/>
    <row r="140" ht="22.5" customHeight="1" x14ac:dyDescent="0.4"/>
    <row r="141" ht="22.5" customHeight="1" x14ac:dyDescent="0.4"/>
    <row r="142" ht="22.5" customHeight="1" x14ac:dyDescent="0.4"/>
    <row r="143" ht="22.5" customHeight="1" x14ac:dyDescent="0.4"/>
    <row r="144" ht="22.5" customHeight="1" x14ac:dyDescent="0.4"/>
    <row r="145" ht="22.5" customHeight="1" x14ac:dyDescent="0.4"/>
    <row r="146" ht="22.5" customHeight="1" x14ac:dyDescent="0.4"/>
    <row r="147" ht="22.5" customHeight="1" x14ac:dyDescent="0.4"/>
    <row r="148" ht="22.5" customHeight="1" x14ac:dyDescent="0.4"/>
    <row r="149" ht="22.5" customHeight="1" x14ac:dyDescent="0.4"/>
    <row r="150" ht="22.5" customHeight="1" x14ac:dyDescent="0.4"/>
    <row r="151" ht="22.5" customHeight="1" x14ac:dyDescent="0.4"/>
    <row r="152" ht="22.5" customHeight="1" x14ac:dyDescent="0.4"/>
    <row r="153" ht="22.5" customHeight="1" x14ac:dyDescent="0.4"/>
    <row r="154" ht="22.5" customHeight="1" x14ac:dyDescent="0.4"/>
    <row r="155" ht="22.5" customHeight="1" x14ac:dyDescent="0.4"/>
    <row r="156" ht="22.5" customHeight="1" x14ac:dyDescent="0.4"/>
    <row r="157" ht="22.5" customHeight="1" x14ac:dyDescent="0.4"/>
    <row r="158" ht="22.5" customHeight="1" x14ac:dyDescent="0.4"/>
    <row r="159" ht="22.5" customHeight="1" x14ac:dyDescent="0.4"/>
    <row r="160" ht="22.5" customHeight="1" x14ac:dyDescent="0.4"/>
    <row r="161" ht="22.5" customHeight="1" x14ac:dyDescent="0.4"/>
    <row r="162" ht="22.5" customHeight="1" x14ac:dyDescent="0.4"/>
    <row r="163" ht="22.5" customHeight="1" x14ac:dyDescent="0.4"/>
    <row r="164" ht="22.5" customHeight="1" x14ac:dyDescent="0.4"/>
    <row r="165" ht="22.5" customHeight="1" x14ac:dyDescent="0.4"/>
    <row r="166" ht="22.5" customHeight="1" x14ac:dyDescent="0.4"/>
    <row r="167" ht="22.5" customHeight="1" x14ac:dyDescent="0.4"/>
    <row r="168" ht="22.5" customHeight="1" x14ac:dyDescent="0.4"/>
    <row r="169" ht="22.5" customHeight="1" x14ac:dyDescent="0.4"/>
    <row r="170" ht="22.5" customHeight="1" x14ac:dyDescent="0.4"/>
    <row r="171" ht="22.5" customHeight="1" x14ac:dyDescent="0.4"/>
    <row r="172" ht="22.5" customHeight="1" x14ac:dyDescent="0.4"/>
    <row r="173" ht="22.5" customHeight="1" x14ac:dyDescent="0.4"/>
    <row r="174" ht="22.5" customHeight="1" x14ac:dyDescent="0.4"/>
    <row r="175" ht="22.5" customHeight="1" x14ac:dyDescent="0.4"/>
    <row r="176" ht="22.5" customHeight="1" x14ac:dyDescent="0.4"/>
    <row r="177" ht="22.5" customHeight="1" x14ac:dyDescent="0.4"/>
    <row r="178" ht="22.5" customHeight="1" x14ac:dyDescent="0.4"/>
    <row r="179" ht="22.5" customHeight="1" x14ac:dyDescent="0.4"/>
    <row r="180" ht="22.5" customHeight="1" x14ac:dyDescent="0.4"/>
    <row r="181" ht="22.5" customHeight="1" x14ac:dyDescent="0.4"/>
    <row r="182" ht="22.5" customHeight="1" x14ac:dyDescent="0.4"/>
    <row r="183" ht="22.5" customHeight="1" x14ac:dyDescent="0.4"/>
    <row r="184" ht="22.5" customHeight="1" x14ac:dyDescent="0.4"/>
    <row r="185" ht="22.5" customHeight="1" x14ac:dyDescent="0.4"/>
    <row r="186" ht="22.5" customHeight="1" x14ac:dyDescent="0.4"/>
    <row r="187" ht="22.5" customHeight="1" x14ac:dyDescent="0.4"/>
    <row r="188" ht="22.5" customHeight="1" x14ac:dyDescent="0.4"/>
    <row r="189" ht="22.5" customHeight="1" x14ac:dyDescent="0.4"/>
    <row r="190" ht="22.5" customHeight="1" x14ac:dyDescent="0.4"/>
    <row r="191" ht="22.5" customHeight="1" x14ac:dyDescent="0.4"/>
    <row r="192" ht="22.5" customHeight="1" x14ac:dyDescent="0.4"/>
    <row r="193" ht="22.5" customHeight="1" x14ac:dyDescent="0.4"/>
    <row r="194" ht="22.5" customHeight="1" x14ac:dyDescent="0.4"/>
    <row r="195" ht="22.5" customHeight="1" x14ac:dyDescent="0.4"/>
    <row r="196" ht="22.5" customHeight="1" x14ac:dyDescent="0.4"/>
    <row r="197" ht="22.5" customHeight="1" x14ac:dyDescent="0.4"/>
    <row r="198" ht="22.5" customHeight="1" x14ac:dyDescent="0.4"/>
    <row r="199" ht="22.5" customHeight="1" x14ac:dyDescent="0.4"/>
    <row r="200" ht="22.5" customHeight="1" x14ac:dyDescent="0.4"/>
    <row r="201" ht="22.5" customHeight="1" x14ac:dyDescent="0.4"/>
    <row r="202" ht="22.5" customHeight="1" x14ac:dyDescent="0.4"/>
    <row r="203" ht="22.5" customHeight="1" x14ac:dyDescent="0.4"/>
    <row r="204" ht="22.5" customHeight="1" x14ac:dyDescent="0.4"/>
    <row r="205" ht="22.5" customHeight="1" x14ac:dyDescent="0.4"/>
    <row r="206" ht="22.5" customHeight="1" x14ac:dyDescent="0.4"/>
    <row r="207" ht="22.5" customHeight="1" x14ac:dyDescent="0.4"/>
    <row r="208" ht="22.5" customHeight="1" x14ac:dyDescent="0.4"/>
    <row r="209" ht="22.5" customHeight="1" x14ac:dyDescent="0.4"/>
    <row r="210" ht="22.5" customHeight="1" x14ac:dyDescent="0.4"/>
    <row r="211" ht="22.5" customHeight="1" x14ac:dyDescent="0.4"/>
    <row r="212" ht="22.5" customHeight="1" x14ac:dyDescent="0.4"/>
    <row r="213" ht="22.5" customHeight="1" x14ac:dyDescent="0.4"/>
    <row r="214" ht="22.5" customHeight="1" x14ac:dyDescent="0.4"/>
    <row r="215" ht="22.5" customHeight="1" x14ac:dyDescent="0.4"/>
    <row r="216" ht="22.5" customHeight="1" x14ac:dyDescent="0.4"/>
    <row r="217" ht="22.5" customHeight="1" x14ac:dyDescent="0.4"/>
    <row r="218" ht="22.5" customHeight="1" x14ac:dyDescent="0.4"/>
    <row r="219" ht="22.5" customHeight="1" x14ac:dyDescent="0.4"/>
    <row r="220" ht="22.5" customHeight="1" x14ac:dyDescent="0.4"/>
    <row r="221" ht="22.5" customHeight="1" x14ac:dyDescent="0.4"/>
    <row r="222" ht="22.5" customHeight="1" x14ac:dyDescent="0.4"/>
    <row r="223" ht="22.5" customHeight="1" x14ac:dyDescent="0.4"/>
    <row r="224" ht="22.5" customHeight="1" x14ac:dyDescent="0.4"/>
    <row r="225" ht="22.5" customHeight="1" x14ac:dyDescent="0.4"/>
    <row r="226" ht="22.5" customHeight="1" x14ac:dyDescent="0.4"/>
    <row r="227" ht="22.5" customHeight="1" x14ac:dyDescent="0.4"/>
    <row r="228" ht="22.5" customHeight="1" x14ac:dyDescent="0.4"/>
    <row r="229" ht="22.5" customHeight="1" x14ac:dyDescent="0.4"/>
    <row r="230" ht="22.5" customHeight="1" x14ac:dyDescent="0.4"/>
    <row r="231" ht="22.5" customHeight="1" x14ac:dyDescent="0.4"/>
    <row r="232" ht="22.5" customHeight="1" x14ac:dyDescent="0.4"/>
    <row r="233" ht="22.5" customHeight="1" x14ac:dyDescent="0.4"/>
    <row r="234" ht="22.5" customHeight="1" x14ac:dyDescent="0.4"/>
    <row r="235" ht="22.5" customHeight="1" x14ac:dyDescent="0.4"/>
    <row r="236" ht="22.5" customHeight="1" x14ac:dyDescent="0.4"/>
    <row r="237" ht="22.5" customHeight="1" x14ac:dyDescent="0.4"/>
    <row r="238" ht="22.5" customHeight="1" x14ac:dyDescent="0.4"/>
    <row r="239" ht="22.5" customHeight="1" x14ac:dyDescent="0.4"/>
    <row r="240" ht="22.5" customHeight="1" x14ac:dyDescent="0.4"/>
    <row r="241" ht="22.5" customHeight="1" x14ac:dyDescent="0.4"/>
    <row r="242" ht="22.5" customHeight="1" x14ac:dyDescent="0.4"/>
    <row r="243" ht="22.5" customHeight="1" x14ac:dyDescent="0.4"/>
    <row r="244" ht="22.5" customHeight="1" x14ac:dyDescent="0.4"/>
    <row r="245" ht="22.5" customHeight="1" x14ac:dyDescent="0.4"/>
    <row r="246" ht="22.5" customHeight="1" x14ac:dyDescent="0.4"/>
    <row r="247" ht="22.5" customHeight="1" x14ac:dyDescent="0.4"/>
    <row r="248" ht="22.5" customHeight="1" x14ac:dyDescent="0.4"/>
    <row r="249" ht="22.5" customHeight="1" x14ac:dyDescent="0.4"/>
    <row r="250" ht="22.5" customHeight="1" x14ac:dyDescent="0.4"/>
    <row r="251" ht="22.5" customHeight="1" x14ac:dyDescent="0.4"/>
    <row r="252" ht="22.5" customHeight="1" x14ac:dyDescent="0.4"/>
    <row r="253" ht="22.5" customHeight="1" x14ac:dyDescent="0.4"/>
    <row r="254" ht="22.5" customHeight="1" x14ac:dyDescent="0.4"/>
    <row r="255" ht="22.5" customHeight="1" x14ac:dyDescent="0.4"/>
    <row r="256" ht="22.5" customHeight="1" x14ac:dyDescent="0.4"/>
    <row r="257" ht="22.5" customHeight="1" x14ac:dyDescent="0.4"/>
    <row r="258" ht="22.5" customHeight="1" x14ac:dyDescent="0.4"/>
    <row r="259" ht="22.5" customHeight="1" x14ac:dyDescent="0.4"/>
    <row r="260" ht="22.5" customHeight="1" x14ac:dyDescent="0.4"/>
    <row r="261" ht="22.5" customHeight="1" x14ac:dyDescent="0.4"/>
    <row r="262" ht="22.5" customHeight="1" x14ac:dyDescent="0.4"/>
    <row r="263" ht="22.5" customHeight="1" x14ac:dyDescent="0.4"/>
    <row r="264" ht="22.5" customHeight="1" x14ac:dyDescent="0.4"/>
    <row r="265" ht="22.5" customHeight="1" x14ac:dyDescent="0.4"/>
    <row r="266" ht="22.5" customHeight="1" x14ac:dyDescent="0.4"/>
    <row r="267" ht="22.5" customHeight="1" x14ac:dyDescent="0.4"/>
    <row r="268" ht="22.5" customHeight="1" x14ac:dyDescent="0.4"/>
    <row r="269" ht="22.5" customHeight="1" x14ac:dyDescent="0.4"/>
    <row r="270" ht="22.5" customHeight="1" x14ac:dyDescent="0.4"/>
    <row r="271" ht="22.5" customHeight="1" x14ac:dyDescent="0.4"/>
    <row r="272" ht="22.5" customHeight="1" x14ac:dyDescent="0.4"/>
    <row r="273" ht="22.5" customHeight="1" x14ac:dyDescent="0.4"/>
    <row r="274" ht="22.5" customHeight="1" x14ac:dyDescent="0.4"/>
    <row r="275" ht="22.5" customHeight="1" x14ac:dyDescent="0.4"/>
    <row r="276" ht="22.5" customHeight="1" x14ac:dyDescent="0.4"/>
    <row r="277" ht="22.5" customHeight="1" x14ac:dyDescent="0.4"/>
    <row r="278" ht="22.5" customHeight="1" x14ac:dyDescent="0.4"/>
    <row r="279" ht="22.5" customHeight="1" x14ac:dyDescent="0.4"/>
    <row r="280" ht="22.5" customHeight="1" x14ac:dyDescent="0.4"/>
    <row r="281" ht="22.5" customHeight="1" x14ac:dyDescent="0.4"/>
    <row r="282" ht="22.5" customHeight="1" x14ac:dyDescent="0.4"/>
    <row r="283" ht="22.5" customHeight="1" x14ac:dyDescent="0.4"/>
    <row r="284" ht="22.5" customHeight="1" x14ac:dyDescent="0.4"/>
    <row r="285" ht="22.5" customHeight="1" x14ac:dyDescent="0.4"/>
    <row r="286" ht="22.5" customHeight="1" x14ac:dyDescent="0.4"/>
    <row r="287" ht="22.5" customHeight="1" x14ac:dyDescent="0.4"/>
    <row r="288" ht="22.5" customHeight="1" x14ac:dyDescent="0.4"/>
    <row r="289" ht="22.5" customHeight="1" x14ac:dyDescent="0.4"/>
    <row r="290" ht="22.5" customHeight="1" x14ac:dyDescent="0.4"/>
    <row r="291" ht="22.5" customHeight="1" x14ac:dyDescent="0.4"/>
    <row r="292" ht="22.5" customHeight="1" x14ac:dyDescent="0.4"/>
    <row r="293" ht="22.5" customHeight="1" x14ac:dyDescent="0.4"/>
    <row r="294" ht="22.5" customHeight="1" x14ac:dyDescent="0.4"/>
    <row r="295" ht="22.5" customHeight="1" x14ac:dyDescent="0.4"/>
    <row r="296" ht="22.5" customHeight="1" x14ac:dyDescent="0.4"/>
    <row r="297" ht="22.5" customHeight="1" x14ac:dyDescent="0.4"/>
    <row r="298" ht="22.5" customHeight="1" x14ac:dyDescent="0.4"/>
    <row r="299" ht="22.5" customHeight="1" x14ac:dyDescent="0.4"/>
    <row r="300" ht="22.5" customHeight="1" x14ac:dyDescent="0.4"/>
    <row r="301" ht="22.5" customHeight="1" x14ac:dyDescent="0.4"/>
    <row r="302" ht="22.5" customHeight="1" x14ac:dyDescent="0.4"/>
    <row r="303" ht="22.5" customHeight="1" x14ac:dyDescent="0.4"/>
    <row r="304" ht="22.5" customHeight="1" x14ac:dyDescent="0.4"/>
    <row r="305" ht="22.5" customHeight="1" x14ac:dyDescent="0.4"/>
    <row r="306" ht="22.5" customHeight="1" x14ac:dyDescent="0.4"/>
    <row r="307" ht="22.5" customHeight="1" x14ac:dyDescent="0.4"/>
    <row r="308" ht="22.5" customHeight="1" x14ac:dyDescent="0.4"/>
    <row r="309" ht="22.5" customHeight="1" x14ac:dyDescent="0.4"/>
    <row r="310" ht="22.5" customHeight="1" x14ac:dyDescent="0.4"/>
    <row r="311" ht="22.5" customHeight="1" x14ac:dyDescent="0.4"/>
    <row r="312" ht="22.5" customHeight="1" x14ac:dyDescent="0.4"/>
    <row r="313" ht="22.5" customHeight="1" x14ac:dyDescent="0.4"/>
    <row r="314" ht="22.5" customHeight="1" x14ac:dyDescent="0.4"/>
    <row r="315" ht="22.5" customHeight="1" x14ac:dyDescent="0.4"/>
    <row r="316" ht="22.5" customHeight="1" x14ac:dyDescent="0.4"/>
    <row r="317" ht="22.5" customHeight="1" x14ac:dyDescent="0.4"/>
    <row r="318" ht="22.5" customHeight="1" x14ac:dyDescent="0.4"/>
    <row r="319" ht="22.5" customHeight="1" x14ac:dyDescent="0.4"/>
    <row r="320" ht="22.5" customHeight="1" x14ac:dyDescent="0.4"/>
    <row r="321" ht="22.5" customHeight="1" x14ac:dyDescent="0.4"/>
    <row r="322" ht="22.5" customHeight="1" x14ac:dyDescent="0.4"/>
    <row r="323" ht="22.5" customHeight="1" x14ac:dyDescent="0.4"/>
    <row r="324" ht="22.5" customHeight="1" x14ac:dyDescent="0.4"/>
    <row r="325" ht="22.5" customHeight="1" x14ac:dyDescent="0.4"/>
    <row r="326" ht="22.5" customHeight="1" x14ac:dyDescent="0.4"/>
    <row r="327" ht="22.5" customHeight="1" x14ac:dyDescent="0.4"/>
    <row r="328" ht="22.5" customHeight="1" x14ac:dyDescent="0.4"/>
    <row r="329" ht="22.5" customHeight="1" x14ac:dyDescent="0.4"/>
    <row r="330" ht="22.5" customHeight="1" x14ac:dyDescent="0.4"/>
    <row r="331" ht="22.5" customHeight="1" x14ac:dyDescent="0.4"/>
    <row r="332" ht="22.5" customHeight="1" x14ac:dyDescent="0.4"/>
    <row r="333" ht="22.5" customHeight="1" x14ac:dyDescent="0.4"/>
    <row r="334" ht="22.5" customHeight="1" x14ac:dyDescent="0.4"/>
    <row r="335" ht="22.5" customHeight="1" x14ac:dyDescent="0.4"/>
    <row r="336" ht="22.5" customHeight="1" x14ac:dyDescent="0.4"/>
    <row r="337" ht="22.5" customHeight="1" x14ac:dyDescent="0.4"/>
    <row r="338" ht="22.5" customHeight="1" x14ac:dyDescent="0.4"/>
    <row r="339" ht="22.5" customHeight="1" x14ac:dyDescent="0.4"/>
    <row r="340" ht="22.5" customHeight="1" x14ac:dyDescent="0.4"/>
    <row r="341" ht="22.5" customHeight="1" x14ac:dyDescent="0.4"/>
    <row r="342" ht="22.5" customHeight="1" x14ac:dyDescent="0.4"/>
    <row r="343" ht="22.5" customHeight="1" x14ac:dyDescent="0.4"/>
    <row r="344" ht="22.5" customHeight="1" x14ac:dyDescent="0.4"/>
    <row r="345" ht="22.5" customHeight="1" x14ac:dyDescent="0.4"/>
    <row r="346" ht="22.5" customHeight="1" x14ac:dyDescent="0.4"/>
    <row r="347" ht="22.5" customHeight="1" x14ac:dyDescent="0.4"/>
    <row r="348" ht="22.5" customHeight="1" x14ac:dyDescent="0.4"/>
    <row r="349" ht="22.5" customHeight="1" x14ac:dyDescent="0.4"/>
    <row r="350" ht="22.5" customHeight="1" x14ac:dyDescent="0.4"/>
    <row r="351" ht="22.5" customHeight="1" x14ac:dyDescent="0.4"/>
    <row r="352" ht="22.5" customHeight="1" x14ac:dyDescent="0.4"/>
    <row r="353" ht="22.5" customHeight="1" x14ac:dyDescent="0.4"/>
    <row r="354" ht="22.5" customHeight="1" x14ac:dyDescent="0.4"/>
    <row r="355" ht="22.5" customHeight="1" x14ac:dyDescent="0.4"/>
    <row r="356" ht="22.5" customHeight="1" x14ac:dyDescent="0.4"/>
    <row r="357" ht="22.5" customHeight="1" x14ac:dyDescent="0.4"/>
    <row r="358" ht="22.5" customHeight="1" x14ac:dyDescent="0.4"/>
    <row r="359" ht="22.5" customHeight="1" x14ac:dyDescent="0.4"/>
    <row r="360" ht="22.5" customHeight="1" x14ac:dyDescent="0.4"/>
    <row r="361" ht="22.5" customHeight="1" x14ac:dyDescent="0.4"/>
    <row r="362" ht="22.5" customHeight="1" x14ac:dyDescent="0.4"/>
    <row r="363" ht="22.5" customHeight="1" x14ac:dyDescent="0.4"/>
    <row r="364" ht="22.5" customHeight="1" x14ac:dyDescent="0.4"/>
    <row r="365" ht="22.5" customHeight="1" x14ac:dyDescent="0.4"/>
    <row r="366" ht="22.5" customHeight="1" x14ac:dyDescent="0.4"/>
    <row r="367" ht="22.5" customHeight="1" x14ac:dyDescent="0.4"/>
    <row r="368" ht="22.5" customHeight="1" x14ac:dyDescent="0.4"/>
    <row r="369" ht="22.5" customHeight="1" x14ac:dyDescent="0.4"/>
    <row r="370" ht="22.5" customHeight="1" x14ac:dyDescent="0.4"/>
    <row r="371" ht="22.5" customHeight="1" x14ac:dyDescent="0.4"/>
    <row r="372" ht="22.5" customHeight="1" x14ac:dyDescent="0.4"/>
    <row r="373" ht="22.5" customHeight="1" x14ac:dyDescent="0.4"/>
    <row r="374" ht="22.5" customHeight="1" x14ac:dyDescent="0.4"/>
    <row r="375" ht="22.5" customHeight="1" x14ac:dyDescent="0.4"/>
    <row r="376" ht="22.5" customHeight="1" x14ac:dyDescent="0.4"/>
    <row r="377" ht="22.5" customHeight="1" x14ac:dyDescent="0.4"/>
    <row r="378" ht="22.5" customHeight="1" x14ac:dyDescent="0.4"/>
    <row r="379" ht="22.5" customHeight="1" x14ac:dyDescent="0.4"/>
    <row r="380" ht="22.5" customHeight="1" x14ac:dyDescent="0.4"/>
    <row r="381" ht="22.5" customHeight="1" x14ac:dyDescent="0.4"/>
    <row r="382" ht="22.5" customHeight="1" x14ac:dyDescent="0.4"/>
    <row r="383" ht="22.5" customHeight="1" x14ac:dyDescent="0.4"/>
    <row r="384" ht="22.5" customHeight="1" x14ac:dyDescent="0.4"/>
    <row r="385" ht="22.5" customHeight="1" x14ac:dyDescent="0.4"/>
    <row r="386" ht="22.5" customHeight="1" x14ac:dyDescent="0.4"/>
    <row r="387" ht="22.5" customHeight="1" x14ac:dyDescent="0.4"/>
    <row r="388" ht="22.5" customHeight="1" x14ac:dyDescent="0.4"/>
    <row r="389" ht="22.5" customHeight="1" x14ac:dyDescent="0.4"/>
    <row r="390" ht="22.5" customHeight="1" x14ac:dyDescent="0.4"/>
    <row r="391" ht="22.5" customHeight="1" x14ac:dyDescent="0.4"/>
    <row r="392" ht="22.5" customHeight="1" x14ac:dyDescent="0.4"/>
    <row r="393" ht="22.5" customHeight="1" x14ac:dyDescent="0.4"/>
    <row r="394" ht="22.5" customHeight="1" x14ac:dyDescent="0.4"/>
    <row r="395" ht="22.5" customHeight="1" x14ac:dyDescent="0.4"/>
    <row r="396" ht="22.5" customHeight="1" x14ac:dyDescent="0.4"/>
    <row r="397" ht="22.5" customHeight="1" x14ac:dyDescent="0.4"/>
    <row r="398" ht="22.5" customHeight="1" x14ac:dyDescent="0.4"/>
    <row r="399" ht="22.5" customHeight="1" x14ac:dyDescent="0.4"/>
    <row r="400" ht="22.5" customHeight="1" x14ac:dyDescent="0.4"/>
    <row r="401" ht="22.5" customHeight="1" x14ac:dyDescent="0.4"/>
    <row r="402" ht="22.5" customHeight="1" x14ac:dyDescent="0.4"/>
    <row r="403" ht="22.5" customHeight="1" x14ac:dyDescent="0.4"/>
    <row r="404" ht="22.5" customHeight="1" x14ac:dyDescent="0.4"/>
    <row r="405" ht="22.5" customHeight="1" x14ac:dyDescent="0.4"/>
    <row r="406" ht="22.5" customHeight="1" x14ac:dyDescent="0.4"/>
    <row r="407" ht="22.5" customHeight="1" x14ac:dyDescent="0.4"/>
    <row r="408" ht="22.5" customHeight="1" x14ac:dyDescent="0.4"/>
    <row r="409" ht="22.5" customHeight="1" x14ac:dyDescent="0.4"/>
    <row r="410" ht="22.5" customHeight="1" x14ac:dyDescent="0.4"/>
    <row r="411" ht="22.5" customHeight="1" x14ac:dyDescent="0.4"/>
    <row r="412" ht="22.5" customHeight="1" x14ac:dyDescent="0.4"/>
    <row r="413" ht="22.5" customHeight="1" x14ac:dyDescent="0.4"/>
    <row r="414" ht="22.5" customHeight="1" x14ac:dyDescent="0.4"/>
    <row r="415" ht="22.5" customHeight="1" x14ac:dyDescent="0.4"/>
    <row r="416" ht="22.5" customHeight="1" x14ac:dyDescent="0.4"/>
    <row r="417" ht="22.5" customHeight="1" x14ac:dyDescent="0.4"/>
    <row r="418" ht="22.5" customHeight="1" x14ac:dyDescent="0.4"/>
    <row r="419" ht="22.5" customHeight="1" x14ac:dyDescent="0.4"/>
    <row r="420" ht="22.5" customHeight="1" x14ac:dyDescent="0.4"/>
    <row r="421" ht="22.5" customHeight="1" x14ac:dyDescent="0.4"/>
    <row r="422" ht="22.5" customHeight="1" x14ac:dyDescent="0.4"/>
    <row r="423" ht="22.5" customHeight="1" x14ac:dyDescent="0.4"/>
    <row r="424" ht="22.5" customHeight="1" x14ac:dyDescent="0.4"/>
    <row r="425" ht="22.5" customHeight="1" x14ac:dyDescent="0.4"/>
    <row r="426" ht="22.5" customHeight="1" x14ac:dyDescent="0.4"/>
    <row r="427" ht="22.5" customHeight="1" x14ac:dyDescent="0.4"/>
    <row r="428" ht="22.5" customHeight="1" x14ac:dyDescent="0.4"/>
    <row r="429" ht="22.5" customHeight="1" x14ac:dyDescent="0.4"/>
    <row r="430" ht="22.5" customHeight="1" x14ac:dyDescent="0.4"/>
    <row r="431" ht="22.5" customHeight="1" x14ac:dyDescent="0.4"/>
    <row r="432" ht="22.5" customHeight="1" x14ac:dyDescent="0.4"/>
    <row r="433" ht="22.5" customHeight="1" x14ac:dyDescent="0.4"/>
    <row r="434" ht="22.5" customHeight="1" x14ac:dyDescent="0.4"/>
    <row r="435" ht="22.5" customHeight="1" x14ac:dyDescent="0.4"/>
    <row r="436" ht="22.5" customHeight="1" x14ac:dyDescent="0.4"/>
    <row r="437" ht="22.5" customHeight="1" x14ac:dyDescent="0.4"/>
    <row r="438" ht="22.5" customHeight="1" x14ac:dyDescent="0.4"/>
    <row r="439" ht="22.5" customHeight="1" x14ac:dyDescent="0.4"/>
    <row r="440" ht="22.5" customHeight="1" x14ac:dyDescent="0.4"/>
    <row r="441" ht="22.5" customHeight="1" x14ac:dyDescent="0.4"/>
    <row r="442" ht="22.5" customHeight="1" x14ac:dyDescent="0.4"/>
    <row r="443" ht="22.5" customHeight="1" x14ac:dyDescent="0.4"/>
    <row r="444" ht="22.5" customHeight="1" x14ac:dyDescent="0.4"/>
    <row r="445" ht="22.5" customHeight="1" x14ac:dyDescent="0.4"/>
    <row r="446" ht="22.5" customHeight="1" x14ac:dyDescent="0.4"/>
    <row r="447" ht="22.5" customHeight="1" x14ac:dyDescent="0.4"/>
    <row r="448" ht="22.5" customHeight="1" x14ac:dyDescent="0.4"/>
    <row r="449" ht="22.5" customHeight="1" x14ac:dyDescent="0.4"/>
    <row r="450" ht="22.5" customHeight="1" x14ac:dyDescent="0.4"/>
    <row r="451" ht="22.5" customHeight="1" x14ac:dyDescent="0.4"/>
    <row r="452" ht="22.5" customHeight="1" x14ac:dyDescent="0.4"/>
    <row r="453" ht="22.5" customHeight="1" x14ac:dyDescent="0.4"/>
    <row r="454" ht="22.5" customHeight="1" x14ac:dyDescent="0.4"/>
    <row r="455" ht="22.5" customHeight="1" x14ac:dyDescent="0.4"/>
    <row r="456" ht="22.5" customHeight="1" x14ac:dyDescent="0.4"/>
    <row r="457" ht="22.5" customHeight="1" x14ac:dyDescent="0.4"/>
    <row r="458" ht="22.5" customHeight="1" x14ac:dyDescent="0.4"/>
    <row r="459" ht="22.5" customHeight="1" x14ac:dyDescent="0.4"/>
    <row r="460" ht="22.5" customHeight="1" x14ac:dyDescent="0.4"/>
    <row r="461" ht="22.5" customHeight="1" x14ac:dyDescent="0.4"/>
    <row r="462" ht="22.5" customHeight="1" x14ac:dyDescent="0.4"/>
    <row r="463" ht="22.5" customHeight="1" x14ac:dyDescent="0.4"/>
    <row r="464" ht="22.5" customHeight="1" x14ac:dyDescent="0.4"/>
    <row r="465" ht="22.5" customHeight="1" x14ac:dyDescent="0.4"/>
    <row r="466" ht="22.5" customHeight="1" x14ac:dyDescent="0.4"/>
    <row r="467" ht="22.5" customHeight="1" x14ac:dyDescent="0.4"/>
    <row r="468" ht="22.5" customHeight="1" x14ac:dyDescent="0.4"/>
    <row r="469" ht="22.5" customHeight="1" x14ac:dyDescent="0.4"/>
    <row r="470" ht="22.5" customHeight="1" x14ac:dyDescent="0.4"/>
    <row r="471" ht="22.5" customHeight="1" x14ac:dyDescent="0.4"/>
    <row r="472" ht="22.5" customHeight="1" x14ac:dyDescent="0.4"/>
    <row r="473" ht="22.5" customHeight="1" x14ac:dyDescent="0.4"/>
    <row r="474" ht="22.5" customHeight="1" x14ac:dyDescent="0.4"/>
    <row r="475" ht="22.5" customHeight="1" x14ac:dyDescent="0.4"/>
    <row r="476" ht="22.5" customHeight="1" x14ac:dyDescent="0.4"/>
    <row r="477" ht="22.5" customHeight="1" x14ac:dyDescent="0.4"/>
    <row r="478" ht="22.5" customHeight="1" x14ac:dyDescent="0.4"/>
    <row r="479" ht="22.5" customHeight="1" x14ac:dyDescent="0.4"/>
    <row r="480" ht="22.5" customHeight="1" x14ac:dyDescent="0.4"/>
    <row r="481" ht="22.5" customHeight="1" x14ac:dyDescent="0.4"/>
    <row r="482" ht="22.5" customHeight="1" x14ac:dyDescent="0.4"/>
    <row r="483" ht="22.5" customHeight="1" x14ac:dyDescent="0.4"/>
    <row r="484" ht="22.5" customHeight="1" x14ac:dyDescent="0.4"/>
    <row r="485" ht="22.5" customHeight="1" x14ac:dyDescent="0.4"/>
    <row r="486" ht="22.5" customHeight="1" x14ac:dyDescent="0.4"/>
    <row r="487" ht="22.5" customHeight="1" x14ac:dyDescent="0.4"/>
    <row r="488" ht="22.5" customHeight="1" x14ac:dyDescent="0.4"/>
    <row r="489" ht="22.5" customHeight="1" x14ac:dyDescent="0.4"/>
    <row r="490" ht="22.5" customHeight="1" x14ac:dyDescent="0.4"/>
    <row r="491" ht="22.5" customHeight="1" x14ac:dyDescent="0.4"/>
    <row r="492" ht="22.5" customHeight="1" x14ac:dyDescent="0.4"/>
    <row r="493" ht="22.5" customHeight="1" x14ac:dyDescent="0.4"/>
    <row r="494" ht="22.5" customHeight="1" x14ac:dyDescent="0.4"/>
    <row r="495" ht="22.5" customHeight="1" x14ac:dyDescent="0.4"/>
    <row r="496" ht="22.5" customHeight="1" x14ac:dyDescent="0.4"/>
    <row r="497" ht="22.5" customHeight="1" x14ac:dyDescent="0.4"/>
    <row r="498" ht="22.5" customHeight="1" x14ac:dyDescent="0.4"/>
    <row r="499" ht="22.5" customHeight="1" x14ac:dyDescent="0.4"/>
    <row r="500" ht="22.5" customHeight="1" x14ac:dyDescent="0.4"/>
    <row r="501" ht="22.5" customHeight="1" x14ac:dyDescent="0.4"/>
    <row r="502" ht="22.5" customHeight="1" x14ac:dyDescent="0.4"/>
    <row r="503" ht="22.5" customHeight="1" x14ac:dyDescent="0.4"/>
    <row r="504" ht="22.5" customHeight="1" x14ac:dyDescent="0.4"/>
    <row r="505" ht="22.5" customHeight="1" x14ac:dyDescent="0.4"/>
    <row r="506" ht="22.5" customHeight="1" x14ac:dyDescent="0.4"/>
    <row r="507" ht="22.5" customHeight="1" x14ac:dyDescent="0.4"/>
    <row r="508" ht="22.5" customHeight="1" x14ac:dyDescent="0.4"/>
    <row r="509" ht="22.5" customHeight="1" x14ac:dyDescent="0.4"/>
    <row r="510" ht="22.5" customHeight="1" x14ac:dyDescent="0.4"/>
    <row r="511" ht="22.5" customHeight="1" x14ac:dyDescent="0.4"/>
    <row r="512" ht="22.5" customHeight="1" x14ac:dyDescent="0.4"/>
    <row r="513" ht="22.5" customHeight="1" x14ac:dyDescent="0.4"/>
    <row r="514" ht="22.5" customHeight="1" x14ac:dyDescent="0.4"/>
    <row r="515" ht="22.5" customHeight="1" x14ac:dyDescent="0.4"/>
    <row r="516" ht="22.5" customHeight="1" x14ac:dyDescent="0.4"/>
    <row r="517" ht="22.5" customHeight="1" x14ac:dyDescent="0.4"/>
    <row r="518" ht="22.5" customHeight="1" x14ac:dyDescent="0.4"/>
    <row r="519" ht="22.5" customHeight="1" x14ac:dyDescent="0.4"/>
    <row r="520" ht="22.5" customHeight="1" x14ac:dyDescent="0.4"/>
    <row r="521" ht="22.5" customHeight="1" x14ac:dyDescent="0.4"/>
    <row r="522" ht="22.5" customHeight="1" x14ac:dyDescent="0.4"/>
    <row r="523" ht="22.5" customHeight="1" x14ac:dyDescent="0.4"/>
    <row r="524" ht="22.5" customHeight="1" x14ac:dyDescent="0.4"/>
    <row r="525" ht="22.5" customHeight="1" x14ac:dyDescent="0.4"/>
    <row r="526" ht="22.5" customHeight="1" x14ac:dyDescent="0.4"/>
    <row r="527" ht="22.5" customHeight="1" x14ac:dyDescent="0.4"/>
    <row r="528" ht="22.5" customHeight="1" x14ac:dyDescent="0.4"/>
    <row r="529" ht="22.5" customHeight="1" x14ac:dyDescent="0.4"/>
    <row r="530" ht="22.5" customHeight="1" x14ac:dyDescent="0.4"/>
    <row r="531" ht="22.5" customHeight="1" x14ac:dyDescent="0.4"/>
    <row r="532" ht="22.5" customHeight="1" x14ac:dyDescent="0.4"/>
    <row r="533" ht="22.5" customHeight="1" x14ac:dyDescent="0.4"/>
    <row r="534" ht="22.5" customHeight="1" x14ac:dyDescent="0.4"/>
    <row r="535" ht="22.5" customHeight="1" x14ac:dyDescent="0.4"/>
    <row r="536" ht="22.5" customHeight="1" x14ac:dyDescent="0.4"/>
    <row r="537" ht="22.5" customHeight="1" x14ac:dyDescent="0.4"/>
    <row r="538" ht="22.5" customHeight="1" x14ac:dyDescent="0.4"/>
    <row r="539" ht="22.5" customHeight="1" x14ac:dyDescent="0.4"/>
    <row r="540" ht="22.5" customHeight="1" x14ac:dyDescent="0.4"/>
    <row r="541" ht="22.5" customHeight="1" x14ac:dyDescent="0.4"/>
    <row r="542" ht="22.5" customHeight="1" x14ac:dyDescent="0.4"/>
    <row r="543" ht="22.5" customHeight="1" x14ac:dyDescent="0.4"/>
    <row r="544" ht="22.5" customHeight="1" x14ac:dyDescent="0.4"/>
    <row r="545" ht="22.5" customHeight="1" x14ac:dyDescent="0.4"/>
    <row r="546" ht="22.5" customHeight="1" x14ac:dyDescent="0.4"/>
    <row r="547" ht="22.5" customHeight="1" x14ac:dyDescent="0.4"/>
    <row r="548" ht="22.5" customHeight="1" x14ac:dyDescent="0.4"/>
    <row r="549" ht="22.5" customHeight="1" x14ac:dyDescent="0.4"/>
    <row r="550" ht="22.5" customHeight="1" x14ac:dyDescent="0.4"/>
    <row r="551" ht="22.5" customHeight="1" x14ac:dyDescent="0.4"/>
    <row r="552" ht="22.5" customHeight="1" x14ac:dyDescent="0.4"/>
    <row r="553" ht="22.5" customHeight="1" x14ac:dyDescent="0.4"/>
    <row r="554" ht="22.5" customHeight="1" x14ac:dyDescent="0.4"/>
    <row r="555" ht="22.5" customHeight="1" x14ac:dyDescent="0.4"/>
    <row r="556" ht="22.5" customHeight="1" x14ac:dyDescent="0.4"/>
    <row r="557" ht="22.5" customHeight="1" x14ac:dyDescent="0.4"/>
    <row r="558" ht="22.5" customHeight="1" x14ac:dyDescent="0.4"/>
    <row r="559" ht="22.5" customHeight="1" x14ac:dyDescent="0.4"/>
    <row r="560" ht="22.5" customHeight="1" x14ac:dyDescent="0.4"/>
    <row r="561" ht="22.5" customHeight="1" x14ac:dyDescent="0.4"/>
    <row r="562" ht="22.5" customHeight="1" x14ac:dyDescent="0.4"/>
    <row r="563" ht="22.5" customHeight="1" x14ac:dyDescent="0.4"/>
    <row r="564" ht="22.5" customHeight="1" x14ac:dyDescent="0.4"/>
    <row r="565" ht="22.5" customHeight="1" x14ac:dyDescent="0.4"/>
    <row r="566" ht="22.5" customHeight="1" x14ac:dyDescent="0.4"/>
    <row r="567" ht="22.5" customHeight="1" x14ac:dyDescent="0.4"/>
    <row r="568" ht="22.5" customHeight="1" x14ac:dyDescent="0.4"/>
    <row r="569" ht="22.5" customHeight="1" x14ac:dyDescent="0.4"/>
    <row r="570" ht="22.5" customHeight="1" x14ac:dyDescent="0.4"/>
    <row r="571" ht="22.5" customHeight="1" x14ac:dyDescent="0.4"/>
    <row r="572" ht="22.5" customHeight="1" x14ac:dyDescent="0.4"/>
    <row r="573" ht="22.5" customHeight="1" x14ac:dyDescent="0.4"/>
    <row r="574" ht="22.5" customHeight="1" x14ac:dyDescent="0.4"/>
    <row r="575" ht="22.5" customHeight="1" x14ac:dyDescent="0.4"/>
    <row r="576" ht="22.5" customHeight="1" x14ac:dyDescent="0.4"/>
    <row r="577" ht="22.5" customHeight="1" x14ac:dyDescent="0.4"/>
    <row r="578" ht="22.5" customHeight="1" x14ac:dyDescent="0.4"/>
    <row r="579" ht="22.5" customHeight="1" x14ac:dyDescent="0.4"/>
    <row r="580" ht="22.5" customHeight="1" x14ac:dyDescent="0.4"/>
    <row r="581" ht="22.5" customHeight="1" x14ac:dyDescent="0.4"/>
    <row r="582" ht="22.5" customHeight="1" x14ac:dyDescent="0.4"/>
    <row r="583" ht="22.5" customHeight="1" x14ac:dyDescent="0.4"/>
    <row r="584" ht="22.5" customHeight="1" x14ac:dyDescent="0.4"/>
    <row r="585" ht="22.5" customHeight="1" x14ac:dyDescent="0.4"/>
    <row r="586" ht="22.5" customHeight="1" x14ac:dyDescent="0.4"/>
    <row r="587" ht="22.5" customHeight="1" x14ac:dyDescent="0.4"/>
    <row r="588" ht="22.5" customHeight="1" x14ac:dyDescent="0.4"/>
    <row r="589" ht="22.5" customHeight="1" x14ac:dyDescent="0.4"/>
    <row r="590" ht="22.5" customHeight="1" x14ac:dyDescent="0.4"/>
    <row r="591" ht="22.5" customHeight="1" x14ac:dyDescent="0.4"/>
    <row r="592" ht="22.5" customHeight="1" x14ac:dyDescent="0.4"/>
    <row r="593" ht="22.5" customHeight="1" x14ac:dyDescent="0.4"/>
    <row r="594" ht="22.5" customHeight="1" x14ac:dyDescent="0.4"/>
    <row r="595" ht="22.5" customHeight="1" x14ac:dyDescent="0.4"/>
    <row r="596" ht="22.5" customHeight="1" x14ac:dyDescent="0.4"/>
    <row r="597" ht="22.5" customHeight="1" x14ac:dyDescent="0.4"/>
    <row r="598" ht="22.5" customHeight="1" x14ac:dyDescent="0.4"/>
    <row r="599" ht="22.5" customHeight="1" x14ac:dyDescent="0.4"/>
    <row r="600" ht="22.5" customHeight="1" x14ac:dyDescent="0.4"/>
    <row r="601" ht="22.5" customHeight="1" x14ac:dyDescent="0.4"/>
    <row r="602" ht="22.5" customHeight="1" x14ac:dyDescent="0.4"/>
    <row r="603" ht="22.5" customHeight="1" x14ac:dyDescent="0.4"/>
    <row r="604" ht="22.5" customHeight="1" x14ac:dyDescent="0.4"/>
    <row r="605" ht="22.5" customHeight="1" x14ac:dyDescent="0.4"/>
    <row r="606" ht="22.5" customHeight="1" x14ac:dyDescent="0.4"/>
    <row r="607" ht="22.5" customHeight="1" x14ac:dyDescent="0.4"/>
    <row r="608" ht="22.5" customHeight="1" x14ac:dyDescent="0.4"/>
    <row r="609" ht="22.5" customHeight="1" x14ac:dyDescent="0.4"/>
    <row r="610" ht="22.5" customHeight="1" x14ac:dyDescent="0.4"/>
    <row r="611" ht="22.5" customHeight="1" x14ac:dyDescent="0.4"/>
    <row r="612" ht="22.5" customHeight="1" x14ac:dyDescent="0.4"/>
    <row r="613" ht="22.5" customHeight="1" x14ac:dyDescent="0.4"/>
    <row r="614" ht="22.5" customHeight="1" x14ac:dyDescent="0.4"/>
    <row r="615" ht="22.5" customHeight="1" x14ac:dyDescent="0.4"/>
    <row r="616" ht="22.5" customHeight="1" x14ac:dyDescent="0.4"/>
    <row r="617" ht="22.5" customHeight="1" x14ac:dyDescent="0.4"/>
    <row r="618" ht="22.5" customHeight="1" x14ac:dyDescent="0.4"/>
    <row r="619" ht="22.5" customHeight="1" x14ac:dyDescent="0.4"/>
    <row r="620" ht="22.5" customHeight="1" x14ac:dyDescent="0.4"/>
    <row r="621" ht="22.5" customHeight="1" x14ac:dyDescent="0.4"/>
    <row r="622" ht="22.5" customHeight="1" x14ac:dyDescent="0.4"/>
    <row r="623" ht="22.5" customHeight="1" x14ac:dyDescent="0.4"/>
    <row r="624" ht="22.5" customHeight="1" x14ac:dyDescent="0.4"/>
    <row r="625" ht="22.5" customHeight="1" x14ac:dyDescent="0.4"/>
    <row r="626" ht="22.5" customHeight="1" x14ac:dyDescent="0.4"/>
    <row r="627" ht="22.5" customHeight="1" x14ac:dyDescent="0.4"/>
    <row r="628" ht="22.5" customHeight="1" x14ac:dyDescent="0.4"/>
    <row r="629" ht="22.5" customHeight="1" x14ac:dyDescent="0.4"/>
    <row r="630" ht="22.5" customHeight="1" x14ac:dyDescent="0.4"/>
    <row r="631" ht="22.5" customHeight="1" x14ac:dyDescent="0.4"/>
    <row r="632" ht="22.5" customHeight="1" x14ac:dyDescent="0.4"/>
    <row r="633" ht="22.5" customHeight="1" x14ac:dyDescent="0.4"/>
    <row r="634" ht="22.5" customHeight="1" x14ac:dyDescent="0.4"/>
    <row r="635" ht="22.5" customHeight="1" x14ac:dyDescent="0.4"/>
    <row r="636" ht="22.5" customHeight="1" x14ac:dyDescent="0.4"/>
    <row r="637" ht="22.5" customHeight="1" x14ac:dyDescent="0.4"/>
    <row r="638" ht="22.5" customHeight="1" x14ac:dyDescent="0.4"/>
    <row r="639" ht="22.5" customHeight="1" x14ac:dyDescent="0.4"/>
    <row r="640" ht="22.5" customHeight="1" x14ac:dyDescent="0.4"/>
    <row r="641" ht="22.5" customHeight="1" x14ac:dyDescent="0.4"/>
    <row r="642" ht="22.5" customHeight="1" x14ac:dyDescent="0.4"/>
    <row r="643" ht="22.5" customHeight="1" x14ac:dyDescent="0.4"/>
    <row r="644" ht="22.5" customHeight="1" x14ac:dyDescent="0.4"/>
    <row r="645" ht="22.5" customHeight="1" x14ac:dyDescent="0.4"/>
    <row r="646" ht="22.5" customHeight="1" x14ac:dyDescent="0.4"/>
    <row r="647" ht="22.5" customHeight="1" x14ac:dyDescent="0.4"/>
    <row r="648" ht="22.5" customHeight="1" x14ac:dyDescent="0.4"/>
    <row r="649" ht="22.5" customHeight="1" x14ac:dyDescent="0.4"/>
    <row r="650" ht="22.5" customHeight="1" x14ac:dyDescent="0.4"/>
    <row r="651" ht="22.5" customHeight="1" x14ac:dyDescent="0.4"/>
    <row r="652" ht="22.5" customHeight="1" x14ac:dyDescent="0.4"/>
    <row r="653" ht="22.5" customHeight="1" x14ac:dyDescent="0.4"/>
    <row r="654" ht="22.5" customHeight="1" x14ac:dyDescent="0.4"/>
    <row r="655" ht="22.5" customHeight="1" x14ac:dyDescent="0.4"/>
    <row r="656" ht="22.5" customHeight="1" x14ac:dyDescent="0.4"/>
    <row r="657" ht="22.5" customHeight="1" x14ac:dyDescent="0.4"/>
    <row r="658" ht="22.5" customHeight="1" x14ac:dyDescent="0.4"/>
    <row r="659" ht="22.5" customHeight="1" x14ac:dyDescent="0.4"/>
    <row r="660" ht="22.5" customHeight="1" x14ac:dyDescent="0.4"/>
    <row r="661" ht="22.5" customHeight="1" x14ac:dyDescent="0.4"/>
    <row r="662" ht="22.5" customHeight="1" x14ac:dyDescent="0.4"/>
    <row r="663" ht="22.5" customHeight="1" x14ac:dyDescent="0.4"/>
    <row r="664" ht="22.5" customHeight="1" x14ac:dyDescent="0.4"/>
    <row r="665" ht="22.5" customHeight="1" x14ac:dyDescent="0.4"/>
    <row r="666" ht="22.5" customHeight="1" x14ac:dyDescent="0.4"/>
    <row r="667" ht="22.5" customHeight="1" x14ac:dyDescent="0.4"/>
    <row r="668" ht="22.5" customHeight="1" x14ac:dyDescent="0.4"/>
    <row r="669" ht="22.5" customHeight="1" x14ac:dyDescent="0.4"/>
    <row r="670" ht="22.5" customHeight="1" x14ac:dyDescent="0.4"/>
    <row r="671" ht="22.5" customHeight="1" x14ac:dyDescent="0.4"/>
    <row r="672" ht="22.5" customHeight="1" x14ac:dyDescent="0.4"/>
    <row r="673" ht="22.5" customHeight="1" x14ac:dyDescent="0.4"/>
    <row r="674" ht="22.5" customHeight="1" x14ac:dyDescent="0.4"/>
    <row r="675" ht="22.5" customHeight="1" x14ac:dyDescent="0.4"/>
    <row r="676" ht="22.5" customHeight="1" x14ac:dyDescent="0.4"/>
    <row r="677" ht="22.5" customHeight="1" x14ac:dyDescent="0.4"/>
    <row r="678" ht="22.5" customHeight="1" x14ac:dyDescent="0.4"/>
    <row r="679" ht="22.5" customHeight="1" x14ac:dyDescent="0.4"/>
    <row r="680" ht="22.5" customHeight="1" x14ac:dyDescent="0.4"/>
    <row r="681" ht="22.5" customHeight="1" x14ac:dyDescent="0.4"/>
    <row r="682" ht="22.5" customHeight="1" x14ac:dyDescent="0.4"/>
    <row r="683" ht="22.5" customHeight="1" x14ac:dyDescent="0.4"/>
    <row r="684" ht="22.5" customHeight="1" x14ac:dyDescent="0.4"/>
    <row r="685" ht="22.5" customHeight="1" x14ac:dyDescent="0.4"/>
    <row r="686" ht="22.5" customHeight="1" x14ac:dyDescent="0.4"/>
    <row r="687" ht="22.5" customHeight="1" x14ac:dyDescent="0.4"/>
    <row r="688" ht="22.5" customHeight="1" x14ac:dyDescent="0.4"/>
    <row r="689" ht="22.5" customHeight="1" x14ac:dyDescent="0.4"/>
    <row r="690" ht="22.5" customHeight="1" x14ac:dyDescent="0.4"/>
    <row r="691" ht="22.5" customHeight="1" x14ac:dyDescent="0.4"/>
    <row r="692" ht="22.5" customHeight="1" x14ac:dyDescent="0.4"/>
    <row r="693" ht="22.5" customHeight="1" x14ac:dyDescent="0.4"/>
    <row r="694" ht="22.5" customHeight="1" x14ac:dyDescent="0.4"/>
    <row r="695" ht="22.5" customHeight="1" x14ac:dyDescent="0.4"/>
    <row r="696" ht="22.5" customHeight="1" x14ac:dyDescent="0.4"/>
    <row r="697" ht="22.5" customHeight="1" x14ac:dyDescent="0.4"/>
    <row r="698" ht="22.5" customHeight="1" x14ac:dyDescent="0.4"/>
    <row r="699" ht="22.5" customHeight="1" x14ac:dyDescent="0.4"/>
    <row r="700" ht="22.5" customHeight="1" x14ac:dyDescent="0.4"/>
    <row r="701" ht="22.5" customHeight="1" x14ac:dyDescent="0.4"/>
    <row r="702" ht="22.5" customHeight="1" x14ac:dyDescent="0.4"/>
    <row r="703" ht="22.5" customHeight="1" x14ac:dyDescent="0.4"/>
    <row r="704" ht="22.5" customHeight="1" x14ac:dyDescent="0.4"/>
    <row r="705" ht="22.5" customHeight="1" x14ac:dyDescent="0.4"/>
    <row r="706" ht="22.5" customHeight="1" x14ac:dyDescent="0.4"/>
    <row r="707" ht="22.5" customHeight="1" x14ac:dyDescent="0.4"/>
    <row r="708" ht="22.5" customHeight="1" x14ac:dyDescent="0.4"/>
    <row r="709" ht="22.5" customHeight="1" x14ac:dyDescent="0.4"/>
    <row r="710" ht="22.5" customHeight="1" x14ac:dyDescent="0.4"/>
    <row r="711" ht="22.5" customHeight="1" x14ac:dyDescent="0.4"/>
    <row r="712" ht="22.5" customHeight="1" x14ac:dyDescent="0.4"/>
    <row r="713" ht="22.5" customHeight="1" x14ac:dyDescent="0.4"/>
    <row r="714" ht="22.5" customHeight="1" x14ac:dyDescent="0.4"/>
    <row r="715" ht="22.5" customHeight="1" x14ac:dyDescent="0.4"/>
    <row r="716" ht="22.5" customHeight="1" x14ac:dyDescent="0.4"/>
    <row r="717" ht="22.5" customHeight="1" x14ac:dyDescent="0.4"/>
    <row r="718" ht="22.5" customHeight="1" x14ac:dyDescent="0.4"/>
    <row r="719" ht="22.5" customHeight="1" x14ac:dyDescent="0.4"/>
    <row r="720" ht="22.5" customHeight="1" x14ac:dyDescent="0.4"/>
    <row r="721" ht="22.5" customHeight="1" x14ac:dyDescent="0.4"/>
    <row r="722" ht="22.5" customHeight="1" x14ac:dyDescent="0.4"/>
    <row r="723" ht="22.5" customHeight="1" x14ac:dyDescent="0.4"/>
    <row r="724" ht="22.5" customHeight="1" x14ac:dyDescent="0.4"/>
    <row r="725" ht="22.5" customHeight="1" x14ac:dyDescent="0.4"/>
    <row r="726" ht="22.5" customHeight="1" x14ac:dyDescent="0.4"/>
    <row r="727" ht="22.5" customHeight="1" x14ac:dyDescent="0.4"/>
    <row r="728" ht="22.5" customHeight="1" x14ac:dyDescent="0.4"/>
    <row r="729" ht="22.5" customHeight="1" x14ac:dyDescent="0.4"/>
    <row r="730" ht="22.5" customHeight="1" x14ac:dyDescent="0.4"/>
    <row r="731" ht="22.5" customHeight="1" x14ac:dyDescent="0.4"/>
    <row r="732" ht="22.5" customHeight="1" x14ac:dyDescent="0.4"/>
    <row r="733" ht="22.5" customHeight="1" x14ac:dyDescent="0.4"/>
    <row r="734" ht="22.5" customHeight="1" x14ac:dyDescent="0.4"/>
    <row r="735" ht="22.5" customHeight="1" x14ac:dyDescent="0.4"/>
    <row r="736" ht="22.5" customHeight="1" x14ac:dyDescent="0.4"/>
    <row r="737" ht="22.5" customHeight="1" x14ac:dyDescent="0.4"/>
    <row r="738" ht="22.5" customHeight="1" x14ac:dyDescent="0.4"/>
    <row r="739" ht="22.5" customHeight="1" x14ac:dyDescent="0.4"/>
    <row r="740" ht="22.5" customHeight="1" x14ac:dyDescent="0.4"/>
    <row r="741" ht="22.5" customHeight="1" x14ac:dyDescent="0.4"/>
    <row r="742" ht="22.5" customHeight="1" x14ac:dyDescent="0.4"/>
    <row r="743" ht="22.5" customHeight="1" x14ac:dyDescent="0.4"/>
    <row r="744" ht="22.5" customHeight="1" x14ac:dyDescent="0.4"/>
    <row r="745" ht="22.5" customHeight="1" x14ac:dyDescent="0.4"/>
    <row r="746" ht="22.5" customHeight="1" x14ac:dyDescent="0.4"/>
    <row r="747" ht="22.5" customHeight="1" x14ac:dyDescent="0.4"/>
    <row r="748" ht="22.5" customHeight="1" x14ac:dyDescent="0.4"/>
    <row r="749" ht="22.5" customHeight="1" x14ac:dyDescent="0.4"/>
    <row r="750" ht="22.5" customHeight="1" x14ac:dyDescent="0.4"/>
    <row r="751" ht="22.5" customHeight="1" x14ac:dyDescent="0.4"/>
    <row r="752" ht="22.5" customHeight="1" x14ac:dyDescent="0.4"/>
    <row r="753" ht="22.5" customHeight="1" x14ac:dyDescent="0.4"/>
    <row r="754" ht="22.5" customHeight="1" x14ac:dyDescent="0.4"/>
    <row r="755" ht="22.5" customHeight="1" x14ac:dyDescent="0.4"/>
    <row r="756" ht="22.5" customHeight="1" x14ac:dyDescent="0.4"/>
    <row r="757" ht="22.5" customHeight="1" x14ac:dyDescent="0.4"/>
    <row r="758" ht="22.5" customHeight="1" x14ac:dyDescent="0.4"/>
    <row r="759" ht="22.5" customHeight="1" x14ac:dyDescent="0.4"/>
    <row r="760" ht="22.5" customHeight="1" x14ac:dyDescent="0.4"/>
    <row r="761" ht="22.5" customHeight="1" x14ac:dyDescent="0.4"/>
    <row r="762" ht="22.5" customHeight="1" x14ac:dyDescent="0.4"/>
    <row r="763" ht="22.5" customHeight="1" x14ac:dyDescent="0.4"/>
    <row r="764" ht="22.5" customHeight="1" x14ac:dyDescent="0.4"/>
    <row r="765" ht="22.5" customHeight="1" x14ac:dyDescent="0.4"/>
    <row r="766" ht="22.5" customHeight="1" x14ac:dyDescent="0.4"/>
    <row r="767" ht="22.5" customHeight="1" x14ac:dyDescent="0.4"/>
    <row r="768" ht="22.5" customHeight="1" x14ac:dyDescent="0.4"/>
    <row r="769" ht="22.5" customHeight="1" x14ac:dyDescent="0.4"/>
    <row r="770" ht="22.5" customHeight="1" x14ac:dyDescent="0.4"/>
    <row r="771" ht="22.5" customHeight="1" x14ac:dyDescent="0.4"/>
    <row r="772" ht="22.5" customHeight="1" x14ac:dyDescent="0.4"/>
    <row r="773" ht="22.5" customHeight="1" x14ac:dyDescent="0.4"/>
    <row r="774" ht="22.5" customHeight="1" x14ac:dyDescent="0.4"/>
    <row r="775" ht="22.5" customHeight="1" x14ac:dyDescent="0.4"/>
    <row r="776" ht="22.5" customHeight="1" x14ac:dyDescent="0.4"/>
    <row r="777" ht="22.5" customHeight="1" x14ac:dyDescent="0.4"/>
    <row r="778" ht="22.5" customHeight="1" x14ac:dyDescent="0.4"/>
    <row r="779" ht="22.5" customHeight="1" x14ac:dyDescent="0.4"/>
    <row r="780" ht="22.5" customHeight="1" x14ac:dyDescent="0.4"/>
    <row r="781" ht="22.5" customHeight="1" x14ac:dyDescent="0.4"/>
    <row r="782" ht="22.5" customHeight="1" x14ac:dyDescent="0.4"/>
    <row r="783" ht="22.5" customHeight="1" x14ac:dyDescent="0.4"/>
    <row r="784" ht="22.5" customHeight="1" x14ac:dyDescent="0.4"/>
    <row r="785" ht="22.5" customHeight="1" x14ac:dyDescent="0.4"/>
    <row r="786" ht="22.5" customHeight="1" x14ac:dyDescent="0.4"/>
    <row r="787" ht="22.5" customHeight="1" x14ac:dyDescent="0.4"/>
    <row r="788" ht="22.5" customHeight="1" x14ac:dyDescent="0.4"/>
    <row r="789" ht="22.5" customHeight="1" x14ac:dyDescent="0.4"/>
    <row r="790" ht="22.5" customHeight="1" x14ac:dyDescent="0.4"/>
    <row r="791" ht="22.5" customHeight="1" x14ac:dyDescent="0.4"/>
    <row r="792" ht="22.5" customHeight="1" x14ac:dyDescent="0.4"/>
    <row r="793" ht="22.5" customHeight="1" x14ac:dyDescent="0.4"/>
    <row r="794" ht="22.5" customHeight="1" x14ac:dyDescent="0.4"/>
    <row r="795" ht="22.5" customHeight="1" x14ac:dyDescent="0.4"/>
    <row r="796" ht="22.5" customHeight="1" x14ac:dyDescent="0.4"/>
    <row r="797" ht="22.5" customHeight="1" x14ac:dyDescent="0.4"/>
    <row r="798" ht="22.5" customHeight="1" x14ac:dyDescent="0.4"/>
    <row r="799" ht="22.5" customHeight="1" x14ac:dyDescent="0.4"/>
    <row r="800" ht="22.5" customHeight="1" x14ac:dyDescent="0.4"/>
    <row r="801" ht="22.5" customHeight="1" x14ac:dyDescent="0.4"/>
    <row r="802" ht="22.5" customHeight="1" x14ac:dyDescent="0.4"/>
    <row r="803" ht="22.5" customHeight="1" x14ac:dyDescent="0.4"/>
    <row r="804" ht="22.5" customHeight="1" x14ac:dyDescent="0.4"/>
    <row r="805" ht="22.5" customHeight="1" x14ac:dyDescent="0.4"/>
    <row r="806" ht="22.5" customHeight="1" x14ac:dyDescent="0.4"/>
    <row r="807" ht="22.5" customHeight="1" x14ac:dyDescent="0.4"/>
    <row r="808" ht="22.5" customHeight="1" x14ac:dyDescent="0.4"/>
    <row r="809" ht="22.5" customHeight="1" x14ac:dyDescent="0.4"/>
    <row r="810" ht="22.5" customHeight="1" x14ac:dyDescent="0.4"/>
    <row r="811" ht="22.5" customHeight="1" x14ac:dyDescent="0.4"/>
    <row r="812" ht="22.5" customHeight="1" x14ac:dyDescent="0.4"/>
    <row r="813" ht="22.5" customHeight="1" x14ac:dyDescent="0.4"/>
    <row r="814" ht="22.5" customHeight="1" x14ac:dyDescent="0.4"/>
    <row r="815" ht="22.5" customHeight="1" x14ac:dyDescent="0.4"/>
    <row r="816" ht="22.5" customHeight="1" x14ac:dyDescent="0.4"/>
    <row r="817" ht="22.5" customHeight="1" x14ac:dyDescent="0.4"/>
    <row r="818" ht="22.5" customHeight="1" x14ac:dyDescent="0.4"/>
    <row r="819" ht="22.5" customHeight="1" x14ac:dyDescent="0.4"/>
    <row r="820" ht="22.5" customHeight="1" x14ac:dyDescent="0.4"/>
    <row r="821" ht="22.5" customHeight="1" x14ac:dyDescent="0.4"/>
    <row r="822" ht="22.5" customHeight="1" x14ac:dyDescent="0.4"/>
    <row r="823" ht="22.5" customHeight="1" x14ac:dyDescent="0.4"/>
    <row r="824" ht="22.5" customHeight="1" x14ac:dyDescent="0.4"/>
    <row r="825" ht="22.5" customHeight="1" x14ac:dyDescent="0.4"/>
    <row r="826" ht="22.5" customHeight="1" x14ac:dyDescent="0.4"/>
    <row r="827" ht="22.5" customHeight="1" x14ac:dyDescent="0.4"/>
    <row r="828" ht="22.5" customHeight="1" x14ac:dyDescent="0.4"/>
    <row r="829" ht="22.5" customHeight="1" x14ac:dyDescent="0.4"/>
    <row r="830" ht="22.5" customHeight="1" x14ac:dyDescent="0.4"/>
    <row r="831" ht="22.5" customHeight="1" x14ac:dyDescent="0.4"/>
    <row r="832" ht="22.5" customHeight="1" x14ac:dyDescent="0.4"/>
    <row r="833" ht="22.5" customHeight="1" x14ac:dyDescent="0.4"/>
    <row r="834" ht="22.5" customHeight="1" x14ac:dyDescent="0.4"/>
    <row r="835" ht="22.5" customHeight="1" x14ac:dyDescent="0.4"/>
    <row r="836" ht="22.5" customHeight="1" x14ac:dyDescent="0.4"/>
    <row r="837" ht="22.5" customHeight="1" x14ac:dyDescent="0.4"/>
    <row r="838" ht="22.5" customHeight="1" x14ac:dyDescent="0.4"/>
    <row r="839" ht="22.5" customHeight="1" x14ac:dyDescent="0.4"/>
    <row r="840" ht="22.5" customHeight="1" x14ac:dyDescent="0.4"/>
    <row r="841" ht="22.5" customHeight="1" x14ac:dyDescent="0.4"/>
    <row r="842" ht="22.5" customHeight="1" x14ac:dyDescent="0.4"/>
    <row r="843" ht="22.5" customHeight="1" x14ac:dyDescent="0.4"/>
    <row r="844" ht="22.5" customHeight="1" x14ac:dyDescent="0.4"/>
    <row r="845" ht="22.5" customHeight="1" x14ac:dyDescent="0.4"/>
    <row r="846" ht="22.5" customHeight="1" x14ac:dyDescent="0.4"/>
    <row r="847" ht="22.5" customHeight="1" x14ac:dyDescent="0.4"/>
    <row r="848" ht="22.5" customHeight="1" x14ac:dyDescent="0.4"/>
    <row r="849" ht="22.5" customHeight="1" x14ac:dyDescent="0.4"/>
    <row r="850" ht="22.5" customHeight="1" x14ac:dyDescent="0.4"/>
    <row r="851" ht="22.5" customHeight="1" x14ac:dyDescent="0.4"/>
    <row r="852" ht="22.5" customHeight="1" x14ac:dyDescent="0.4"/>
    <row r="853" ht="22.5" customHeight="1" x14ac:dyDescent="0.4"/>
    <row r="854" ht="22.5" customHeight="1" x14ac:dyDescent="0.4"/>
    <row r="855" ht="22.5" customHeight="1" x14ac:dyDescent="0.4"/>
    <row r="856" ht="22.5" customHeight="1" x14ac:dyDescent="0.4"/>
    <row r="857" ht="22.5" customHeight="1" x14ac:dyDescent="0.4"/>
    <row r="858" ht="22.5" customHeight="1" x14ac:dyDescent="0.4"/>
    <row r="859" ht="22.5" customHeight="1" x14ac:dyDescent="0.4"/>
    <row r="860" ht="22.5" customHeight="1" x14ac:dyDescent="0.4"/>
    <row r="861" ht="22.5" customHeight="1" x14ac:dyDescent="0.4"/>
    <row r="862" ht="22.5" customHeight="1" x14ac:dyDescent="0.4"/>
    <row r="863" ht="22.5" customHeight="1" x14ac:dyDescent="0.4"/>
    <row r="864" ht="22.5" customHeight="1" x14ac:dyDescent="0.4"/>
    <row r="865" ht="22.5" customHeight="1" x14ac:dyDescent="0.4"/>
    <row r="866" ht="22.5" customHeight="1" x14ac:dyDescent="0.4"/>
    <row r="867" ht="22.5" customHeight="1" x14ac:dyDescent="0.4"/>
    <row r="868" ht="22.5" customHeight="1" x14ac:dyDescent="0.4"/>
    <row r="869" ht="22.5" customHeight="1" x14ac:dyDescent="0.4"/>
    <row r="870" ht="22.5" customHeight="1" x14ac:dyDescent="0.4"/>
    <row r="871" ht="22.5" customHeight="1" x14ac:dyDescent="0.4"/>
    <row r="872" ht="22.5" customHeight="1" x14ac:dyDescent="0.4"/>
    <row r="873" ht="22.5" customHeight="1" x14ac:dyDescent="0.4"/>
    <row r="874" ht="22.5" customHeight="1" x14ac:dyDescent="0.4"/>
    <row r="875" ht="22.5" customHeight="1" x14ac:dyDescent="0.4"/>
    <row r="876" ht="22.5" customHeight="1" x14ac:dyDescent="0.4"/>
    <row r="877" ht="22.5" customHeight="1" x14ac:dyDescent="0.4"/>
    <row r="878" ht="22.5" customHeight="1" x14ac:dyDescent="0.4"/>
    <row r="879" ht="22.5" customHeight="1" x14ac:dyDescent="0.4"/>
    <row r="880" ht="22.5" customHeight="1" x14ac:dyDescent="0.4"/>
    <row r="881" ht="22.5" customHeight="1" x14ac:dyDescent="0.4"/>
    <row r="882" ht="22.5" customHeight="1" x14ac:dyDescent="0.4"/>
    <row r="883" ht="22.5" customHeight="1" x14ac:dyDescent="0.4"/>
    <row r="884" ht="22.5" customHeight="1" x14ac:dyDescent="0.4"/>
    <row r="885" ht="22.5" customHeight="1" x14ac:dyDescent="0.4"/>
    <row r="886" ht="22.5" customHeight="1" x14ac:dyDescent="0.4"/>
    <row r="887" ht="22.5" customHeight="1" x14ac:dyDescent="0.4"/>
    <row r="888" ht="22.5" customHeight="1" x14ac:dyDescent="0.4"/>
    <row r="889" ht="22.5" customHeight="1" x14ac:dyDescent="0.4"/>
    <row r="890" ht="22.5" customHeight="1" x14ac:dyDescent="0.4"/>
    <row r="891" ht="22.5" customHeight="1" x14ac:dyDescent="0.4"/>
    <row r="892" ht="22.5" customHeight="1" x14ac:dyDescent="0.4"/>
    <row r="893" ht="22.5" customHeight="1" x14ac:dyDescent="0.4"/>
    <row r="894" ht="22.5" customHeight="1" x14ac:dyDescent="0.4"/>
    <row r="895" ht="22.5" customHeight="1" x14ac:dyDescent="0.4"/>
    <row r="896" ht="22.5" customHeight="1" x14ac:dyDescent="0.4"/>
    <row r="897" ht="22.5" customHeight="1" x14ac:dyDescent="0.4"/>
    <row r="898" ht="22.5" customHeight="1" x14ac:dyDescent="0.4"/>
    <row r="899" ht="22.5" customHeight="1" x14ac:dyDescent="0.4"/>
    <row r="900" ht="22.5" customHeight="1" x14ac:dyDescent="0.4"/>
    <row r="901" ht="22.5" customHeight="1" x14ac:dyDescent="0.4"/>
    <row r="902" ht="22.5" customHeight="1" x14ac:dyDescent="0.4"/>
    <row r="903" ht="22.5" customHeight="1" x14ac:dyDescent="0.4"/>
    <row r="904" ht="22.5" customHeight="1" x14ac:dyDescent="0.4"/>
    <row r="905" ht="22.5" customHeight="1" x14ac:dyDescent="0.4"/>
    <row r="906" ht="22.5" customHeight="1" x14ac:dyDescent="0.4"/>
    <row r="907" ht="22.5" customHeight="1" x14ac:dyDescent="0.4"/>
    <row r="908" ht="22.5" customHeight="1" x14ac:dyDescent="0.4"/>
    <row r="909" ht="22.5" customHeight="1" x14ac:dyDescent="0.4"/>
    <row r="910" ht="22.5" customHeight="1" x14ac:dyDescent="0.4"/>
    <row r="911" ht="22.5" customHeight="1" x14ac:dyDescent="0.4"/>
    <row r="912" ht="22.5" customHeight="1" x14ac:dyDescent="0.4"/>
    <row r="913" ht="22.5" customHeight="1" x14ac:dyDescent="0.4"/>
    <row r="914" ht="22.5" customHeight="1" x14ac:dyDescent="0.4"/>
    <row r="915" ht="22.5" customHeight="1" x14ac:dyDescent="0.4"/>
    <row r="916" ht="22.5" customHeight="1" x14ac:dyDescent="0.4"/>
    <row r="917" ht="22.5" customHeight="1" x14ac:dyDescent="0.4"/>
    <row r="918" ht="22.5" customHeight="1" x14ac:dyDescent="0.4"/>
    <row r="919" ht="22.5" customHeight="1" x14ac:dyDescent="0.4"/>
    <row r="920" ht="22.5" customHeight="1" x14ac:dyDescent="0.4"/>
    <row r="921" ht="22.5" customHeight="1" x14ac:dyDescent="0.4"/>
    <row r="922" ht="22.5" customHeight="1" x14ac:dyDescent="0.4"/>
    <row r="923" ht="22.5" customHeight="1" x14ac:dyDescent="0.4"/>
    <row r="924" ht="22.5" customHeight="1" x14ac:dyDescent="0.4"/>
    <row r="925" ht="22.5" customHeight="1" x14ac:dyDescent="0.4"/>
    <row r="926" ht="22.5" customHeight="1" x14ac:dyDescent="0.4"/>
    <row r="927" ht="22.5" customHeight="1" x14ac:dyDescent="0.4"/>
    <row r="928" ht="22.5" customHeight="1" x14ac:dyDescent="0.4"/>
    <row r="929" ht="22.5" customHeight="1" x14ac:dyDescent="0.4"/>
    <row r="930" ht="22.5" customHeight="1" x14ac:dyDescent="0.4"/>
    <row r="931" ht="22.5" customHeight="1" x14ac:dyDescent="0.4"/>
    <row r="932" ht="22.5" customHeight="1" x14ac:dyDescent="0.4"/>
    <row r="933" ht="22.5" customHeight="1" x14ac:dyDescent="0.4"/>
    <row r="934" ht="22.5" customHeight="1" x14ac:dyDescent="0.4"/>
    <row r="935" ht="22.5" customHeight="1" x14ac:dyDescent="0.4"/>
    <row r="936" ht="22.5" customHeight="1" x14ac:dyDescent="0.4"/>
    <row r="937" ht="22.5" customHeight="1" x14ac:dyDescent="0.4"/>
    <row r="938" ht="22.5" customHeight="1" x14ac:dyDescent="0.4"/>
    <row r="939" ht="22.5" customHeight="1" x14ac:dyDescent="0.4"/>
    <row r="940" ht="22.5" customHeight="1" x14ac:dyDescent="0.4"/>
    <row r="941" ht="22.5" customHeight="1" x14ac:dyDescent="0.4"/>
    <row r="942" ht="22.5" customHeight="1" x14ac:dyDescent="0.4"/>
    <row r="943" ht="22.5" customHeight="1" x14ac:dyDescent="0.4"/>
    <row r="944" ht="22.5" customHeight="1" x14ac:dyDescent="0.4"/>
    <row r="945" ht="22.5" customHeight="1" x14ac:dyDescent="0.4"/>
    <row r="946" ht="22.5" customHeight="1" x14ac:dyDescent="0.4"/>
    <row r="947" ht="22.5" customHeight="1" x14ac:dyDescent="0.4"/>
    <row r="948" ht="22.5" customHeight="1" x14ac:dyDescent="0.4"/>
    <row r="949" ht="22.5" customHeight="1" x14ac:dyDescent="0.4"/>
    <row r="950" ht="22.5" customHeight="1" x14ac:dyDescent="0.4"/>
    <row r="951" ht="22.5" customHeight="1" x14ac:dyDescent="0.4"/>
    <row r="952" ht="22.5" customHeight="1" x14ac:dyDescent="0.4"/>
    <row r="953" ht="22.5" customHeight="1" x14ac:dyDescent="0.4"/>
    <row r="954" ht="22.5" customHeight="1" x14ac:dyDescent="0.4"/>
    <row r="955" ht="22.5" customHeight="1" x14ac:dyDescent="0.4"/>
    <row r="956" ht="22.5" customHeight="1" x14ac:dyDescent="0.4"/>
    <row r="957" ht="22.5" customHeight="1" x14ac:dyDescent="0.4"/>
    <row r="958" ht="22.5" customHeight="1" x14ac:dyDescent="0.4"/>
    <row r="959" ht="22.5" customHeight="1" x14ac:dyDescent="0.4"/>
    <row r="960" ht="22.5" customHeight="1" x14ac:dyDescent="0.4"/>
    <row r="961" ht="22.5" customHeight="1" x14ac:dyDescent="0.4"/>
    <row r="962" ht="22.5" customHeight="1" x14ac:dyDescent="0.4"/>
    <row r="963" ht="22.5" customHeight="1" x14ac:dyDescent="0.4"/>
    <row r="964" ht="22.5" customHeight="1" x14ac:dyDescent="0.4"/>
    <row r="965" ht="22.5" customHeight="1" x14ac:dyDescent="0.4"/>
    <row r="966" ht="22.5" customHeight="1" x14ac:dyDescent="0.4"/>
    <row r="967" ht="22.5" customHeight="1" x14ac:dyDescent="0.4"/>
    <row r="968" ht="22.5" customHeight="1" x14ac:dyDescent="0.4"/>
    <row r="969" ht="22.5" customHeight="1" x14ac:dyDescent="0.4"/>
    <row r="970" ht="22.5" customHeight="1" x14ac:dyDescent="0.4"/>
    <row r="971" ht="22.5" customHeight="1" x14ac:dyDescent="0.4"/>
    <row r="972" ht="22.5" customHeight="1" x14ac:dyDescent="0.4"/>
    <row r="973" ht="22.5" customHeight="1" x14ac:dyDescent="0.4"/>
    <row r="974" ht="22.5" customHeight="1" x14ac:dyDescent="0.4"/>
    <row r="975" ht="22.5" customHeight="1" x14ac:dyDescent="0.4"/>
    <row r="976" ht="22.5" customHeight="1" x14ac:dyDescent="0.4"/>
    <row r="977" ht="22.5" customHeight="1" x14ac:dyDescent="0.4"/>
    <row r="978" ht="22.5" customHeight="1" x14ac:dyDescent="0.4"/>
    <row r="979" ht="22.5" customHeight="1" x14ac:dyDescent="0.4"/>
    <row r="980" ht="22.5" customHeight="1" x14ac:dyDescent="0.4"/>
    <row r="981" ht="22.5" customHeight="1" x14ac:dyDescent="0.4"/>
    <row r="982" ht="22.5" customHeight="1" x14ac:dyDescent="0.4"/>
    <row r="983" ht="22.5" customHeight="1" x14ac:dyDescent="0.4"/>
    <row r="984" ht="22.5" customHeight="1" x14ac:dyDescent="0.4"/>
    <row r="985" ht="22.5" customHeight="1" x14ac:dyDescent="0.4"/>
    <row r="986" ht="22.5" customHeight="1" x14ac:dyDescent="0.4"/>
    <row r="987" ht="22.5" customHeight="1" x14ac:dyDescent="0.4"/>
    <row r="988" ht="22.5" customHeight="1" x14ac:dyDescent="0.4"/>
    <row r="989" ht="22.5" customHeight="1" x14ac:dyDescent="0.4"/>
    <row r="990" ht="22.5" customHeight="1" x14ac:dyDescent="0.4"/>
    <row r="991" ht="22.5" customHeight="1" x14ac:dyDescent="0.4"/>
    <row r="992" ht="22.5" customHeight="1" x14ac:dyDescent="0.4"/>
    <row r="993" ht="22.5" customHeight="1" x14ac:dyDescent="0.4"/>
    <row r="994" ht="22.5" customHeight="1" x14ac:dyDescent="0.4"/>
    <row r="995" ht="22.5" customHeight="1" x14ac:dyDescent="0.4"/>
    <row r="996" ht="22.5" customHeight="1" x14ac:dyDescent="0.4"/>
    <row r="997" ht="22.5" customHeight="1" x14ac:dyDescent="0.4"/>
    <row r="998" ht="22.5" customHeight="1" x14ac:dyDescent="0.4"/>
    <row r="999" ht="22.5" customHeight="1" x14ac:dyDescent="0.4"/>
    <row r="1000" ht="22.5" customHeight="1" x14ac:dyDescent="0.4"/>
    <row r="1001" ht="22.5" customHeight="1" x14ac:dyDescent="0.4"/>
    <row r="1002" ht="22.5" customHeight="1" x14ac:dyDescent="0.4"/>
    <row r="1003" ht="22.5" customHeight="1" x14ac:dyDescent="0.4"/>
    <row r="1004" ht="22.5" customHeight="1" x14ac:dyDescent="0.4"/>
    <row r="1005" ht="22.5" customHeight="1" x14ac:dyDescent="0.4"/>
    <row r="1006" ht="22.5" customHeight="1" x14ac:dyDescent="0.4"/>
    <row r="1007" ht="22.5" customHeight="1" x14ac:dyDescent="0.4"/>
    <row r="1008" ht="22.5" customHeight="1" x14ac:dyDescent="0.4"/>
    <row r="1009" ht="22.5" customHeight="1" x14ac:dyDescent="0.4"/>
    <row r="1010" ht="22.5" customHeight="1" x14ac:dyDescent="0.4"/>
    <row r="1011" ht="22.5" customHeight="1" x14ac:dyDescent="0.4"/>
    <row r="1012" ht="22.5" customHeight="1" x14ac:dyDescent="0.4"/>
    <row r="1013" ht="22.5" customHeight="1" x14ac:dyDescent="0.4"/>
    <row r="1014" ht="22.5" customHeight="1" x14ac:dyDescent="0.4"/>
    <row r="1015" ht="22.5" customHeight="1" x14ac:dyDescent="0.4"/>
    <row r="1016" ht="22.5" customHeight="1" x14ac:dyDescent="0.4"/>
    <row r="1017" ht="22.5" customHeight="1" x14ac:dyDescent="0.4"/>
    <row r="1018" ht="22.5" customHeight="1" x14ac:dyDescent="0.4"/>
    <row r="1019" ht="22.5" customHeight="1" x14ac:dyDescent="0.4"/>
    <row r="1020" ht="22.5" customHeight="1" x14ac:dyDescent="0.4"/>
    <row r="1021" ht="22.5" customHeight="1" x14ac:dyDescent="0.4"/>
    <row r="1022" ht="22.5" customHeight="1" x14ac:dyDescent="0.4"/>
    <row r="1023" ht="22.5" customHeight="1" x14ac:dyDescent="0.4"/>
    <row r="1024" ht="22.5" customHeight="1" x14ac:dyDescent="0.4"/>
    <row r="1025" ht="22.5" customHeight="1" x14ac:dyDescent="0.4"/>
    <row r="1026" ht="22.5" customHeight="1" x14ac:dyDescent="0.4"/>
    <row r="1027" ht="22.5" customHeight="1" x14ac:dyDescent="0.4"/>
    <row r="1028" ht="22.5" customHeight="1" x14ac:dyDescent="0.4"/>
    <row r="1029" ht="22.5" customHeight="1" x14ac:dyDescent="0.4"/>
    <row r="1030" ht="22.5" customHeight="1" x14ac:dyDescent="0.4"/>
    <row r="1031" ht="22.5" customHeight="1" x14ac:dyDescent="0.4"/>
    <row r="1032" ht="22.5" customHeight="1" x14ac:dyDescent="0.4"/>
    <row r="1033" ht="22.5" customHeight="1" x14ac:dyDescent="0.4"/>
    <row r="1034" ht="22.5" customHeight="1" x14ac:dyDescent="0.4"/>
    <row r="1035" ht="22.5" customHeight="1" x14ac:dyDescent="0.4"/>
    <row r="1036" ht="22.5" customHeight="1" x14ac:dyDescent="0.4"/>
    <row r="1037" ht="22.5" customHeight="1" x14ac:dyDescent="0.4"/>
    <row r="1038" ht="22.5" customHeight="1" x14ac:dyDescent="0.4"/>
    <row r="1039" ht="22.5" customHeight="1" x14ac:dyDescent="0.4"/>
    <row r="1040" ht="22.5" customHeight="1" x14ac:dyDescent="0.4"/>
    <row r="1041" ht="22.5" customHeight="1" x14ac:dyDescent="0.4"/>
    <row r="1042" ht="22.5" customHeight="1" x14ac:dyDescent="0.4"/>
    <row r="1043" ht="22.5" customHeight="1" x14ac:dyDescent="0.4"/>
    <row r="1044" ht="22.5" customHeight="1" x14ac:dyDescent="0.4"/>
    <row r="1045" ht="22.5" customHeight="1" x14ac:dyDescent="0.4"/>
    <row r="1046" ht="22.5" customHeight="1" x14ac:dyDescent="0.4"/>
    <row r="1047" ht="22.5" customHeight="1" x14ac:dyDescent="0.4"/>
    <row r="1048" ht="22.5" customHeight="1" x14ac:dyDescent="0.4"/>
    <row r="1049" ht="22.5" customHeight="1" x14ac:dyDescent="0.4"/>
    <row r="1050" ht="22.5" customHeight="1" x14ac:dyDescent="0.4"/>
    <row r="1051" ht="22.5" customHeight="1" x14ac:dyDescent="0.4"/>
    <row r="1052" ht="22.5" customHeight="1" x14ac:dyDescent="0.4"/>
    <row r="1053" ht="22.5" customHeight="1" x14ac:dyDescent="0.4"/>
    <row r="1054" ht="22.5" customHeight="1" x14ac:dyDescent="0.4"/>
    <row r="1055" ht="22.5" customHeight="1" x14ac:dyDescent="0.4"/>
    <row r="1056" ht="22.5" customHeight="1" x14ac:dyDescent="0.4"/>
    <row r="1057" ht="22.5" customHeight="1" x14ac:dyDescent="0.4"/>
    <row r="1058" ht="22.5" customHeight="1" x14ac:dyDescent="0.4"/>
    <row r="1059" ht="22.5" customHeight="1" x14ac:dyDescent="0.4"/>
    <row r="1060" ht="22.5" customHeight="1" x14ac:dyDescent="0.4"/>
    <row r="1061" ht="22.5" customHeight="1" x14ac:dyDescent="0.4"/>
    <row r="1062" ht="22.5" customHeight="1" x14ac:dyDescent="0.4"/>
    <row r="1063" ht="22.5" customHeight="1" x14ac:dyDescent="0.4"/>
    <row r="1064" ht="22.5" customHeight="1" x14ac:dyDescent="0.4"/>
    <row r="1065" ht="22.5" customHeight="1" x14ac:dyDescent="0.4"/>
    <row r="1066" ht="22.5" customHeight="1" x14ac:dyDescent="0.4"/>
    <row r="1067" ht="22.5" customHeight="1" x14ac:dyDescent="0.4"/>
    <row r="1068" ht="22.5" customHeight="1" x14ac:dyDescent="0.4"/>
    <row r="1069" ht="22.5" customHeight="1" x14ac:dyDescent="0.4"/>
    <row r="1070" ht="22.5" customHeight="1" x14ac:dyDescent="0.4"/>
    <row r="1071" ht="22.5" customHeight="1" x14ac:dyDescent="0.4"/>
    <row r="1072" ht="22.5" customHeight="1" x14ac:dyDescent="0.4"/>
    <row r="1073" ht="22.5" customHeight="1" x14ac:dyDescent="0.4"/>
    <row r="1074" ht="22.5" customHeight="1" x14ac:dyDescent="0.4"/>
    <row r="1075" ht="22.5" customHeight="1" x14ac:dyDescent="0.4"/>
    <row r="1076" ht="22.5" customHeight="1" x14ac:dyDescent="0.4"/>
    <row r="1077" ht="22.5" customHeight="1" x14ac:dyDescent="0.4"/>
    <row r="1078" ht="22.5" customHeight="1" x14ac:dyDescent="0.4"/>
    <row r="1079" ht="22.5" customHeight="1" x14ac:dyDescent="0.4"/>
    <row r="1080" ht="22.5" customHeight="1" x14ac:dyDescent="0.4"/>
    <row r="1081" ht="22.5" customHeight="1" x14ac:dyDescent="0.4"/>
    <row r="1082" ht="22.5" customHeight="1" x14ac:dyDescent="0.4"/>
    <row r="1083" ht="22.5" customHeight="1" x14ac:dyDescent="0.4"/>
    <row r="1084" ht="22.5" customHeight="1" x14ac:dyDescent="0.4"/>
    <row r="1085" ht="22.5" customHeight="1" x14ac:dyDescent="0.4"/>
    <row r="1086" ht="22.5" customHeight="1" x14ac:dyDescent="0.4"/>
    <row r="1087" ht="22.5" customHeight="1" x14ac:dyDescent="0.4"/>
    <row r="1088" ht="22.5" customHeight="1" x14ac:dyDescent="0.4"/>
    <row r="1089" ht="22.5" customHeight="1" x14ac:dyDescent="0.4"/>
    <row r="1090" ht="22.5" customHeight="1" x14ac:dyDescent="0.4"/>
    <row r="1091" ht="22.5" customHeight="1" x14ac:dyDescent="0.4"/>
    <row r="1092" ht="22.5" customHeight="1" x14ac:dyDescent="0.4"/>
    <row r="1093" ht="22.5" customHeight="1" x14ac:dyDescent="0.4"/>
    <row r="1094" ht="22.5" customHeight="1" x14ac:dyDescent="0.4"/>
    <row r="1095" ht="22.5" customHeight="1" x14ac:dyDescent="0.4"/>
    <row r="1096" ht="22.5" customHeight="1" x14ac:dyDescent="0.4"/>
    <row r="1097" ht="22.5" customHeight="1" x14ac:dyDescent="0.4"/>
    <row r="1098" ht="22.5" customHeight="1" x14ac:dyDescent="0.4"/>
    <row r="1099" ht="22.5" customHeight="1" x14ac:dyDescent="0.4"/>
    <row r="1100" ht="22.5" customHeight="1" x14ac:dyDescent="0.4"/>
    <row r="1101" ht="22.5" customHeight="1" x14ac:dyDescent="0.4"/>
    <row r="1102" ht="22.5" customHeight="1" x14ac:dyDescent="0.4"/>
    <row r="1103" ht="22.5" customHeight="1" x14ac:dyDescent="0.4"/>
    <row r="1104" ht="22.5" customHeight="1" x14ac:dyDescent="0.4"/>
    <row r="1105" ht="22.5" customHeight="1" x14ac:dyDescent="0.4"/>
    <row r="1106" ht="22.5" customHeight="1" x14ac:dyDescent="0.4"/>
    <row r="1107" ht="22.5" customHeight="1" x14ac:dyDescent="0.4"/>
    <row r="1108" ht="22.5" customHeight="1" x14ac:dyDescent="0.4"/>
    <row r="1109" ht="22.5" customHeight="1" x14ac:dyDescent="0.4"/>
    <row r="1110" ht="22.5" customHeight="1" x14ac:dyDescent="0.4"/>
    <row r="1111" ht="22.5" customHeight="1" x14ac:dyDescent="0.4"/>
    <row r="1112" ht="22.5" customHeight="1" x14ac:dyDescent="0.4"/>
    <row r="1113" ht="22.5" customHeight="1" x14ac:dyDescent="0.4"/>
    <row r="1114" ht="22.5" customHeight="1" x14ac:dyDescent="0.4"/>
    <row r="1115" ht="22.5" customHeight="1" x14ac:dyDescent="0.4"/>
    <row r="1116" ht="22.5" customHeight="1" x14ac:dyDescent="0.4"/>
    <row r="1117" ht="22.5" customHeight="1" x14ac:dyDescent="0.4"/>
    <row r="1118" ht="22.5" customHeight="1" x14ac:dyDescent="0.4"/>
    <row r="1119" ht="22.5" customHeight="1" x14ac:dyDescent="0.4"/>
    <row r="1120" ht="22.5" customHeight="1" x14ac:dyDescent="0.4"/>
    <row r="1121" ht="22.5" customHeight="1" x14ac:dyDescent="0.4"/>
    <row r="1122" ht="22.5" customHeight="1" x14ac:dyDescent="0.4"/>
    <row r="1123" ht="22.5" customHeight="1" x14ac:dyDescent="0.4"/>
    <row r="1124" ht="22.5" customHeight="1" x14ac:dyDescent="0.4"/>
    <row r="1125" ht="22.5" customHeight="1" x14ac:dyDescent="0.4"/>
    <row r="1126" ht="22.5" customHeight="1" x14ac:dyDescent="0.4"/>
    <row r="1127" ht="22.5" customHeight="1" x14ac:dyDescent="0.4"/>
    <row r="1128" ht="22.5" customHeight="1" x14ac:dyDescent="0.4"/>
    <row r="1129" ht="22.5" customHeight="1" x14ac:dyDescent="0.4"/>
    <row r="1130" ht="22.5" customHeight="1" x14ac:dyDescent="0.4"/>
    <row r="1131" ht="22.5" customHeight="1" x14ac:dyDescent="0.4"/>
    <row r="1132" ht="22.5" customHeight="1" x14ac:dyDescent="0.4"/>
    <row r="1133" ht="22.5" customHeight="1" x14ac:dyDescent="0.4"/>
    <row r="1134" ht="22.5" customHeight="1" x14ac:dyDescent="0.4"/>
    <row r="1135" ht="22.5" customHeight="1" x14ac:dyDescent="0.4"/>
    <row r="1136" ht="22.5" customHeight="1" x14ac:dyDescent="0.4"/>
    <row r="1137" ht="22.5" customHeight="1" x14ac:dyDescent="0.4"/>
    <row r="1138" ht="22.5" customHeight="1" x14ac:dyDescent="0.4"/>
    <row r="1139" ht="22.5" customHeight="1" x14ac:dyDescent="0.4"/>
    <row r="1140" ht="22.5" customHeight="1" x14ac:dyDescent="0.4"/>
    <row r="1141" ht="22.5" customHeight="1" x14ac:dyDescent="0.4"/>
    <row r="1142" ht="22.5" customHeight="1" x14ac:dyDescent="0.4"/>
    <row r="1143" ht="22.5" customHeight="1" x14ac:dyDescent="0.4"/>
    <row r="1144" ht="22.5" customHeight="1" x14ac:dyDescent="0.4"/>
    <row r="1145" ht="22.5" customHeight="1" x14ac:dyDescent="0.4"/>
    <row r="1146" ht="22.5" customHeight="1" x14ac:dyDescent="0.4"/>
    <row r="1147" ht="22.5" customHeight="1" x14ac:dyDescent="0.4"/>
    <row r="1148" ht="22.5" customHeight="1" x14ac:dyDescent="0.4"/>
    <row r="1149" ht="22.5" customHeight="1" x14ac:dyDescent="0.4"/>
    <row r="1150" ht="22.5" customHeight="1" x14ac:dyDescent="0.4"/>
    <row r="1151" ht="22.5" customHeight="1" x14ac:dyDescent="0.4"/>
    <row r="1152" ht="22.5" customHeight="1" x14ac:dyDescent="0.4"/>
    <row r="1153" ht="22.5" customHeight="1" x14ac:dyDescent="0.4"/>
    <row r="1154" ht="22.5" customHeight="1" x14ac:dyDescent="0.4"/>
    <row r="1155" ht="22.5" customHeight="1" x14ac:dyDescent="0.4"/>
    <row r="1156" ht="22.5" customHeight="1" x14ac:dyDescent="0.4"/>
    <row r="1157" ht="22.5" customHeight="1" x14ac:dyDescent="0.4"/>
    <row r="1158" ht="22.5" customHeight="1" x14ac:dyDescent="0.4"/>
    <row r="1159" ht="22.5" customHeight="1" x14ac:dyDescent="0.4"/>
    <row r="1160" ht="22.5" customHeight="1" x14ac:dyDescent="0.4"/>
    <row r="1161" ht="22.5" customHeight="1" x14ac:dyDescent="0.4"/>
    <row r="1162" ht="22.5" customHeight="1" x14ac:dyDescent="0.4"/>
    <row r="1163" ht="22.5" customHeight="1" x14ac:dyDescent="0.4"/>
    <row r="1164" ht="22.5" customHeight="1" x14ac:dyDescent="0.4"/>
    <row r="1165" ht="22.5" customHeight="1" x14ac:dyDescent="0.4"/>
    <row r="1166" ht="22.5" customHeight="1" x14ac:dyDescent="0.4"/>
    <row r="1167" ht="22.5" customHeight="1" x14ac:dyDescent="0.4"/>
    <row r="1168" ht="22.5" customHeight="1" x14ac:dyDescent="0.4"/>
    <row r="1169" ht="22.5" customHeight="1" x14ac:dyDescent="0.4"/>
    <row r="1170" ht="22.5" customHeight="1" x14ac:dyDescent="0.4"/>
    <row r="1171" ht="22.5" customHeight="1" x14ac:dyDescent="0.4"/>
    <row r="1172" ht="22.5" customHeight="1" x14ac:dyDescent="0.4"/>
    <row r="1173" ht="22.5" customHeight="1" x14ac:dyDescent="0.4"/>
    <row r="1174" ht="22.5" customHeight="1" x14ac:dyDescent="0.4"/>
    <row r="1175" ht="22.5" customHeight="1" x14ac:dyDescent="0.4"/>
    <row r="1176" ht="22.5" customHeight="1" x14ac:dyDescent="0.4"/>
    <row r="1177" ht="22.5" customHeight="1" x14ac:dyDescent="0.4"/>
    <row r="1178" ht="22.5" customHeight="1" x14ac:dyDescent="0.4"/>
    <row r="1179" ht="22.5" customHeight="1" x14ac:dyDescent="0.4"/>
    <row r="1180" ht="22.5" customHeight="1" x14ac:dyDescent="0.4"/>
    <row r="1181" ht="22.5" customHeight="1" x14ac:dyDescent="0.4"/>
    <row r="1182" ht="22.5" customHeight="1" x14ac:dyDescent="0.4"/>
    <row r="1183" ht="22.5" customHeight="1" x14ac:dyDescent="0.4"/>
    <row r="1184" ht="22.5" customHeight="1" x14ac:dyDescent="0.4"/>
    <row r="1185" ht="22.5" customHeight="1" x14ac:dyDescent="0.4"/>
    <row r="1186" ht="22.5" customHeight="1" x14ac:dyDescent="0.4"/>
    <row r="1187" ht="22.5" customHeight="1" x14ac:dyDescent="0.4"/>
    <row r="1188" ht="22.5" customHeight="1" x14ac:dyDescent="0.4"/>
    <row r="1189" ht="22.5" customHeight="1" x14ac:dyDescent="0.4"/>
    <row r="1190" ht="22.5" customHeight="1" x14ac:dyDescent="0.4"/>
    <row r="1191" ht="22.5" customHeight="1" x14ac:dyDescent="0.4"/>
    <row r="1192" ht="22.5" customHeight="1" x14ac:dyDescent="0.4"/>
    <row r="1193" ht="22.5" customHeight="1" x14ac:dyDescent="0.4"/>
    <row r="1194" ht="22.5" customHeight="1" x14ac:dyDescent="0.4"/>
    <row r="1195" ht="22.5" customHeight="1" x14ac:dyDescent="0.4"/>
    <row r="1196" ht="22.5" customHeight="1" x14ac:dyDescent="0.4"/>
    <row r="1197" ht="22.5" customHeight="1" x14ac:dyDescent="0.4"/>
    <row r="1198" ht="22.5" customHeight="1" x14ac:dyDescent="0.4"/>
    <row r="1199" ht="22.5" customHeight="1" x14ac:dyDescent="0.4"/>
    <row r="1200" ht="22.5" customHeight="1" x14ac:dyDescent="0.4"/>
    <row r="1201" ht="22.5" customHeight="1" x14ac:dyDescent="0.4"/>
    <row r="1202" ht="22.5" customHeight="1" x14ac:dyDescent="0.4"/>
    <row r="1203" ht="22.5" customHeight="1" x14ac:dyDescent="0.4"/>
    <row r="1204" ht="22.5" customHeight="1" x14ac:dyDescent="0.4"/>
    <row r="1205" ht="22.5" customHeight="1" x14ac:dyDescent="0.4"/>
    <row r="1206" ht="22.5" customHeight="1" x14ac:dyDescent="0.4"/>
    <row r="1207" ht="22.5" customHeight="1" x14ac:dyDescent="0.4"/>
    <row r="1208" ht="22.5" customHeight="1" x14ac:dyDescent="0.4"/>
    <row r="1209" ht="22.5" customHeight="1" x14ac:dyDescent="0.4"/>
    <row r="1210" ht="22.5" customHeight="1" x14ac:dyDescent="0.4"/>
    <row r="1211" ht="22.5" customHeight="1" x14ac:dyDescent="0.4"/>
    <row r="1212" ht="22.5" customHeight="1" x14ac:dyDescent="0.4"/>
    <row r="1213" ht="22.5" customHeight="1" x14ac:dyDescent="0.4"/>
    <row r="1214" ht="22.5" customHeight="1" x14ac:dyDescent="0.4"/>
    <row r="1215" ht="22.5" customHeight="1" x14ac:dyDescent="0.4"/>
    <row r="1216" ht="22.5" customHeight="1" x14ac:dyDescent="0.4"/>
    <row r="1217" ht="22.5" customHeight="1" x14ac:dyDescent="0.4"/>
    <row r="1218" ht="22.5" customHeight="1" x14ac:dyDescent="0.4"/>
    <row r="1219" ht="22.5" customHeight="1" x14ac:dyDescent="0.4"/>
    <row r="1220" ht="22.5" customHeight="1" x14ac:dyDescent="0.4"/>
    <row r="1221" ht="22.5" customHeight="1" x14ac:dyDescent="0.4"/>
    <row r="1222" ht="22.5" customHeight="1" x14ac:dyDescent="0.4"/>
    <row r="1223" ht="22.5" customHeight="1" x14ac:dyDescent="0.4"/>
    <row r="1224" ht="22.5" customHeight="1" x14ac:dyDescent="0.4"/>
    <row r="1225" ht="22.5" customHeight="1" x14ac:dyDescent="0.4"/>
    <row r="1226" ht="22.5" customHeight="1" x14ac:dyDescent="0.4"/>
    <row r="1227" ht="22.5" customHeight="1" x14ac:dyDescent="0.4"/>
    <row r="1228" ht="22.5" customHeight="1" x14ac:dyDescent="0.4"/>
    <row r="1229" ht="22.5" customHeight="1" x14ac:dyDescent="0.4"/>
    <row r="1230" ht="22.5" customHeight="1" x14ac:dyDescent="0.4"/>
    <row r="1231" ht="22.5" customHeight="1" x14ac:dyDescent="0.4"/>
    <row r="1232" ht="22.5" customHeight="1" x14ac:dyDescent="0.4"/>
    <row r="1233" ht="22.5" customHeight="1" x14ac:dyDescent="0.4"/>
    <row r="1234" ht="22.5" customHeight="1" x14ac:dyDescent="0.4"/>
    <row r="1235" ht="22.5" customHeight="1" x14ac:dyDescent="0.4"/>
    <row r="1236" ht="22.5" customHeight="1" x14ac:dyDescent="0.4"/>
    <row r="1237" ht="22.5" customHeight="1" x14ac:dyDescent="0.4"/>
    <row r="1238" ht="22.5" customHeight="1" x14ac:dyDescent="0.4"/>
    <row r="1239" ht="22.5" customHeight="1" x14ac:dyDescent="0.4"/>
    <row r="1240" ht="22.5" customHeight="1" x14ac:dyDescent="0.4"/>
    <row r="1241" ht="22.5" customHeight="1" x14ac:dyDescent="0.4"/>
    <row r="1242" ht="22.5" customHeight="1" x14ac:dyDescent="0.4"/>
    <row r="1243" ht="22.5" customHeight="1" x14ac:dyDescent="0.4"/>
    <row r="1244" ht="22.5" customHeight="1" x14ac:dyDescent="0.4"/>
    <row r="1245" ht="22.5" customHeight="1" x14ac:dyDescent="0.4"/>
    <row r="1246" ht="22.5" customHeight="1" x14ac:dyDescent="0.4"/>
    <row r="1247" ht="22.5" customHeight="1" x14ac:dyDescent="0.4"/>
    <row r="1248" ht="22.5" customHeight="1" x14ac:dyDescent="0.4"/>
    <row r="1249" ht="22.5" customHeight="1" x14ac:dyDescent="0.4"/>
    <row r="1250" ht="22.5" customHeight="1" x14ac:dyDescent="0.4"/>
    <row r="1251" ht="22.5" customHeight="1" x14ac:dyDescent="0.4"/>
    <row r="1252" ht="22.5" customHeight="1" x14ac:dyDescent="0.4"/>
    <row r="1253" ht="22.5" customHeight="1" x14ac:dyDescent="0.4"/>
    <row r="1254" ht="22.5" customHeight="1" x14ac:dyDescent="0.4"/>
    <row r="1255" ht="22.5" customHeight="1" x14ac:dyDescent="0.4"/>
    <row r="1256" ht="22.5" customHeight="1" x14ac:dyDescent="0.4"/>
    <row r="1257" ht="22.5" customHeight="1" x14ac:dyDescent="0.4"/>
    <row r="1258" ht="22.5" customHeight="1" x14ac:dyDescent="0.4"/>
    <row r="1259" ht="22.5" customHeight="1" x14ac:dyDescent="0.4"/>
    <row r="1260" ht="22.5" customHeight="1" x14ac:dyDescent="0.4"/>
    <row r="1261" ht="22.5" customHeight="1" x14ac:dyDescent="0.4"/>
    <row r="1262" ht="22.5" customHeight="1" x14ac:dyDescent="0.4"/>
    <row r="1263" ht="22.5" customHeight="1" x14ac:dyDescent="0.4"/>
    <row r="1264" ht="22.5" customHeight="1" x14ac:dyDescent="0.4"/>
    <row r="1265" ht="22.5" customHeight="1" x14ac:dyDescent="0.4"/>
    <row r="1266" ht="22.5" customHeight="1" x14ac:dyDescent="0.4"/>
    <row r="1267" ht="22.5" customHeight="1" x14ac:dyDescent="0.4"/>
    <row r="1268" ht="22.5" customHeight="1" x14ac:dyDescent="0.4"/>
    <row r="1269" ht="22.5" customHeight="1" x14ac:dyDescent="0.4"/>
    <row r="1270" ht="22.5" customHeight="1" x14ac:dyDescent="0.4"/>
    <row r="1271" ht="22.5" customHeight="1" x14ac:dyDescent="0.4"/>
    <row r="1272" ht="22.5" customHeight="1" x14ac:dyDescent="0.4"/>
    <row r="1273" ht="22.5" customHeight="1" x14ac:dyDescent="0.4"/>
    <row r="1274" ht="22.5" customHeight="1" x14ac:dyDescent="0.4"/>
    <row r="1275" ht="22.5" customHeight="1" x14ac:dyDescent="0.4"/>
    <row r="1276" ht="22.5" customHeight="1" x14ac:dyDescent="0.4"/>
    <row r="1277" ht="22.5" customHeight="1" x14ac:dyDescent="0.4"/>
    <row r="1278" ht="22.5" customHeight="1" x14ac:dyDescent="0.4"/>
    <row r="1279" ht="22.5" customHeight="1" x14ac:dyDescent="0.4"/>
    <row r="1280" ht="22.5" customHeight="1" x14ac:dyDescent="0.4"/>
    <row r="1281" ht="22.5" customHeight="1" x14ac:dyDescent="0.4"/>
    <row r="1282" ht="22.5" customHeight="1" x14ac:dyDescent="0.4"/>
    <row r="1283" ht="22.5" customHeight="1" x14ac:dyDescent="0.4"/>
    <row r="1284" ht="22.5" customHeight="1" x14ac:dyDescent="0.4"/>
    <row r="1285" ht="22.5" customHeight="1" x14ac:dyDescent="0.4"/>
    <row r="1286" ht="22.5" customHeight="1" x14ac:dyDescent="0.4"/>
    <row r="1287" ht="22.5" customHeight="1" x14ac:dyDescent="0.4"/>
    <row r="1288" ht="22.5" customHeight="1" x14ac:dyDescent="0.4"/>
    <row r="1289" ht="22.5" customHeight="1" x14ac:dyDescent="0.4"/>
    <row r="1290" ht="22.5" customHeight="1" x14ac:dyDescent="0.4"/>
    <row r="1291" ht="22.5" customHeight="1" x14ac:dyDescent="0.4"/>
    <row r="1292" ht="22.5" customHeight="1" x14ac:dyDescent="0.4"/>
    <row r="1293" ht="22.5" customHeight="1" x14ac:dyDescent="0.4"/>
    <row r="1294" ht="22.5" customHeight="1" x14ac:dyDescent="0.4"/>
    <row r="1295" ht="22.5" customHeight="1" x14ac:dyDescent="0.4"/>
    <row r="1296" ht="22.5" customHeight="1" x14ac:dyDescent="0.4"/>
    <row r="1297" ht="22.5" customHeight="1" x14ac:dyDescent="0.4"/>
    <row r="1298" ht="22.5" customHeight="1" x14ac:dyDescent="0.4"/>
    <row r="1299" ht="22.5" customHeight="1" x14ac:dyDescent="0.4"/>
    <row r="1300" ht="22.5" customHeight="1" x14ac:dyDescent="0.4"/>
    <row r="1301" ht="22.5" customHeight="1" x14ac:dyDescent="0.4"/>
    <row r="1302" ht="22.5" customHeight="1" x14ac:dyDescent="0.4"/>
    <row r="1303" ht="22.5" customHeight="1" x14ac:dyDescent="0.4"/>
    <row r="1304" ht="22.5" customHeight="1" x14ac:dyDescent="0.4"/>
    <row r="1305" ht="22.5" customHeight="1" x14ac:dyDescent="0.4"/>
    <row r="1306" ht="22.5" customHeight="1" x14ac:dyDescent="0.4"/>
    <row r="1307" ht="22.5" customHeight="1" x14ac:dyDescent="0.4"/>
    <row r="1308" ht="22.5" customHeight="1" x14ac:dyDescent="0.4"/>
    <row r="1309" ht="22.5" customHeight="1" x14ac:dyDescent="0.4"/>
    <row r="1310" ht="22.5" customHeight="1" x14ac:dyDescent="0.4"/>
    <row r="1311" ht="22.5" customHeight="1" x14ac:dyDescent="0.4"/>
    <row r="1312" ht="22.5" customHeight="1" x14ac:dyDescent="0.4"/>
    <row r="1313" ht="22.5" customHeight="1" x14ac:dyDescent="0.4"/>
    <row r="1314" ht="22.5" customHeight="1" x14ac:dyDescent="0.4"/>
    <row r="1315" ht="22.5" customHeight="1" x14ac:dyDescent="0.4"/>
    <row r="1316" ht="22.5" customHeight="1" x14ac:dyDescent="0.4"/>
    <row r="1317" ht="22.5" customHeight="1" x14ac:dyDescent="0.4"/>
    <row r="1318" ht="22.5" customHeight="1" x14ac:dyDescent="0.4"/>
    <row r="1319" ht="22.5" customHeight="1" x14ac:dyDescent="0.4"/>
    <row r="1320" ht="22.5" customHeight="1" x14ac:dyDescent="0.4"/>
    <row r="1321" ht="22.5" customHeight="1" x14ac:dyDescent="0.4"/>
    <row r="1322" ht="22.5" customHeight="1" x14ac:dyDescent="0.4"/>
    <row r="1323" ht="22.5" customHeight="1" x14ac:dyDescent="0.4"/>
    <row r="1324" ht="22.5" customHeight="1" x14ac:dyDescent="0.4"/>
    <row r="1325" ht="22.5" customHeight="1" x14ac:dyDescent="0.4"/>
    <row r="1326" ht="22.5" customHeight="1" x14ac:dyDescent="0.4"/>
    <row r="1327" ht="22.5" customHeight="1" x14ac:dyDescent="0.4"/>
    <row r="1328" ht="22.5" customHeight="1" x14ac:dyDescent="0.4"/>
    <row r="1329" ht="22.5" customHeight="1" x14ac:dyDescent="0.4"/>
    <row r="1330" ht="22.5" customHeight="1" x14ac:dyDescent="0.4"/>
    <row r="1331" ht="22.5" customHeight="1" x14ac:dyDescent="0.4"/>
    <row r="1332" ht="22.5" customHeight="1" x14ac:dyDescent="0.4"/>
    <row r="1333" ht="22.5" customHeight="1" x14ac:dyDescent="0.4"/>
    <row r="1334" ht="22.5" customHeight="1" x14ac:dyDescent="0.4"/>
    <row r="1335" ht="22.5" customHeight="1" x14ac:dyDescent="0.4"/>
    <row r="1336" ht="22.5" customHeight="1" x14ac:dyDescent="0.4"/>
    <row r="1337" ht="22.5" customHeight="1" x14ac:dyDescent="0.4"/>
    <row r="1338" ht="22.5" customHeight="1" x14ac:dyDescent="0.4"/>
    <row r="1339" ht="22.5" customHeight="1" x14ac:dyDescent="0.4"/>
    <row r="1340" ht="22.5" customHeight="1" x14ac:dyDescent="0.4"/>
    <row r="1341" ht="22.5" customHeight="1" x14ac:dyDescent="0.4"/>
    <row r="1342" ht="22.5" customHeight="1" x14ac:dyDescent="0.4"/>
    <row r="1343" ht="22.5" customHeight="1" x14ac:dyDescent="0.4"/>
    <row r="1344" ht="22.5" customHeight="1" x14ac:dyDescent="0.4"/>
    <row r="1345" ht="22.5" customHeight="1" x14ac:dyDescent="0.4"/>
    <row r="1346" ht="22.5" customHeight="1" x14ac:dyDescent="0.4"/>
    <row r="1347" ht="22.5" customHeight="1" x14ac:dyDescent="0.4"/>
    <row r="1348" ht="22.5" customHeight="1" x14ac:dyDescent="0.4"/>
    <row r="1349" ht="22.5" customHeight="1" x14ac:dyDescent="0.4"/>
    <row r="1350" ht="22.5" customHeight="1" x14ac:dyDescent="0.4"/>
    <row r="1351" ht="22.5" customHeight="1" x14ac:dyDescent="0.4"/>
    <row r="1352" ht="22.5" customHeight="1" x14ac:dyDescent="0.4"/>
    <row r="1353" ht="22.5" customHeight="1" x14ac:dyDescent="0.4"/>
    <row r="1354" ht="22.5" customHeight="1" x14ac:dyDescent="0.4"/>
    <row r="1355" ht="22.5" customHeight="1" x14ac:dyDescent="0.4"/>
    <row r="1356" ht="22.5" customHeight="1" x14ac:dyDescent="0.4"/>
    <row r="1357" ht="22.5" customHeight="1" x14ac:dyDescent="0.4"/>
    <row r="1358" ht="22.5" customHeight="1" x14ac:dyDescent="0.4"/>
    <row r="1359" ht="22.5" customHeight="1" x14ac:dyDescent="0.4"/>
    <row r="1360" ht="22.5" customHeight="1" x14ac:dyDescent="0.4"/>
    <row r="1361" ht="22.5" customHeight="1" x14ac:dyDescent="0.4"/>
    <row r="1362" ht="22.5" customHeight="1" x14ac:dyDescent="0.4"/>
    <row r="1363" ht="22.5" customHeight="1" x14ac:dyDescent="0.4"/>
    <row r="1364" ht="22.5" customHeight="1" x14ac:dyDescent="0.4"/>
    <row r="1365" ht="22.5" customHeight="1" x14ac:dyDescent="0.4"/>
    <row r="1366" ht="22.5" customHeight="1" x14ac:dyDescent="0.4"/>
    <row r="1367" ht="22.5" customHeight="1" x14ac:dyDescent="0.4"/>
    <row r="1368" ht="22.5" customHeight="1" x14ac:dyDescent="0.4"/>
    <row r="1369" ht="22.5" customHeight="1" x14ac:dyDescent="0.4"/>
    <row r="1370" ht="22.5" customHeight="1" x14ac:dyDescent="0.4"/>
    <row r="1371" ht="22.5" customHeight="1" x14ac:dyDescent="0.4"/>
    <row r="1372" ht="22.5" customHeight="1" x14ac:dyDescent="0.4"/>
    <row r="1373" ht="22.5" customHeight="1" x14ac:dyDescent="0.4"/>
    <row r="1374" ht="22.5" customHeight="1" x14ac:dyDescent="0.4"/>
    <row r="1375" ht="22.5" customHeight="1" x14ac:dyDescent="0.4"/>
    <row r="1376" ht="22.5" customHeight="1" x14ac:dyDescent="0.4"/>
    <row r="1377" ht="22.5" customHeight="1" x14ac:dyDescent="0.4"/>
    <row r="1378" ht="22.5" customHeight="1" x14ac:dyDescent="0.4"/>
    <row r="1379" ht="22.5" customHeight="1" x14ac:dyDescent="0.4"/>
    <row r="1380" ht="22.5" customHeight="1" x14ac:dyDescent="0.4"/>
    <row r="1381" ht="22.5" customHeight="1" x14ac:dyDescent="0.4"/>
    <row r="1382" ht="22.5" customHeight="1" x14ac:dyDescent="0.4"/>
    <row r="1383" ht="22.5" customHeight="1" x14ac:dyDescent="0.4"/>
    <row r="1384" ht="22.5" customHeight="1" x14ac:dyDescent="0.4"/>
    <row r="1385" ht="22.5" customHeight="1" x14ac:dyDescent="0.4"/>
    <row r="1386" ht="22.5" customHeight="1" x14ac:dyDescent="0.4"/>
    <row r="1387" ht="22.5" customHeight="1" x14ac:dyDescent="0.4"/>
    <row r="1388" ht="22.5" customHeight="1" x14ac:dyDescent="0.4"/>
    <row r="1389" ht="22.5" customHeight="1" x14ac:dyDescent="0.4"/>
    <row r="1390" ht="22.5" customHeight="1" x14ac:dyDescent="0.4"/>
    <row r="1391" ht="22.5" customHeight="1" x14ac:dyDescent="0.4"/>
    <row r="1392" ht="22.5" customHeight="1" x14ac:dyDescent="0.4"/>
    <row r="1393" ht="22.5" customHeight="1" x14ac:dyDescent="0.4"/>
    <row r="1394" ht="22.5" customHeight="1" x14ac:dyDescent="0.4"/>
    <row r="1395" ht="22.5" customHeight="1" x14ac:dyDescent="0.4"/>
    <row r="1396" ht="22.5" customHeight="1" x14ac:dyDescent="0.4"/>
    <row r="1397" ht="22.5" customHeight="1" x14ac:dyDescent="0.4"/>
    <row r="1398" ht="22.5" customHeight="1" x14ac:dyDescent="0.4"/>
    <row r="1399" ht="22.5" customHeight="1" x14ac:dyDescent="0.4"/>
    <row r="1400" ht="22.5" customHeight="1" x14ac:dyDescent="0.4"/>
    <row r="1401" ht="22.5" customHeight="1" x14ac:dyDescent="0.4"/>
    <row r="1402" ht="22.5" customHeight="1" x14ac:dyDescent="0.4"/>
    <row r="1403" ht="22.5" customHeight="1" x14ac:dyDescent="0.4"/>
    <row r="1404" ht="22.5" customHeight="1" x14ac:dyDescent="0.4"/>
    <row r="1405" ht="22.5" customHeight="1" x14ac:dyDescent="0.4"/>
    <row r="1406" ht="22.5" customHeight="1" x14ac:dyDescent="0.4"/>
    <row r="1407" ht="22.5" customHeight="1" x14ac:dyDescent="0.4"/>
    <row r="1408" ht="22.5" customHeight="1" x14ac:dyDescent="0.4"/>
    <row r="1409" ht="22.5" customHeight="1" x14ac:dyDescent="0.4"/>
    <row r="1410" ht="22.5" customHeight="1" x14ac:dyDescent="0.4"/>
    <row r="1411" ht="22.5" customHeight="1" x14ac:dyDescent="0.4"/>
    <row r="1412" ht="22.5" customHeight="1" x14ac:dyDescent="0.4"/>
    <row r="1413" ht="22.5" customHeight="1" x14ac:dyDescent="0.4"/>
    <row r="1414" ht="22.5" customHeight="1" x14ac:dyDescent="0.4"/>
    <row r="1415" ht="22.5" customHeight="1" x14ac:dyDescent="0.4"/>
    <row r="1416" ht="22.5" customHeight="1" x14ac:dyDescent="0.4"/>
    <row r="1417" ht="22.5" customHeight="1" x14ac:dyDescent="0.4"/>
    <row r="1418" ht="22.5" customHeight="1" x14ac:dyDescent="0.4"/>
    <row r="1419" ht="22.5" customHeight="1" x14ac:dyDescent="0.4"/>
    <row r="1420" ht="22.5" customHeight="1" x14ac:dyDescent="0.4"/>
    <row r="1421" ht="22.5" customHeight="1" x14ac:dyDescent="0.4"/>
    <row r="1422" ht="22.5" customHeight="1" x14ac:dyDescent="0.4"/>
    <row r="1423" ht="22.5" customHeight="1" x14ac:dyDescent="0.4"/>
    <row r="1424" ht="22.5" customHeight="1" x14ac:dyDescent="0.4"/>
    <row r="1425" ht="22.5" customHeight="1" x14ac:dyDescent="0.4"/>
    <row r="1426" ht="22.5" customHeight="1" x14ac:dyDescent="0.4"/>
    <row r="1427" ht="22.5" customHeight="1" x14ac:dyDescent="0.4"/>
    <row r="1428" ht="22.5" customHeight="1" x14ac:dyDescent="0.4"/>
    <row r="1429" ht="22.5" customHeight="1" x14ac:dyDescent="0.4"/>
    <row r="1430" ht="22.5" customHeight="1" x14ac:dyDescent="0.4"/>
    <row r="1431" ht="22.5" customHeight="1" x14ac:dyDescent="0.4"/>
    <row r="1432" ht="22.5" customHeight="1" x14ac:dyDescent="0.4"/>
    <row r="1433" ht="22.5" customHeight="1" x14ac:dyDescent="0.4"/>
    <row r="1434" ht="22.5" customHeight="1" x14ac:dyDescent="0.4"/>
    <row r="1435" ht="22.5" customHeight="1" x14ac:dyDescent="0.4"/>
    <row r="1436" ht="22.5" customHeight="1" x14ac:dyDescent="0.4"/>
    <row r="1437" ht="22.5" customHeight="1" x14ac:dyDescent="0.4"/>
    <row r="1438" ht="22.5" customHeight="1" x14ac:dyDescent="0.4"/>
    <row r="1439" ht="22.5" customHeight="1" x14ac:dyDescent="0.4"/>
    <row r="1440" ht="22.5" customHeight="1" x14ac:dyDescent="0.4"/>
    <row r="1441" ht="22.5" customHeight="1" x14ac:dyDescent="0.4"/>
    <row r="1442" ht="22.5" customHeight="1" x14ac:dyDescent="0.4"/>
    <row r="1443" ht="22.5" customHeight="1" x14ac:dyDescent="0.4"/>
    <row r="1444" ht="22.5" customHeight="1" x14ac:dyDescent="0.4"/>
    <row r="1445" ht="22.5" customHeight="1" x14ac:dyDescent="0.4"/>
    <row r="1446" ht="22.5" customHeight="1" x14ac:dyDescent="0.4"/>
    <row r="1447" ht="22.5" customHeight="1" x14ac:dyDescent="0.4"/>
    <row r="1448" ht="22.5" customHeight="1" x14ac:dyDescent="0.4"/>
    <row r="1449" ht="22.5" customHeight="1" x14ac:dyDescent="0.4"/>
    <row r="1450" ht="22.5" customHeight="1" x14ac:dyDescent="0.4"/>
    <row r="1451" ht="22.5" customHeight="1" x14ac:dyDescent="0.4"/>
    <row r="1452" ht="22.5" customHeight="1" x14ac:dyDescent="0.4"/>
    <row r="1453" ht="22.5" customHeight="1" x14ac:dyDescent="0.4"/>
    <row r="1454" ht="22.5" customHeight="1" x14ac:dyDescent="0.4"/>
    <row r="1455" ht="22.5" customHeight="1" x14ac:dyDescent="0.4"/>
    <row r="1456" ht="22.5" customHeight="1" x14ac:dyDescent="0.4"/>
    <row r="1457" ht="22.5" customHeight="1" x14ac:dyDescent="0.4"/>
    <row r="1458" ht="22.5" customHeight="1" x14ac:dyDescent="0.4"/>
    <row r="1459" ht="22.5" customHeight="1" x14ac:dyDescent="0.4"/>
    <row r="1460" ht="22.5" customHeight="1" x14ac:dyDescent="0.4"/>
    <row r="1461" ht="22.5" customHeight="1" x14ac:dyDescent="0.4"/>
    <row r="1462" ht="22.5" customHeight="1" x14ac:dyDescent="0.4"/>
    <row r="1463" ht="22.5" customHeight="1" x14ac:dyDescent="0.4"/>
    <row r="1464" ht="22.5" customHeight="1" x14ac:dyDescent="0.4"/>
    <row r="1465" ht="22.5" customHeight="1" x14ac:dyDescent="0.4"/>
    <row r="1466" ht="22.5" customHeight="1" x14ac:dyDescent="0.4"/>
    <row r="1467" ht="22.5" customHeight="1" x14ac:dyDescent="0.4"/>
    <row r="1468" ht="22.5" customHeight="1" x14ac:dyDescent="0.4"/>
    <row r="1469" ht="22.5" customHeight="1" x14ac:dyDescent="0.4"/>
    <row r="1470" ht="22.5" customHeight="1" x14ac:dyDescent="0.4"/>
    <row r="1471" ht="22.5" customHeight="1" x14ac:dyDescent="0.4"/>
    <row r="1472" ht="22.5" customHeight="1" x14ac:dyDescent="0.4"/>
    <row r="1473" ht="22.5" customHeight="1" x14ac:dyDescent="0.4"/>
    <row r="1474" ht="22.5" customHeight="1" x14ac:dyDescent="0.4"/>
    <row r="1475" ht="22.5" customHeight="1" x14ac:dyDescent="0.4"/>
    <row r="1476" ht="22.5" customHeight="1" x14ac:dyDescent="0.4"/>
    <row r="1477" ht="22.5" customHeight="1" x14ac:dyDescent="0.4"/>
    <row r="1478" ht="22.5" customHeight="1" x14ac:dyDescent="0.4"/>
    <row r="1479" ht="22.5" customHeight="1" x14ac:dyDescent="0.4"/>
    <row r="1480" ht="22.5" customHeight="1" x14ac:dyDescent="0.4"/>
    <row r="1481" ht="22.5" customHeight="1" x14ac:dyDescent="0.4"/>
    <row r="1482" ht="22.5" customHeight="1" x14ac:dyDescent="0.4"/>
    <row r="1483" ht="22.5" customHeight="1" x14ac:dyDescent="0.4"/>
    <row r="1484" ht="22.5" customHeight="1" x14ac:dyDescent="0.4"/>
    <row r="1485" ht="22.5" customHeight="1" x14ac:dyDescent="0.4"/>
    <row r="1486" ht="22.5" customHeight="1" x14ac:dyDescent="0.4"/>
    <row r="1487" ht="22.5" customHeight="1" x14ac:dyDescent="0.4"/>
    <row r="1488" ht="22.5" customHeight="1" x14ac:dyDescent="0.4"/>
    <row r="1489" ht="22.5" customHeight="1" x14ac:dyDescent="0.4"/>
    <row r="1490" ht="22.5" customHeight="1" x14ac:dyDescent="0.4"/>
    <row r="1491" ht="22.5" customHeight="1" x14ac:dyDescent="0.4"/>
    <row r="1492" ht="22.5" customHeight="1" x14ac:dyDescent="0.4"/>
    <row r="1493" ht="22.5" customHeight="1" x14ac:dyDescent="0.4"/>
    <row r="1494" ht="22.5" customHeight="1" x14ac:dyDescent="0.4"/>
    <row r="1495" ht="22.5" customHeight="1" x14ac:dyDescent="0.4"/>
    <row r="1496" ht="22.5" customHeight="1" x14ac:dyDescent="0.4"/>
    <row r="1497" ht="22.5" customHeight="1" x14ac:dyDescent="0.4"/>
    <row r="1498" ht="22.5" customHeight="1" x14ac:dyDescent="0.4"/>
    <row r="1499" ht="22.5" customHeight="1" x14ac:dyDescent="0.4"/>
    <row r="1500" ht="22.5" customHeight="1" x14ac:dyDescent="0.4"/>
    <row r="1501" ht="22.5" customHeight="1" x14ac:dyDescent="0.4"/>
    <row r="1502" ht="22.5" customHeight="1" x14ac:dyDescent="0.4"/>
    <row r="1503" ht="22.5" customHeight="1" x14ac:dyDescent="0.4"/>
    <row r="1504" ht="22.5" customHeight="1" x14ac:dyDescent="0.4"/>
    <row r="1505" ht="22.5" customHeight="1" x14ac:dyDescent="0.4"/>
    <row r="1506" ht="22.5" customHeight="1" x14ac:dyDescent="0.4"/>
    <row r="1507" ht="22.5" customHeight="1" x14ac:dyDescent="0.4"/>
    <row r="1508" ht="22.5" customHeight="1" x14ac:dyDescent="0.4"/>
    <row r="1509" ht="22.5" customHeight="1" x14ac:dyDescent="0.4"/>
    <row r="1510" ht="22.5" customHeight="1" x14ac:dyDescent="0.4"/>
    <row r="1511" ht="22.5" customHeight="1" x14ac:dyDescent="0.4"/>
    <row r="1512" ht="22.5" customHeight="1" x14ac:dyDescent="0.4"/>
    <row r="1513" ht="22.5" customHeight="1" x14ac:dyDescent="0.4"/>
    <row r="1514" ht="22.5" customHeight="1" x14ac:dyDescent="0.4"/>
    <row r="1515" ht="22.5" customHeight="1" x14ac:dyDescent="0.4"/>
    <row r="1516" ht="22.5" customHeight="1" x14ac:dyDescent="0.4"/>
    <row r="1517" ht="22.5" customHeight="1" x14ac:dyDescent="0.4"/>
    <row r="1518" ht="22.5" customHeight="1" x14ac:dyDescent="0.4"/>
    <row r="1519" ht="22.5" customHeight="1" x14ac:dyDescent="0.4"/>
    <row r="1520" ht="22.5" customHeight="1" x14ac:dyDescent="0.4"/>
    <row r="1521" ht="22.5" customHeight="1" x14ac:dyDescent="0.4"/>
    <row r="1522" ht="22.5" customHeight="1" x14ac:dyDescent="0.4"/>
    <row r="1523" ht="22.5" customHeight="1" x14ac:dyDescent="0.4"/>
    <row r="1524" ht="22.5" customHeight="1" x14ac:dyDescent="0.4"/>
    <row r="1525" ht="22.5" customHeight="1" x14ac:dyDescent="0.4"/>
    <row r="1526" ht="22.5" customHeight="1" x14ac:dyDescent="0.4"/>
    <row r="1527" ht="22.5" customHeight="1" x14ac:dyDescent="0.4"/>
    <row r="1528" ht="22.5" customHeight="1" x14ac:dyDescent="0.4"/>
    <row r="1529" ht="22.5" customHeight="1" x14ac:dyDescent="0.4"/>
    <row r="1530" ht="22.5" customHeight="1" x14ac:dyDescent="0.4"/>
    <row r="1531" ht="22.5" customHeight="1" x14ac:dyDescent="0.4"/>
    <row r="1532" ht="22.5" customHeight="1" x14ac:dyDescent="0.4"/>
    <row r="1533" ht="22.5" customHeight="1" x14ac:dyDescent="0.4"/>
    <row r="1534" ht="22.5" customHeight="1" x14ac:dyDescent="0.4"/>
    <row r="1535" ht="22.5" customHeight="1" x14ac:dyDescent="0.4"/>
    <row r="1536" ht="22.5" customHeight="1" x14ac:dyDescent="0.4"/>
    <row r="1537" ht="22.5" customHeight="1" x14ac:dyDescent="0.4"/>
    <row r="1538" ht="22.5" customHeight="1" x14ac:dyDescent="0.4"/>
    <row r="1539" ht="22.5" customHeight="1" x14ac:dyDescent="0.4"/>
    <row r="1540" ht="22.5" customHeight="1" x14ac:dyDescent="0.4"/>
    <row r="1541" ht="22.5" customHeight="1" x14ac:dyDescent="0.4"/>
    <row r="1542" ht="22.5" customHeight="1" x14ac:dyDescent="0.4"/>
    <row r="1543" ht="22.5" customHeight="1" x14ac:dyDescent="0.4"/>
    <row r="1544" ht="22.5" customHeight="1" x14ac:dyDescent="0.4"/>
    <row r="1545" ht="22.5" customHeight="1" x14ac:dyDescent="0.4"/>
    <row r="1546" ht="22.5" customHeight="1" x14ac:dyDescent="0.4"/>
    <row r="1547" ht="22.5" customHeight="1" x14ac:dyDescent="0.4"/>
    <row r="1548" ht="22.5" customHeight="1" x14ac:dyDescent="0.4"/>
    <row r="1549" ht="22.5" customHeight="1" x14ac:dyDescent="0.4"/>
    <row r="1550" ht="22.5" customHeight="1" x14ac:dyDescent="0.4"/>
    <row r="1551" ht="22.5" customHeight="1" x14ac:dyDescent="0.4"/>
    <row r="1552" ht="22.5" customHeight="1" x14ac:dyDescent="0.4"/>
    <row r="1553" ht="22.5" customHeight="1" x14ac:dyDescent="0.4"/>
    <row r="1554" ht="22.5" customHeight="1" x14ac:dyDescent="0.4"/>
    <row r="1555" ht="22.5" customHeight="1" x14ac:dyDescent="0.4"/>
    <row r="1556" ht="22.5" customHeight="1" x14ac:dyDescent="0.4"/>
    <row r="1557" ht="22.5" customHeight="1" x14ac:dyDescent="0.4"/>
    <row r="1558" ht="22.5" customHeight="1" x14ac:dyDescent="0.4"/>
    <row r="1559" ht="22.5" customHeight="1" x14ac:dyDescent="0.4"/>
    <row r="1560" ht="22.5" customHeight="1" x14ac:dyDescent="0.4"/>
    <row r="1561" ht="22.5" customHeight="1" x14ac:dyDescent="0.4"/>
    <row r="1562" ht="22.5" customHeight="1" x14ac:dyDescent="0.4"/>
    <row r="1563" ht="22.5" customHeight="1" x14ac:dyDescent="0.4"/>
    <row r="1564" ht="22.5" customHeight="1" x14ac:dyDescent="0.4"/>
    <row r="1565" ht="22.5" customHeight="1" x14ac:dyDescent="0.4"/>
    <row r="1566" ht="22.5" customHeight="1" x14ac:dyDescent="0.4"/>
    <row r="1567" ht="22.5" customHeight="1" x14ac:dyDescent="0.4"/>
    <row r="1568" ht="22.5" customHeight="1" x14ac:dyDescent="0.4"/>
    <row r="1569" ht="22.5" customHeight="1" x14ac:dyDescent="0.4"/>
    <row r="1570" ht="22.5" customHeight="1" x14ac:dyDescent="0.4"/>
    <row r="1571" ht="22.5" customHeight="1" x14ac:dyDescent="0.4"/>
    <row r="1572" ht="22.5" customHeight="1" x14ac:dyDescent="0.4"/>
    <row r="1573" ht="22.5" customHeight="1" x14ac:dyDescent="0.4"/>
    <row r="1574" ht="22.5" customHeight="1" x14ac:dyDescent="0.4"/>
    <row r="1575" ht="22.5" customHeight="1" x14ac:dyDescent="0.4"/>
    <row r="1576" ht="22.5" customHeight="1" x14ac:dyDescent="0.4"/>
    <row r="1577" ht="22.5" customHeight="1" x14ac:dyDescent="0.4"/>
    <row r="1578" ht="22.5" customHeight="1" x14ac:dyDescent="0.4"/>
    <row r="1579" ht="22.5" customHeight="1" x14ac:dyDescent="0.4"/>
    <row r="1580" ht="22.5" customHeight="1" x14ac:dyDescent="0.4"/>
    <row r="1581" ht="22.5" customHeight="1" x14ac:dyDescent="0.4"/>
    <row r="1582" ht="22.5" customHeight="1" x14ac:dyDescent="0.4"/>
    <row r="1583" ht="22.5" customHeight="1" x14ac:dyDescent="0.4"/>
    <row r="1584" ht="22.5" customHeight="1" x14ac:dyDescent="0.4"/>
    <row r="1585" ht="22.5" customHeight="1" x14ac:dyDescent="0.4"/>
    <row r="1586" ht="22.5" customHeight="1" x14ac:dyDescent="0.4"/>
    <row r="1587" ht="22.5" customHeight="1" x14ac:dyDescent="0.4"/>
    <row r="1588" ht="22.5" customHeight="1" x14ac:dyDescent="0.4"/>
    <row r="1589" ht="22.5" customHeight="1" x14ac:dyDescent="0.4"/>
    <row r="1590" ht="22.5" customHeight="1" x14ac:dyDescent="0.4"/>
    <row r="1591" ht="22.5" customHeight="1" x14ac:dyDescent="0.4"/>
    <row r="1592" ht="22.5" customHeight="1" x14ac:dyDescent="0.4"/>
    <row r="1593" ht="22.5" customHeight="1" x14ac:dyDescent="0.4"/>
    <row r="1594" ht="22.5" customHeight="1" x14ac:dyDescent="0.4"/>
    <row r="1595" ht="22.5" customHeight="1" x14ac:dyDescent="0.4"/>
    <row r="1596" ht="22.5" customHeight="1" x14ac:dyDescent="0.4"/>
    <row r="1597" ht="22.5" customHeight="1" x14ac:dyDescent="0.4"/>
    <row r="1598" ht="22.5" customHeight="1" x14ac:dyDescent="0.4"/>
    <row r="1599" ht="22.5" customHeight="1" x14ac:dyDescent="0.4"/>
    <row r="1600" ht="22.5" customHeight="1" x14ac:dyDescent="0.4"/>
    <row r="1601" ht="22.5" customHeight="1" x14ac:dyDescent="0.4"/>
    <row r="1602" ht="22.5" customHeight="1" x14ac:dyDescent="0.4"/>
    <row r="1603" ht="22.5" customHeight="1" x14ac:dyDescent="0.4"/>
    <row r="1604" ht="22.5" customHeight="1" x14ac:dyDescent="0.4"/>
    <row r="1605" ht="22.5" customHeight="1" x14ac:dyDescent="0.4"/>
    <row r="1606" ht="22.5" customHeight="1" x14ac:dyDescent="0.4"/>
    <row r="1607" ht="22.5" customHeight="1" x14ac:dyDescent="0.4"/>
    <row r="1608" ht="22.5" customHeight="1" x14ac:dyDescent="0.4"/>
    <row r="1609" ht="22.5" customHeight="1" x14ac:dyDescent="0.4"/>
    <row r="1610" ht="22.5" customHeight="1" x14ac:dyDescent="0.4"/>
    <row r="1611" ht="22.5" customHeight="1" x14ac:dyDescent="0.4"/>
    <row r="1612" ht="22.5" customHeight="1" x14ac:dyDescent="0.4"/>
    <row r="1613" ht="22.5" customHeight="1" x14ac:dyDescent="0.4"/>
    <row r="1614" ht="22.5" customHeight="1" x14ac:dyDescent="0.4"/>
    <row r="1615" ht="22.5" customHeight="1" x14ac:dyDescent="0.4"/>
    <row r="1616" ht="22.5" customHeight="1" x14ac:dyDescent="0.4"/>
    <row r="1617" ht="22.5" customHeight="1" x14ac:dyDescent="0.4"/>
    <row r="1618" ht="22.5" customHeight="1" x14ac:dyDescent="0.4"/>
    <row r="1619" ht="22.5" customHeight="1" x14ac:dyDescent="0.4"/>
    <row r="1620" ht="22.5" customHeight="1" x14ac:dyDescent="0.4"/>
    <row r="1621" ht="22.5" customHeight="1" x14ac:dyDescent="0.4"/>
    <row r="1622" ht="22.5" customHeight="1" x14ac:dyDescent="0.4"/>
    <row r="1623" ht="22.5" customHeight="1" x14ac:dyDescent="0.4"/>
    <row r="1624" ht="22.5" customHeight="1" x14ac:dyDescent="0.4"/>
    <row r="1625" ht="22.5" customHeight="1" x14ac:dyDescent="0.4"/>
    <row r="1626" ht="22.5" customHeight="1" x14ac:dyDescent="0.4"/>
    <row r="1627" ht="22.5" customHeight="1" x14ac:dyDescent="0.4"/>
    <row r="1628" ht="22.5" customHeight="1" x14ac:dyDescent="0.4"/>
    <row r="1629" ht="22.5" customHeight="1" x14ac:dyDescent="0.4"/>
    <row r="1630" ht="22.5" customHeight="1" x14ac:dyDescent="0.4"/>
    <row r="1631" ht="22.5" customHeight="1" x14ac:dyDescent="0.4"/>
    <row r="1632" ht="22.5" customHeight="1" x14ac:dyDescent="0.4"/>
    <row r="1633" ht="22.5" customHeight="1" x14ac:dyDescent="0.4"/>
    <row r="1634" ht="22.5" customHeight="1" x14ac:dyDescent="0.4"/>
    <row r="1635" ht="22.5" customHeight="1" x14ac:dyDescent="0.4"/>
    <row r="1636" ht="22.5" customHeight="1" x14ac:dyDescent="0.4"/>
    <row r="1637" ht="22.5" customHeight="1" x14ac:dyDescent="0.4"/>
    <row r="1638" ht="22.5" customHeight="1" x14ac:dyDescent="0.4"/>
    <row r="1639" ht="22.5" customHeight="1" x14ac:dyDescent="0.4"/>
    <row r="1640" ht="22.5" customHeight="1" x14ac:dyDescent="0.4"/>
    <row r="1641" ht="22.5" customHeight="1" x14ac:dyDescent="0.4"/>
    <row r="1642" ht="22.5" customHeight="1" x14ac:dyDescent="0.4"/>
    <row r="1643" ht="22.5" customHeight="1" x14ac:dyDescent="0.4"/>
    <row r="1644" ht="22.5" customHeight="1" x14ac:dyDescent="0.4"/>
    <row r="1645" ht="22.5" customHeight="1" x14ac:dyDescent="0.4"/>
    <row r="1646" ht="22.5" customHeight="1" x14ac:dyDescent="0.4"/>
    <row r="1647" ht="22.5" customHeight="1" x14ac:dyDescent="0.4"/>
    <row r="1648" ht="22.5" customHeight="1" x14ac:dyDescent="0.4"/>
    <row r="1649" ht="22.5" customHeight="1" x14ac:dyDescent="0.4"/>
    <row r="1650" ht="22.5" customHeight="1" x14ac:dyDescent="0.4"/>
    <row r="1651" ht="22.5" customHeight="1" x14ac:dyDescent="0.4"/>
    <row r="1652" ht="22.5" customHeight="1" x14ac:dyDescent="0.4"/>
    <row r="1653" ht="22.5" customHeight="1" x14ac:dyDescent="0.4"/>
    <row r="1654" ht="22.5" customHeight="1" x14ac:dyDescent="0.4"/>
    <row r="1655" ht="22.5" customHeight="1" x14ac:dyDescent="0.4"/>
    <row r="1656" ht="22.5" customHeight="1" x14ac:dyDescent="0.4"/>
    <row r="1657" ht="22.5" customHeight="1" x14ac:dyDescent="0.4"/>
    <row r="1658" ht="22.5" customHeight="1" x14ac:dyDescent="0.4"/>
    <row r="1659" ht="22.5" customHeight="1" x14ac:dyDescent="0.4"/>
    <row r="1660" ht="22.5" customHeight="1" x14ac:dyDescent="0.4"/>
    <row r="1661" ht="22.5" customHeight="1" x14ac:dyDescent="0.4"/>
    <row r="1662" ht="22.5" customHeight="1" x14ac:dyDescent="0.4"/>
    <row r="1663" ht="22.5" customHeight="1" x14ac:dyDescent="0.4"/>
    <row r="1664" ht="22.5" customHeight="1" x14ac:dyDescent="0.4"/>
    <row r="1665" ht="22.5" customHeight="1" x14ac:dyDescent="0.4"/>
    <row r="1666" ht="22.5" customHeight="1" x14ac:dyDescent="0.4"/>
    <row r="1667" ht="22.5" customHeight="1" x14ac:dyDescent="0.4"/>
    <row r="1668" ht="22.5" customHeight="1" x14ac:dyDescent="0.4"/>
    <row r="1669" ht="22.5" customHeight="1" x14ac:dyDescent="0.4"/>
    <row r="1670" ht="22.5" customHeight="1" x14ac:dyDescent="0.4"/>
    <row r="1671" ht="22.5" customHeight="1" x14ac:dyDescent="0.4"/>
    <row r="1672" ht="22.5" customHeight="1" x14ac:dyDescent="0.4"/>
    <row r="1673" ht="22.5" customHeight="1" x14ac:dyDescent="0.4"/>
    <row r="1674" ht="22.5" customHeight="1" x14ac:dyDescent="0.4"/>
    <row r="1675" ht="22.5" customHeight="1" x14ac:dyDescent="0.4"/>
    <row r="1676" ht="22.5" customHeight="1" x14ac:dyDescent="0.4"/>
    <row r="1677" ht="22.5" customHeight="1" x14ac:dyDescent="0.4"/>
    <row r="1678" ht="22.5" customHeight="1" x14ac:dyDescent="0.4"/>
    <row r="1679" ht="22.5" customHeight="1" x14ac:dyDescent="0.4"/>
    <row r="1680" ht="22.5" customHeight="1" x14ac:dyDescent="0.4"/>
    <row r="1681" ht="22.5" customHeight="1" x14ac:dyDescent="0.4"/>
    <row r="1682" ht="22.5" customHeight="1" x14ac:dyDescent="0.4"/>
    <row r="1683" ht="22.5" customHeight="1" x14ac:dyDescent="0.4"/>
    <row r="1684" ht="22.5" customHeight="1" x14ac:dyDescent="0.4"/>
    <row r="1685" ht="22.5" customHeight="1" x14ac:dyDescent="0.4"/>
    <row r="1686" ht="22.5" customHeight="1" x14ac:dyDescent="0.4"/>
    <row r="1687" ht="22.5" customHeight="1" x14ac:dyDescent="0.4"/>
    <row r="1688" ht="22.5" customHeight="1" x14ac:dyDescent="0.4"/>
    <row r="1689" ht="22.5" customHeight="1" x14ac:dyDescent="0.4"/>
    <row r="1690" ht="22.5" customHeight="1" x14ac:dyDescent="0.4"/>
    <row r="1691" ht="22.5" customHeight="1" x14ac:dyDescent="0.4"/>
    <row r="1692" ht="22.5" customHeight="1" x14ac:dyDescent="0.4"/>
    <row r="1693" ht="22.5" customHeight="1" x14ac:dyDescent="0.4"/>
    <row r="1694" ht="22.5" customHeight="1" x14ac:dyDescent="0.4"/>
    <row r="1695" ht="22.5" customHeight="1" x14ac:dyDescent="0.4"/>
    <row r="1696" ht="22.5" customHeight="1" x14ac:dyDescent="0.4"/>
    <row r="1697" ht="22.5" customHeight="1" x14ac:dyDescent="0.4"/>
    <row r="1698" ht="22.5" customHeight="1" x14ac:dyDescent="0.4"/>
    <row r="1699" ht="22.5" customHeight="1" x14ac:dyDescent="0.4"/>
    <row r="1700" ht="22.5" customHeight="1" x14ac:dyDescent="0.4"/>
    <row r="1701" ht="22.5" customHeight="1" x14ac:dyDescent="0.4"/>
    <row r="1702" ht="22.5" customHeight="1" x14ac:dyDescent="0.4"/>
    <row r="1703" ht="22.5" customHeight="1" x14ac:dyDescent="0.4"/>
    <row r="1704" ht="22.5" customHeight="1" x14ac:dyDescent="0.4"/>
    <row r="1705" ht="22.5" customHeight="1" x14ac:dyDescent="0.4"/>
    <row r="1706" ht="22.5" customHeight="1" x14ac:dyDescent="0.4"/>
    <row r="1707" ht="22.5" customHeight="1" x14ac:dyDescent="0.4"/>
    <row r="1708" ht="22.5" customHeight="1" x14ac:dyDescent="0.4"/>
    <row r="1709" ht="22.5" customHeight="1" x14ac:dyDescent="0.4"/>
    <row r="1710" ht="22.5" customHeight="1" x14ac:dyDescent="0.4"/>
    <row r="1711" ht="22.5" customHeight="1" x14ac:dyDescent="0.4"/>
    <row r="1712" ht="22.5" customHeight="1" x14ac:dyDescent="0.4"/>
    <row r="1713" ht="22.5" customHeight="1" x14ac:dyDescent="0.4"/>
    <row r="1714" ht="22.5" customHeight="1" x14ac:dyDescent="0.4"/>
    <row r="1715" ht="22.5" customHeight="1" x14ac:dyDescent="0.4"/>
    <row r="1716" ht="22.5" customHeight="1" x14ac:dyDescent="0.4"/>
    <row r="1717" ht="22.5" customHeight="1" x14ac:dyDescent="0.4"/>
    <row r="1718" ht="22.5" customHeight="1" x14ac:dyDescent="0.4"/>
    <row r="1719" ht="22.5" customHeight="1" x14ac:dyDescent="0.4"/>
    <row r="1720" ht="22.5" customHeight="1" x14ac:dyDescent="0.4"/>
    <row r="1721" ht="22.5" customHeight="1" x14ac:dyDescent="0.4"/>
    <row r="1722" ht="22.5" customHeight="1" x14ac:dyDescent="0.4"/>
    <row r="1723" ht="22.5" customHeight="1" x14ac:dyDescent="0.4"/>
    <row r="1724" ht="22.5" customHeight="1" x14ac:dyDescent="0.4"/>
    <row r="1725" ht="22.5" customHeight="1" x14ac:dyDescent="0.4"/>
    <row r="1726" ht="22.5" customHeight="1" x14ac:dyDescent="0.4"/>
    <row r="1727" ht="22.5" customHeight="1" x14ac:dyDescent="0.4"/>
    <row r="1728" ht="22.5" customHeight="1" x14ac:dyDescent="0.4"/>
    <row r="1729" ht="22.5" customHeight="1" x14ac:dyDescent="0.4"/>
    <row r="1730" ht="22.5" customHeight="1" x14ac:dyDescent="0.4"/>
    <row r="1731" ht="22.5" customHeight="1" x14ac:dyDescent="0.4"/>
    <row r="1732" ht="22.5" customHeight="1" x14ac:dyDescent="0.4"/>
    <row r="1733" ht="22.5" customHeight="1" x14ac:dyDescent="0.4"/>
    <row r="1734" ht="22.5" customHeight="1" x14ac:dyDescent="0.4"/>
    <row r="1735" ht="22.5" customHeight="1" x14ac:dyDescent="0.4"/>
    <row r="1736" ht="22.5" customHeight="1" x14ac:dyDescent="0.4"/>
    <row r="1737" ht="22.5" customHeight="1" x14ac:dyDescent="0.4"/>
    <row r="1738" ht="22.5" customHeight="1" x14ac:dyDescent="0.4"/>
    <row r="1739" ht="22.5" customHeight="1" x14ac:dyDescent="0.4"/>
    <row r="1740" ht="22.5" customHeight="1" x14ac:dyDescent="0.4"/>
    <row r="1741" ht="22.5" customHeight="1" x14ac:dyDescent="0.4"/>
    <row r="1742" ht="22.5" customHeight="1" x14ac:dyDescent="0.4"/>
    <row r="1743" ht="22.5" customHeight="1" x14ac:dyDescent="0.4"/>
    <row r="1744" ht="22.5" customHeight="1" x14ac:dyDescent="0.4"/>
    <row r="1745" ht="22.5" customHeight="1" x14ac:dyDescent="0.4"/>
    <row r="1746" ht="22.5" customHeight="1" x14ac:dyDescent="0.4"/>
    <row r="1747" ht="22.5" customHeight="1" x14ac:dyDescent="0.4"/>
    <row r="1748" ht="22.5" customHeight="1" x14ac:dyDescent="0.4"/>
    <row r="1749" ht="22.5" customHeight="1" x14ac:dyDescent="0.4"/>
    <row r="1750" ht="22.5" customHeight="1" x14ac:dyDescent="0.4"/>
    <row r="1751" ht="22.5" customHeight="1" x14ac:dyDescent="0.4"/>
    <row r="1752" ht="22.5" customHeight="1" x14ac:dyDescent="0.4"/>
    <row r="1753" ht="22.5" customHeight="1" x14ac:dyDescent="0.4"/>
    <row r="1754" ht="22.5" customHeight="1" x14ac:dyDescent="0.4"/>
    <row r="1755" ht="22.5" customHeight="1" x14ac:dyDescent="0.4"/>
    <row r="1756" ht="22.5" customHeight="1" x14ac:dyDescent="0.4"/>
    <row r="1757" ht="22.5" customHeight="1" x14ac:dyDescent="0.4"/>
    <row r="1758" ht="22.5" customHeight="1" x14ac:dyDescent="0.4"/>
    <row r="1759" ht="22.5" customHeight="1" x14ac:dyDescent="0.4"/>
    <row r="1760" ht="22.5" customHeight="1" x14ac:dyDescent="0.4"/>
    <row r="1761" ht="22.5" customHeight="1" x14ac:dyDescent="0.4"/>
    <row r="1762" ht="22.5" customHeight="1" x14ac:dyDescent="0.4"/>
    <row r="1763" ht="22.5" customHeight="1" x14ac:dyDescent="0.4"/>
    <row r="1764" ht="22.5" customHeight="1" x14ac:dyDescent="0.4"/>
    <row r="1765" ht="22.5" customHeight="1" x14ac:dyDescent="0.4"/>
    <row r="1766" ht="22.5" customHeight="1" x14ac:dyDescent="0.4"/>
    <row r="1767" ht="22.5" customHeight="1" x14ac:dyDescent="0.4"/>
    <row r="1768" ht="22.5" customHeight="1" x14ac:dyDescent="0.4"/>
    <row r="1769" ht="22.5" customHeight="1" x14ac:dyDescent="0.4"/>
    <row r="1770" ht="22.5" customHeight="1" x14ac:dyDescent="0.4"/>
    <row r="1771" ht="22.5" customHeight="1" x14ac:dyDescent="0.4"/>
    <row r="1772" ht="22.5" customHeight="1" x14ac:dyDescent="0.4"/>
    <row r="1773" ht="22.5" customHeight="1" x14ac:dyDescent="0.4"/>
    <row r="1774" ht="22.5" customHeight="1" x14ac:dyDescent="0.4"/>
    <row r="1775" ht="22.5" customHeight="1" x14ac:dyDescent="0.4"/>
    <row r="1776" ht="22.5" customHeight="1" x14ac:dyDescent="0.4"/>
    <row r="1777" ht="22.5" customHeight="1" x14ac:dyDescent="0.4"/>
    <row r="1778" ht="22.5" customHeight="1" x14ac:dyDescent="0.4"/>
    <row r="1779" ht="22.5" customHeight="1" x14ac:dyDescent="0.4"/>
    <row r="1780" ht="22.5" customHeight="1" x14ac:dyDescent="0.4"/>
    <row r="1781" ht="22.5" customHeight="1" x14ac:dyDescent="0.4"/>
    <row r="1782" ht="22.5" customHeight="1" x14ac:dyDescent="0.4"/>
    <row r="1783" ht="22.5" customHeight="1" x14ac:dyDescent="0.4"/>
    <row r="1784" ht="22.5" customHeight="1" x14ac:dyDescent="0.4"/>
    <row r="1785" ht="22.5" customHeight="1" x14ac:dyDescent="0.4"/>
    <row r="1786" ht="22.5" customHeight="1" x14ac:dyDescent="0.4"/>
    <row r="1787" ht="22.5" customHeight="1" x14ac:dyDescent="0.4"/>
    <row r="1788" ht="22.5" customHeight="1" x14ac:dyDescent="0.4"/>
    <row r="1789" ht="22.5" customHeight="1" x14ac:dyDescent="0.4"/>
    <row r="1790" ht="22.5" customHeight="1" x14ac:dyDescent="0.4"/>
    <row r="1791" ht="22.5" customHeight="1" x14ac:dyDescent="0.4"/>
    <row r="1792" ht="22.5" customHeight="1" x14ac:dyDescent="0.4"/>
    <row r="1793" ht="22.5" customHeight="1" x14ac:dyDescent="0.4"/>
    <row r="1794" ht="22.5" customHeight="1" x14ac:dyDescent="0.4"/>
    <row r="1795" ht="22.5" customHeight="1" x14ac:dyDescent="0.4"/>
    <row r="1796" ht="22.5" customHeight="1" x14ac:dyDescent="0.4"/>
    <row r="1797" ht="22.5" customHeight="1" x14ac:dyDescent="0.4"/>
    <row r="1798" ht="22.5" customHeight="1" x14ac:dyDescent="0.4"/>
    <row r="1799" ht="22.5" customHeight="1" x14ac:dyDescent="0.4"/>
    <row r="1800" ht="22.5" customHeight="1" x14ac:dyDescent="0.4"/>
    <row r="1801" ht="22.5" customHeight="1" x14ac:dyDescent="0.4"/>
    <row r="1802" ht="22.5" customHeight="1" x14ac:dyDescent="0.4"/>
    <row r="1803" ht="22.5" customHeight="1" x14ac:dyDescent="0.4"/>
    <row r="1804" ht="22.5" customHeight="1" x14ac:dyDescent="0.4"/>
    <row r="1805" ht="22.5" customHeight="1" x14ac:dyDescent="0.4"/>
    <row r="1806" ht="22.5" customHeight="1" x14ac:dyDescent="0.4"/>
    <row r="1807" ht="22.5" customHeight="1" x14ac:dyDescent="0.4"/>
    <row r="1808" ht="22.5" customHeight="1" x14ac:dyDescent="0.4"/>
    <row r="1809" ht="22.5" customHeight="1" x14ac:dyDescent="0.4"/>
    <row r="1810" ht="22.5" customHeight="1" x14ac:dyDescent="0.4"/>
    <row r="1811" ht="22.5" customHeight="1" x14ac:dyDescent="0.4"/>
    <row r="1812" ht="22.5" customHeight="1" x14ac:dyDescent="0.4"/>
    <row r="1813" ht="22.5" customHeight="1" x14ac:dyDescent="0.4"/>
    <row r="1814" ht="22.5" customHeight="1" x14ac:dyDescent="0.4"/>
    <row r="1815" ht="22.5" customHeight="1" x14ac:dyDescent="0.4"/>
    <row r="1816" ht="22.5" customHeight="1" x14ac:dyDescent="0.4"/>
    <row r="1817" ht="22.5" customHeight="1" x14ac:dyDescent="0.4"/>
    <row r="1818" ht="22.5" customHeight="1" x14ac:dyDescent="0.4"/>
    <row r="1819" ht="22.5" customHeight="1" x14ac:dyDescent="0.4"/>
    <row r="1820" ht="22.5" customHeight="1" x14ac:dyDescent="0.4"/>
    <row r="1821" ht="22.5" customHeight="1" x14ac:dyDescent="0.4"/>
    <row r="1822" ht="22.5" customHeight="1" x14ac:dyDescent="0.4"/>
    <row r="1823" ht="22.5" customHeight="1" x14ac:dyDescent="0.4"/>
    <row r="1824" ht="22.5" customHeight="1" x14ac:dyDescent="0.4"/>
    <row r="1825" ht="22.5" customHeight="1" x14ac:dyDescent="0.4"/>
    <row r="1826" ht="22.5" customHeight="1" x14ac:dyDescent="0.4"/>
    <row r="1827" ht="22.5" customHeight="1" x14ac:dyDescent="0.4"/>
    <row r="1828" ht="22.5" customHeight="1" x14ac:dyDescent="0.4"/>
    <row r="1829" ht="22.5" customHeight="1" x14ac:dyDescent="0.4"/>
    <row r="1830" ht="22.5" customHeight="1" x14ac:dyDescent="0.4"/>
    <row r="1831" ht="22.5" customHeight="1" x14ac:dyDescent="0.4"/>
    <row r="1832" ht="22.5" customHeight="1" x14ac:dyDescent="0.4"/>
    <row r="1833" ht="22.5" customHeight="1" x14ac:dyDescent="0.4"/>
    <row r="1834" ht="22.5" customHeight="1" x14ac:dyDescent="0.4"/>
    <row r="1835" ht="22.5" customHeight="1" x14ac:dyDescent="0.4"/>
    <row r="1836" ht="22.5" customHeight="1" x14ac:dyDescent="0.4"/>
    <row r="1837" ht="22.5" customHeight="1" x14ac:dyDescent="0.4"/>
    <row r="1838" ht="22.5" customHeight="1" x14ac:dyDescent="0.4"/>
    <row r="1839" ht="22.5" customHeight="1" x14ac:dyDescent="0.4"/>
    <row r="1840" ht="22.5" customHeight="1" x14ac:dyDescent="0.4"/>
    <row r="1841" ht="22.5" customHeight="1" x14ac:dyDescent="0.4"/>
    <row r="1842" ht="22.5" customHeight="1" x14ac:dyDescent="0.4"/>
    <row r="1843" ht="22.5" customHeight="1" x14ac:dyDescent="0.4"/>
    <row r="1844" ht="22.5" customHeight="1" x14ac:dyDescent="0.4"/>
    <row r="1845" ht="22.5" customHeight="1" x14ac:dyDescent="0.4"/>
    <row r="1846" ht="22.5" customHeight="1" x14ac:dyDescent="0.4"/>
    <row r="1847" ht="22.5" customHeight="1" x14ac:dyDescent="0.4"/>
    <row r="1848" ht="22.5" customHeight="1" x14ac:dyDescent="0.4"/>
    <row r="1849" ht="22.5" customHeight="1" x14ac:dyDescent="0.4"/>
    <row r="1850" ht="22.5" customHeight="1" x14ac:dyDescent="0.4"/>
    <row r="1851" ht="22.5" customHeight="1" x14ac:dyDescent="0.4"/>
    <row r="1852" ht="22.5" customHeight="1" x14ac:dyDescent="0.4"/>
    <row r="1853" ht="22.5" customHeight="1" x14ac:dyDescent="0.4"/>
    <row r="1854" ht="22.5" customHeight="1" x14ac:dyDescent="0.4"/>
    <row r="1855" ht="22.5" customHeight="1" x14ac:dyDescent="0.4"/>
    <row r="1856" ht="22.5" customHeight="1" x14ac:dyDescent="0.4"/>
    <row r="1857" ht="22.5" customHeight="1" x14ac:dyDescent="0.4"/>
    <row r="1858" ht="22.5" customHeight="1" x14ac:dyDescent="0.4"/>
    <row r="1859" ht="22.5" customHeight="1" x14ac:dyDescent="0.4"/>
    <row r="1860" ht="22.5" customHeight="1" x14ac:dyDescent="0.4"/>
    <row r="1861" ht="22.5" customHeight="1" x14ac:dyDescent="0.4"/>
    <row r="1862" ht="22.5" customHeight="1" x14ac:dyDescent="0.4"/>
    <row r="1863" ht="22.5" customHeight="1" x14ac:dyDescent="0.4"/>
    <row r="1864" ht="22.5" customHeight="1" x14ac:dyDescent="0.4"/>
    <row r="1865" ht="22.5" customHeight="1" x14ac:dyDescent="0.4"/>
    <row r="1866" ht="22.5" customHeight="1" x14ac:dyDescent="0.4"/>
    <row r="1867" ht="22.5" customHeight="1" x14ac:dyDescent="0.4"/>
    <row r="1868" ht="22.5" customHeight="1" x14ac:dyDescent="0.4"/>
    <row r="1869" ht="22.5" customHeight="1" x14ac:dyDescent="0.4"/>
    <row r="1870" ht="22.5" customHeight="1" x14ac:dyDescent="0.4"/>
    <row r="1871" ht="22.5" customHeight="1" x14ac:dyDescent="0.4"/>
    <row r="1872" ht="22.5" customHeight="1" x14ac:dyDescent="0.4"/>
    <row r="1873" ht="22.5" customHeight="1" x14ac:dyDescent="0.4"/>
    <row r="1874" ht="22.5" customHeight="1" x14ac:dyDescent="0.4"/>
    <row r="1875" ht="22.5" customHeight="1" x14ac:dyDescent="0.4"/>
    <row r="1876" ht="22.5" customHeight="1" x14ac:dyDescent="0.4"/>
    <row r="1877" ht="22.5" customHeight="1" x14ac:dyDescent="0.4"/>
    <row r="1878" ht="22.5" customHeight="1" x14ac:dyDescent="0.4"/>
    <row r="1879" ht="22.5" customHeight="1" x14ac:dyDescent="0.4"/>
    <row r="1880" ht="22.5" customHeight="1" x14ac:dyDescent="0.4"/>
    <row r="1881" ht="22.5" customHeight="1" x14ac:dyDescent="0.4"/>
    <row r="1882" ht="22.5" customHeight="1" x14ac:dyDescent="0.4"/>
    <row r="1883" ht="22.5" customHeight="1" x14ac:dyDescent="0.4"/>
  </sheetData>
  <mergeCells count="9">
    <mergeCell ref="A17:B17"/>
    <mergeCell ref="A18:B18"/>
    <mergeCell ref="A19:B19"/>
    <mergeCell ref="C23:F23"/>
    <mergeCell ref="A1:H1"/>
    <mergeCell ref="A3:H3"/>
    <mergeCell ref="C6:F6"/>
    <mergeCell ref="C11:F11"/>
    <mergeCell ref="A12:B12"/>
  </mergeCells>
  <phoneticPr fontId="15" type="noConversion"/>
  <printOptions horizontalCentered="1"/>
  <pageMargins left="0.43305554986000061" right="0.43305554986000061" top="0.90541666746139526" bottom="0.74791663885116577" header="0.51180553436279297" footer="0.59041666984558105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46"/>
  <sheetViews>
    <sheetView view="pageBreakPreview" zoomScale="90" zoomScaleNormal="100" zoomScaleSheetLayoutView="90" workbookViewId="0">
      <selection activeCell="M50" sqref="M50"/>
    </sheetView>
  </sheetViews>
  <sheetFormatPr defaultColWidth="9" defaultRowHeight="17.399999999999999" x14ac:dyDescent="0.4"/>
  <cols>
    <col min="1" max="1" width="7.59765625" customWidth="1"/>
    <col min="2" max="2" width="6.59765625" customWidth="1"/>
    <col min="3" max="4" width="5.59765625" customWidth="1"/>
    <col min="5" max="14" width="5.59765625" style="137" customWidth="1"/>
    <col min="15" max="15" width="5.59765625" customWidth="1"/>
  </cols>
  <sheetData>
    <row r="1" spans="1:16" ht="15.9" customHeight="1" x14ac:dyDescent="0.4">
      <c r="A1" s="7" t="s">
        <v>83</v>
      </c>
    </row>
    <row r="2" spans="1:16" ht="15.9" customHeight="1" x14ac:dyDescent="0.4">
      <c r="A2" s="77" t="s">
        <v>55</v>
      </c>
      <c r="B2" s="77" t="s">
        <v>34</v>
      </c>
      <c r="C2" s="77"/>
      <c r="D2" s="77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77"/>
      <c r="P2" t="s">
        <v>85</v>
      </c>
    </row>
    <row r="3" spans="1:16" ht="15.9" customHeight="1" x14ac:dyDescent="0.4">
      <c r="A3" s="78" t="s">
        <v>13</v>
      </c>
      <c r="B3" s="79" t="s">
        <v>14</v>
      </c>
      <c r="C3" s="79" t="s">
        <v>80</v>
      </c>
      <c r="D3" s="79" t="s">
        <v>43</v>
      </c>
      <c r="E3" s="139" t="s">
        <v>90</v>
      </c>
      <c r="F3" s="139" t="s">
        <v>24</v>
      </c>
      <c r="G3" s="139" t="s">
        <v>16</v>
      </c>
      <c r="H3" s="139" t="s">
        <v>27</v>
      </c>
      <c r="I3" s="139" t="s">
        <v>19</v>
      </c>
      <c r="J3" s="139" t="s">
        <v>18</v>
      </c>
      <c r="K3" s="139" t="s">
        <v>15</v>
      </c>
      <c r="L3" s="139" t="s">
        <v>23</v>
      </c>
      <c r="M3" s="139" t="s">
        <v>82</v>
      </c>
      <c r="N3" s="139" t="s">
        <v>81</v>
      </c>
      <c r="O3" s="80" t="s">
        <v>29</v>
      </c>
    </row>
    <row r="4" spans="1:16" ht="15.9" customHeight="1" x14ac:dyDescent="0.4">
      <c r="A4" s="167" t="s">
        <v>38</v>
      </c>
      <c r="B4" s="82" t="s">
        <v>20</v>
      </c>
      <c r="C4" s="83">
        <v>2.5</v>
      </c>
      <c r="D4" s="83">
        <v>2.8</v>
      </c>
      <c r="E4" s="140">
        <v>2.9</v>
      </c>
      <c r="F4" s="140">
        <v>2.1</v>
      </c>
      <c r="G4" s="140">
        <v>4.5</v>
      </c>
      <c r="H4" s="140">
        <v>4.7</v>
      </c>
      <c r="I4" s="140">
        <v>5</v>
      </c>
      <c r="J4" s="140">
        <v>5.0999999999999996</v>
      </c>
      <c r="K4" s="140">
        <v>5.3</v>
      </c>
      <c r="L4" s="140">
        <v>5.2</v>
      </c>
      <c r="M4" s="140">
        <v>6.8</v>
      </c>
      <c r="N4" s="140">
        <v>2.4</v>
      </c>
      <c r="O4" s="84">
        <f>SUM(C4:N4)</f>
        <v>49.3</v>
      </c>
    </row>
    <row r="5" spans="1:16" ht="15.9" customHeight="1" x14ac:dyDescent="0.4">
      <c r="A5" s="168"/>
      <c r="B5" s="85" t="s">
        <v>30</v>
      </c>
      <c r="C5" s="86">
        <v>3.3</v>
      </c>
      <c r="D5" s="86">
        <v>2.4</v>
      </c>
      <c r="E5" s="141">
        <v>3.1</v>
      </c>
      <c r="F5" s="141">
        <v>3</v>
      </c>
      <c r="G5" s="141">
        <v>5.0999999999999996</v>
      </c>
      <c r="H5" s="141">
        <v>5.7</v>
      </c>
      <c r="I5" s="141">
        <v>5.9</v>
      </c>
      <c r="J5" s="141">
        <v>6.5</v>
      </c>
      <c r="K5" s="141">
        <v>6.5</v>
      </c>
      <c r="L5" s="141">
        <v>7.1</v>
      </c>
      <c r="M5" s="141">
        <v>8</v>
      </c>
      <c r="N5" s="141">
        <v>3.3</v>
      </c>
      <c r="O5" s="87">
        <f>SUM(C5:N5)</f>
        <v>59.9</v>
      </c>
    </row>
    <row r="6" spans="1:16" ht="15.9" customHeight="1" x14ac:dyDescent="0.4">
      <c r="A6" s="168"/>
      <c r="B6" s="85" t="s">
        <v>28</v>
      </c>
      <c r="C6" s="86">
        <v>4.4000000000000004</v>
      </c>
      <c r="D6" s="86">
        <v>3.8</v>
      </c>
      <c r="E6" s="141">
        <v>4.0999999999999996</v>
      </c>
      <c r="F6" s="141">
        <v>4.0999999999999996</v>
      </c>
      <c r="G6" s="141">
        <v>5.8</v>
      </c>
      <c r="H6" s="141">
        <v>5.8</v>
      </c>
      <c r="I6" s="141">
        <v>5.5</v>
      </c>
      <c r="J6" s="141">
        <v>6.2</v>
      </c>
      <c r="K6" s="141">
        <v>6.8</v>
      </c>
      <c r="L6" s="141">
        <v>7.7</v>
      </c>
      <c r="M6" s="141">
        <v>7.6</v>
      </c>
      <c r="N6" s="141">
        <v>3.6</v>
      </c>
      <c r="O6" s="87">
        <f>SUM(C6:N6)</f>
        <v>65.400000000000006</v>
      </c>
    </row>
    <row r="7" spans="1:16" ht="15.9" customHeight="1" x14ac:dyDescent="0.4">
      <c r="A7" s="172"/>
      <c r="B7" s="98" t="s">
        <v>22</v>
      </c>
      <c r="C7" s="99">
        <v>3.7</v>
      </c>
      <c r="D7" s="99">
        <v>3.4</v>
      </c>
      <c r="E7" s="142">
        <v>3.1</v>
      </c>
      <c r="F7" s="142">
        <v>3.1</v>
      </c>
      <c r="G7" s="142">
        <v>4.4000000000000004</v>
      </c>
      <c r="H7" s="142">
        <v>4.4000000000000004</v>
      </c>
      <c r="I7" s="142">
        <v>3.9</v>
      </c>
      <c r="J7" s="142">
        <v>4.8</v>
      </c>
      <c r="K7" s="142">
        <v>5.3</v>
      </c>
      <c r="L7" s="142">
        <v>5.5</v>
      </c>
      <c r="M7" s="142">
        <v>6.9</v>
      </c>
      <c r="N7" s="142">
        <v>3.5</v>
      </c>
      <c r="O7" s="100">
        <f>SUM(C7:N7)</f>
        <v>52</v>
      </c>
    </row>
    <row r="8" spans="1:16" ht="15.9" customHeight="1" x14ac:dyDescent="0.4">
      <c r="A8" s="170" t="s">
        <v>39</v>
      </c>
      <c r="B8" s="171"/>
      <c r="C8" s="88"/>
      <c r="D8" s="88">
        <f t="shared" ref="D8:G8" si="0">D7</f>
        <v>3.4</v>
      </c>
      <c r="E8" s="143">
        <f t="shared" si="0"/>
        <v>3.1</v>
      </c>
      <c r="F8" s="143">
        <f t="shared" si="0"/>
        <v>3.1</v>
      </c>
      <c r="G8" s="143">
        <f t="shared" si="0"/>
        <v>4.4000000000000004</v>
      </c>
      <c r="H8" s="143"/>
      <c r="I8" s="143"/>
      <c r="J8" s="143"/>
      <c r="K8" s="143"/>
      <c r="L8" s="143"/>
      <c r="M8" s="143"/>
      <c r="N8" s="143"/>
      <c r="O8" s="89">
        <f>SUM(C8:N8)</f>
        <v>14</v>
      </c>
    </row>
    <row r="9" spans="1:16" ht="15.9" customHeight="1" x14ac:dyDescent="0.4">
      <c r="A9" s="77"/>
      <c r="B9" s="77"/>
      <c r="C9" s="77"/>
      <c r="D9" s="77"/>
      <c r="E9" s="138"/>
      <c r="F9" s="138"/>
      <c r="G9" s="138"/>
      <c r="H9" s="138"/>
      <c r="I9" s="138"/>
      <c r="J9" s="138"/>
      <c r="K9" s="138"/>
      <c r="L9" s="138"/>
      <c r="M9" s="138"/>
      <c r="N9" s="138"/>
      <c r="O9" s="77"/>
    </row>
    <row r="10" spans="1:16" ht="15.9" customHeight="1" x14ac:dyDescent="0.4">
      <c r="A10" s="77" t="s">
        <v>40</v>
      </c>
      <c r="B10" s="77" t="s">
        <v>3</v>
      </c>
      <c r="C10" s="77"/>
      <c r="D10" s="77"/>
      <c r="E10" s="138"/>
      <c r="F10" s="138"/>
      <c r="G10" s="138"/>
      <c r="H10" s="138"/>
      <c r="I10" s="138"/>
      <c r="J10" s="138"/>
      <c r="K10" s="138"/>
      <c r="L10" s="138"/>
      <c r="M10" s="138"/>
      <c r="N10" s="138"/>
      <c r="O10" s="77"/>
    </row>
    <row r="11" spans="1:16" ht="15.9" customHeight="1" x14ac:dyDescent="0.4">
      <c r="A11" s="78" t="s">
        <v>13</v>
      </c>
      <c r="B11" s="79" t="s">
        <v>14</v>
      </c>
      <c r="C11" s="79" t="s">
        <v>80</v>
      </c>
      <c r="D11" s="79" t="s">
        <v>43</v>
      </c>
      <c r="E11" s="139" t="s">
        <v>90</v>
      </c>
      <c r="F11" s="139" t="s">
        <v>24</v>
      </c>
      <c r="G11" s="139" t="s">
        <v>16</v>
      </c>
      <c r="H11" s="139" t="s">
        <v>27</v>
      </c>
      <c r="I11" s="139" t="s">
        <v>19</v>
      </c>
      <c r="J11" s="139" t="s">
        <v>18</v>
      </c>
      <c r="K11" s="139" t="s">
        <v>15</v>
      </c>
      <c r="L11" s="139" t="s">
        <v>23</v>
      </c>
      <c r="M11" s="139" t="s">
        <v>82</v>
      </c>
      <c r="N11" s="139" t="s">
        <v>81</v>
      </c>
      <c r="O11" s="80" t="s">
        <v>29</v>
      </c>
    </row>
    <row r="12" spans="1:16" ht="15.9" customHeight="1" x14ac:dyDescent="0.4">
      <c r="A12" s="167" t="s">
        <v>38</v>
      </c>
      <c r="B12" s="82" t="s">
        <v>20</v>
      </c>
      <c r="C12" s="83">
        <v>0</v>
      </c>
      <c r="D12" s="83">
        <v>0</v>
      </c>
      <c r="E12" s="140">
        <v>0</v>
      </c>
      <c r="F12" s="140">
        <v>0</v>
      </c>
      <c r="G12" s="140">
        <v>0</v>
      </c>
      <c r="H12" s="140">
        <v>0</v>
      </c>
      <c r="I12" s="140">
        <v>0</v>
      </c>
      <c r="J12" s="140">
        <v>0</v>
      </c>
      <c r="K12" s="140">
        <v>0</v>
      </c>
      <c r="L12" s="140">
        <v>0</v>
      </c>
      <c r="M12" s="140">
        <v>0</v>
      </c>
      <c r="N12" s="140">
        <v>0</v>
      </c>
      <c r="O12" s="84">
        <f>SUM(C12:N12)</f>
        <v>0</v>
      </c>
    </row>
    <row r="13" spans="1:16" ht="15.9" customHeight="1" x14ac:dyDescent="0.4">
      <c r="A13" s="168"/>
      <c r="B13" s="85" t="s">
        <v>30</v>
      </c>
      <c r="C13" s="86">
        <v>0</v>
      </c>
      <c r="D13" s="86">
        <v>0</v>
      </c>
      <c r="E13" s="141">
        <v>0</v>
      </c>
      <c r="F13" s="141">
        <v>0</v>
      </c>
      <c r="G13" s="141">
        <v>0</v>
      </c>
      <c r="H13" s="141">
        <v>0</v>
      </c>
      <c r="I13" s="141">
        <v>0</v>
      </c>
      <c r="J13" s="141">
        <v>0</v>
      </c>
      <c r="K13" s="141">
        <v>0</v>
      </c>
      <c r="L13" s="141">
        <v>0</v>
      </c>
      <c r="M13" s="141">
        <v>0</v>
      </c>
      <c r="N13" s="141">
        <v>0</v>
      </c>
      <c r="O13" s="87">
        <f>SUM(C13:N13)</f>
        <v>0</v>
      </c>
    </row>
    <row r="14" spans="1:16" ht="15.9" customHeight="1" x14ac:dyDescent="0.4">
      <c r="A14" s="168"/>
      <c r="B14" s="85" t="s">
        <v>28</v>
      </c>
      <c r="C14" s="86">
        <v>0</v>
      </c>
      <c r="D14" s="86">
        <v>0</v>
      </c>
      <c r="E14" s="141">
        <v>0</v>
      </c>
      <c r="F14" s="141">
        <v>0</v>
      </c>
      <c r="G14" s="141">
        <v>0</v>
      </c>
      <c r="H14" s="141">
        <v>0</v>
      </c>
      <c r="I14" s="141">
        <v>0</v>
      </c>
      <c r="J14" s="141">
        <v>0</v>
      </c>
      <c r="K14" s="141">
        <v>0</v>
      </c>
      <c r="L14" s="141">
        <v>0</v>
      </c>
      <c r="M14" s="141">
        <v>0</v>
      </c>
      <c r="N14" s="141">
        <v>0</v>
      </c>
      <c r="O14" s="87">
        <f>SUM(C14:N14)</f>
        <v>0</v>
      </c>
    </row>
    <row r="15" spans="1:16" ht="15.9" customHeight="1" x14ac:dyDescent="0.4">
      <c r="A15" s="172"/>
      <c r="B15" s="98" t="s">
        <v>22</v>
      </c>
      <c r="C15" s="99">
        <v>0</v>
      </c>
      <c r="D15" s="99">
        <v>0.2</v>
      </c>
      <c r="E15" s="142">
        <v>0</v>
      </c>
      <c r="F15" s="142">
        <v>0</v>
      </c>
      <c r="G15" s="142">
        <v>0</v>
      </c>
      <c r="H15" s="142">
        <v>0</v>
      </c>
      <c r="I15" s="142">
        <v>0</v>
      </c>
      <c r="J15" s="142">
        <v>0</v>
      </c>
      <c r="K15" s="142">
        <v>0</v>
      </c>
      <c r="L15" s="142">
        <v>0</v>
      </c>
      <c r="M15" s="142">
        <v>0</v>
      </c>
      <c r="N15" s="142">
        <v>0</v>
      </c>
      <c r="O15" s="100">
        <f>SUM(C15:N15)</f>
        <v>0.2</v>
      </c>
    </row>
    <row r="16" spans="1:16" ht="15.9" customHeight="1" x14ac:dyDescent="0.4">
      <c r="A16" s="170" t="s">
        <v>39</v>
      </c>
      <c r="B16" s="171"/>
      <c r="C16" s="88"/>
      <c r="D16" s="88">
        <f t="shared" ref="D16:G16" si="1">D15</f>
        <v>0.2</v>
      </c>
      <c r="E16" s="143">
        <f t="shared" si="1"/>
        <v>0</v>
      </c>
      <c r="F16" s="143">
        <f t="shared" si="1"/>
        <v>0</v>
      </c>
      <c r="G16" s="143">
        <f t="shared" si="1"/>
        <v>0</v>
      </c>
      <c r="H16" s="143"/>
      <c r="I16" s="143"/>
      <c r="J16" s="143"/>
      <c r="K16" s="143"/>
      <c r="L16" s="143"/>
      <c r="M16" s="143"/>
      <c r="N16" s="143"/>
      <c r="O16" s="89">
        <f>SUM(C16:N16)</f>
        <v>0.2</v>
      </c>
    </row>
    <row r="17" spans="1:15" ht="15.9" customHeight="1" x14ac:dyDescent="0.4">
      <c r="A17" s="77"/>
      <c r="B17" s="77"/>
      <c r="C17" s="77"/>
      <c r="D17" s="77"/>
      <c r="E17" s="138"/>
      <c r="F17" s="138"/>
      <c r="G17" s="138"/>
      <c r="H17" s="138"/>
      <c r="I17" s="138"/>
      <c r="J17" s="138"/>
      <c r="K17" s="138"/>
      <c r="L17" s="138"/>
      <c r="M17" s="138"/>
      <c r="N17" s="138"/>
      <c r="O17" s="77"/>
    </row>
    <row r="18" spans="1:15" ht="15.9" customHeight="1" x14ac:dyDescent="0.4">
      <c r="A18" s="77" t="s">
        <v>37</v>
      </c>
      <c r="B18" s="77" t="s">
        <v>5</v>
      </c>
      <c r="C18" s="77"/>
      <c r="D18" s="77"/>
      <c r="E18" s="138"/>
      <c r="F18" s="138"/>
      <c r="G18" s="138"/>
      <c r="H18" s="138"/>
      <c r="I18" s="138"/>
      <c r="J18" s="138"/>
      <c r="K18" s="138"/>
      <c r="L18" s="138"/>
      <c r="M18" s="138"/>
      <c r="N18" s="138"/>
      <c r="O18" s="77"/>
    </row>
    <row r="19" spans="1:15" ht="15.9" customHeight="1" x14ac:dyDescent="0.4">
      <c r="A19" s="78" t="s">
        <v>13</v>
      </c>
      <c r="B19" s="79" t="s">
        <v>14</v>
      </c>
      <c r="C19" s="79" t="s">
        <v>80</v>
      </c>
      <c r="D19" s="79" t="s">
        <v>43</v>
      </c>
      <c r="E19" s="139" t="s">
        <v>90</v>
      </c>
      <c r="F19" s="139" t="s">
        <v>24</v>
      </c>
      <c r="G19" s="139" t="s">
        <v>16</v>
      </c>
      <c r="H19" s="139" t="s">
        <v>27</v>
      </c>
      <c r="I19" s="139" t="s">
        <v>19</v>
      </c>
      <c r="J19" s="139" t="s">
        <v>18</v>
      </c>
      <c r="K19" s="139" t="s">
        <v>15</v>
      </c>
      <c r="L19" s="139" t="s">
        <v>23</v>
      </c>
      <c r="M19" s="139" t="s">
        <v>82</v>
      </c>
      <c r="N19" s="139" t="s">
        <v>81</v>
      </c>
      <c r="O19" s="80" t="s">
        <v>29</v>
      </c>
    </row>
    <row r="20" spans="1:15" ht="15.9" customHeight="1" x14ac:dyDescent="0.4">
      <c r="A20" s="167" t="s">
        <v>38</v>
      </c>
      <c r="B20" s="82" t="s">
        <v>20</v>
      </c>
      <c r="C20" s="83">
        <v>11.9</v>
      </c>
      <c r="D20" s="83">
        <v>19.5</v>
      </c>
      <c r="E20" s="140">
        <v>19.399999999999999</v>
      </c>
      <c r="F20" s="140">
        <v>17</v>
      </c>
      <c r="G20" s="140">
        <v>12.3</v>
      </c>
      <c r="H20" s="140">
        <v>9.9</v>
      </c>
      <c r="I20" s="140">
        <v>6</v>
      </c>
      <c r="J20" s="140">
        <v>2.8</v>
      </c>
      <c r="K20" s="140">
        <v>4.0999999999999996</v>
      </c>
      <c r="L20" s="140">
        <v>5.8</v>
      </c>
      <c r="M20" s="140">
        <v>5.4</v>
      </c>
      <c r="N20" s="140">
        <v>10</v>
      </c>
      <c r="O20" s="84">
        <f>SUM(C20:N20)</f>
        <v>124.1</v>
      </c>
    </row>
    <row r="21" spans="1:15" ht="15.9" customHeight="1" x14ac:dyDescent="0.4">
      <c r="A21" s="168"/>
      <c r="B21" s="85" t="s">
        <v>30</v>
      </c>
      <c r="C21" s="86">
        <v>0.1</v>
      </c>
      <c r="D21" s="86">
        <v>0.1</v>
      </c>
      <c r="E21" s="141">
        <v>0.2</v>
      </c>
      <c r="F21" s="141">
        <v>0.7</v>
      </c>
      <c r="G21" s="141">
        <v>0.7</v>
      </c>
      <c r="H21" s="141">
        <v>0.3</v>
      </c>
      <c r="I21" s="141">
        <v>0.4</v>
      </c>
      <c r="J21" s="141">
        <v>0.2</v>
      </c>
      <c r="K21" s="141">
        <v>0.5</v>
      </c>
      <c r="L21" s="141">
        <v>1.1000000000000001</v>
      </c>
      <c r="M21" s="141">
        <v>0.7</v>
      </c>
      <c r="N21" s="141">
        <v>1.3</v>
      </c>
      <c r="O21" s="87">
        <f>SUM(C21:N21)</f>
        <v>6.3000000000000007</v>
      </c>
    </row>
    <row r="22" spans="1:15" ht="15.9" customHeight="1" x14ac:dyDescent="0.4">
      <c r="A22" s="168"/>
      <c r="B22" s="85" t="s">
        <v>28</v>
      </c>
      <c r="C22" s="86">
        <v>1.6</v>
      </c>
      <c r="D22" s="86">
        <v>2.4</v>
      </c>
      <c r="E22" s="141">
        <v>1.9</v>
      </c>
      <c r="F22" s="141">
        <v>2.4</v>
      </c>
      <c r="G22" s="141">
        <v>3.2</v>
      </c>
      <c r="H22" s="141">
        <v>2.2000000000000002</v>
      </c>
      <c r="I22" s="141">
        <v>1.4</v>
      </c>
      <c r="J22" s="141">
        <v>1.4</v>
      </c>
      <c r="K22" s="141">
        <v>0.9</v>
      </c>
      <c r="L22" s="141">
        <v>1.3</v>
      </c>
      <c r="M22" s="141">
        <v>1.6</v>
      </c>
      <c r="N22" s="141">
        <v>1.5</v>
      </c>
      <c r="O22" s="87">
        <f>SUM(C22:N22)</f>
        <v>21.8</v>
      </c>
    </row>
    <row r="23" spans="1:15" ht="15.9" customHeight="1" x14ac:dyDescent="0.4">
      <c r="A23" s="172"/>
      <c r="B23" s="98" t="s">
        <v>22</v>
      </c>
      <c r="C23" s="99">
        <v>4.2</v>
      </c>
      <c r="D23" s="99">
        <v>8.6</v>
      </c>
      <c r="E23" s="142">
        <v>6.6</v>
      </c>
      <c r="F23" s="142">
        <v>5.8</v>
      </c>
      <c r="G23" s="142">
        <v>5.0999999999999996</v>
      </c>
      <c r="H23" s="142">
        <v>4.3</v>
      </c>
      <c r="I23" s="142">
        <v>2.9</v>
      </c>
      <c r="J23" s="142">
        <v>2.4</v>
      </c>
      <c r="K23" s="142">
        <v>2.9</v>
      </c>
      <c r="L23" s="142">
        <v>2.6</v>
      </c>
      <c r="M23" s="142">
        <v>2.2999999999999998</v>
      </c>
      <c r="N23" s="142">
        <v>3.6</v>
      </c>
      <c r="O23" s="100">
        <f>SUM(C23:N23)</f>
        <v>51.29999999999999</v>
      </c>
    </row>
    <row r="24" spans="1:15" ht="15.9" customHeight="1" x14ac:dyDescent="0.4">
      <c r="A24" s="170" t="s">
        <v>39</v>
      </c>
      <c r="B24" s="171"/>
      <c r="C24" s="88"/>
      <c r="D24" s="88">
        <f t="shared" ref="D24:G24" si="2">D23</f>
        <v>8.6</v>
      </c>
      <c r="E24" s="143">
        <f t="shared" si="2"/>
        <v>6.6</v>
      </c>
      <c r="F24" s="143">
        <f t="shared" si="2"/>
        <v>5.8</v>
      </c>
      <c r="G24" s="143">
        <f t="shared" si="2"/>
        <v>5.0999999999999996</v>
      </c>
      <c r="H24" s="143"/>
      <c r="I24" s="143"/>
      <c r="J24" s="143"/>
      <c r="K24" s="143"/>
      <c r="L24" s="143"/>
      <c r="M24" s="143"/>
      <c r="N24" s="143"/>
      <c r="O24" s="89">
        <f>SUM(C24:N24)</f>
        <v>26.1</v>
      </c>
    </row>
    <row r="25" spans="1:15" ht="15.9" customHeight="1" x14ac:dyDescent="0.4">
      <c r="A25" s="77"/>
      <c r="B25" s="77"/>
      <c r="C25" s="77"/>
      <c r="D25" s="77"/>
      <c r="E25" s="138"/>
      <c r="F25" s="138"/>
      <c r="G25" s="138"/>
      <c r="H25" s="138"/>
      <c r="I25" s="138"/>
      <c r="J25" s="138"/>
      <c r="K25" s="138"/>
      <c r="L25" s="138"/>
      <c r="M25" s="138"/>
      <c r="N25" s="138"/>
      <c r="O25" s="77"/>
    </row>
    <row r="26" spans="1:15" ht="15.9" customHeight="1" x14ac:dyDescent="0.4">
      <c r="A26" s="77" t="s">
        <v>52</v>
      </c>
      <c r="B26" s="77" t="s">
        <v>4</v>
      </c>
      <c r="C26" s="77"/>
      <c r="D26" s="77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77"/>
    </row>
    <row r="27" spans="1:15" ht="15.9" customHeight="1" x14ac:dyDescent="0.4">
      <c r="A27" s="78" t="s">
        <v>13</v>
      </c>
      <c r="B27" s="79" t="s">
        <v>14</v>
      </c>
      <c r="C27" s="79" t="s">
        <v>80</v>
      </c>
      <c r="D27" s="79" t="s">
        <v>43</v>
      </c>
      <c r="E27" s="139" t="s">
        <v>26</v>
      </c>
      <c r="F27" s="139" t="s">
        <v>24</v>
      </c>
      <c r="G27" s="139" t="s">
        <v>16</v>
      </c>
      <c r="H27" s="139" t="s">
        <v>27</v>
      </c>
      <c r="I27" s="139" t="s">
        <v>19</v>
      </c>
      <c r="J27" s="139" t="s">
        <v>18</v>
      </c>
      <c r="K27" s="139" t="s">
        <v>15</v>
      </c>
      <c r="L27" s="139" t="s">
        <v>23</v>
      </c>
      <c r="M27" s="139" t="s">
        <v>82</v>
      </c>
      <c r="N27" s="139" t="s">
        <v>81</v>
      </c>
      <c r="O27" s="80" t="s">
        <v>29</v>
      </c>
    </row>
    <row r="28" spans="1:15" ht="15.9" customHeight="1" x14ac:dyDescent="0.4">
      <c r="A28" s="167" t="s">
        <v>38</v>
      </c>
      <c r="B28" s="82" t="s">
        <v>20</v>
      </c>
      <c r="C28" s="83">
        <v>0</v>
      </c>
      <c r="D28" s="83">
        <v>0</v>
      </c>
      <c r="E28" s="140">
        <v>0</v>
      </c>
      <c r="F28" s="140">
        <v>0</v>
      </c>
      <c r="G28" s="140">
        <v>0</v>
      </c>
      <c r="H28" s="140">
        <v>0</v>
      </c>
      <c r="I28" s="140">
        <v>0</v>
      </c>
      <c r="J28" s="140">
        <v>0</v>
      </c>
      <c r="K28" s="140">
        <v>0.8</v>
      </c>
      <c r="L28" s="140">
        <v>2.2000000000000002</v>
      </c>
      <c r="M28" s="140">
        <v>0</v>
      </c>
      <c r="N28" s="140">
        <v>0</v>
      </c>
      <c r="O28" s="84">
        <f>SUM(C28:N28)</f>
        <v>3</v>
      </c>
    </row>
    <row r="29" spans="1:15" ht="15.9" customHeight="1" x14ac:dyDescent="0.4">
      <c r="A29" s="168"/>
      <c r="B29" s="85" t="s">
        <v>30</v>
      </c>
      <c r="C29" s="86">
        <v>0</v>
      </c>
      <c r="D29" s="86">
        <v>0</v>
      </c>
      <c r="E29" s="141">
        <v>0</v>
      </c>
      <c r="F29" s="141">
        <v>0</v>
      </c>
      <c r="G29" s="141">
        <v>0</v>
      </c>
      <c r="H29" s="141">
        <v>0</v>
      </c>
      <c r="I29" s="141">
        <v>0</v>
      </c>
      <c r="J29" s="141">
        <v>0</v>
      </c>
      <c r="K29" s="141">
        <v>0.4</v>
      </c>
      <c r="L29" s="141">
        <v>0.9</v>
      </c>
      <c r="M29" s="141">
        <v>0.1</v>
      </c>
      <c r="N29" s="141">
        <v>0</v>
      </c>
      <c r="O29" s="87">
        <f>SUM(C29:N29)</f>
        <v>1.4000000000000001</v>
      </c>
    </row>
    <row r="30" spans="1:15" ht="15.9" customHeight="1" x14ac:dyDescent="0.4">
      <c r="A30" s="168"/>
      <c r="B30" s="85" t="s">
        <v>28</v>
      </c>
      <c r="C30" s="86">
        <v>0</v>
      </c>
      <c r="D30" s="86">
        <v>0</v>
      </c>
      <c r="E30" s="141">
        <v>0</v>
      </c>
      <c r="F30" s="141">
        <v>0</v>
      </c>
      <c r="G30" s="141">
        <v>0</v>
      </c>
      <c r="H30" s="141">
        <v>0</v>
      </c>
      <c r="I30" s="141">
        <v>0</v>
      </c>
      <c r="J30" s="141">
        <v>0</v>
      </c>
      <c r="K30" s="141">
        <v>1.3</v>
      </c>
      <c r="L30" s="141">
        <v>2.5</v>
      </c>
      <c r="M30" s="141">
        <v>0</v>
      </c>
      <c r="N30" s="141">
        <v>0</v>
      </c>
      <c r="O30" s="87">
        <f>SUM(C30:N30)</f>
        <v>3.8</v>
      </c>
    </row>
    <row r="31" spans="1:15" ht="15.9" customHeight="1" x14ac:dyDescent="0.4">
      <c r="A31" s="172"/>
      <c r="B31" s="98" t="s">
        <v>22</v>
      </c>
      <c r="C31" s="99">
        <v>0</v>
      </c>
      <c r="D31" s="99">
        <v>0</v>
      </c>
      <c r="E31" s="142">
        <v>0</v>
      </c>
      <c r="F31" s="142">
        <v>0</v>
      </c>
      <c r="G31" s="142">
        <v>0</v>
      </c>
      <c r="H31" s="142">
        <v>0</v>
      </c>
      <c r="I31" s="142">
        <v>0.1</v>
      </c>
      <c r="J31" s="142">
        <v>0.5</v>
      </c>
      <c r="K31" s="142">
        <v>5.5</v>
      </c>
      <c r="L31" s="142">
        <v>8.1</v>
      </c>
      <c r="M31" s="142">
        <v>0.3</v>
      </c>
      <c r="N31" s="142">
        <v>0</v>
      </c>
      <c r="O31" s="100">
        <f>SUM(C31:N31)</f>
        <v>14.5</v>
      </c>
    </row>
    <row r="32" spans="1:15" ht="15.9" customHeight="1" x14ac:dyDescent="0.4">
      <c r="A32" s="170" t="s">
        <v>39</v>
      </c>
      <c r="B32" s="171"/>
      <c r="C32" s="88"/>
      <c r="D32" s="88">
        <f t="shared" ref="D32:G32" si="3">D31</f>
        <v>0</v>
      </c>
      <c r="E32" s="143">
        <f t="shared" si="3"/>
        <v>0</v>
      </c>
      <c r="F32" s="143">
        <f t="shared" si="3"/>
        <v>0</v>
      </c>
      <c r="G32" s="143">
        <f t="shared" si="3"/>
        <v>0</v>
      </c>
      <c r="H32" s="143"/>
      <c r="I32" s="143"/>
      <c r="J32" s="143"/>
      <c r="K32" s="143"/>
      <c r="L32" s="143"/>
      <c r="M32" s="143"/>
      <c r="N32" s="143"/>
      <c r="O32" s="89">
        <f>SUM(C32:N32)</f>
        <v>0</v>
      </c>
    </row>
    <row r="33" spans="1:15" ht="15.9" customHeight="1" x14ac:dyDescent="0.4"/>
    <row r="34" spans="1:15" ht="15.9" customHeight="1" x14ac:dyDescent="0.4">
      <c r="A34" s="7" t="s">
        <v>6</v>
      </c>
    </row>
    <row r="35" spans="1:15" ht="15.9" customHeight="1" x14ac:dyDescent="0.4">
      <c r="A35" s="165" t="s">
        <v>13</v>
      </c>
      <c r="B35" s="166"/>
      <c r="C35" s="79" t="s">
        <v>80</v>
      </c>
      <c r="D35" s="79" t="s">
        <v>43</v>
      </c>
      <c r="E35" s="139" t="s">
        <v>26</v>
      </c>
      <c r="F35" s="139" t="s">
        <v>24</v>
      </c>
      <c r="G35" s="139" t="s">
        <v>16</v>
      </c>
      <c r="H35" s="139" t="s">
        <v>27</v>
      </c>
      <c r="I35" s="139" t="s">
        <v>19</v>
      </c>
      <c r="J35" s="139" t="s">
        <v>18</v>
      </c>
      <c r="K35" s="139" t="s">
        <v>15</v>
      </c>
      <c r="L35" s="139" t="s">
        <v>23</v>
      </c>
      <c r="M35" s="139" t="s">
        <v>82</v>
      </c>
      <c r="N35" s="139" t="s">
        <v>81</v>
      </c>
      <c r="O35" s="80" t="s">
        <v>29</v>
      </c>
    </row>
    <row r="36" spans="1:15" ht="15.9" customHeight="1" x14ac:dyDescent="0.4">
      <c r="A36" s="81" t="s">
        <v>38</v>
      </c>
      <c r="B36" s="82" t="s">
        <v>41</v>
      </c>
      <c r="C36" s="90">
        <v>5</v>
      </c>
      <c r="D36" s="90">
        <v>5</v>
      </c>
      <c r="E36" s="144">
        <v>6</v>
      </c>
      <c r="F36" s="144">
        <v>7</v>
      </c>
      <c r="G36" s="144">
        <v>5</v>
      </c>
      <c r="H36" s="144">
        <v>4</v>
      </c>
      <c r="I36" s="144">
        <v>7</v>
      </c>
      <c r="J36" s="144">
        <v>4</v>
      </c>
      <c r="K36" s="144">
        <v>4</v>
      </c>
      <c r="L36" s="144">
        <v>6</v>
      </c>
      <c r="M36" s="144">
        <v>7</v>
      </c>
      <c r="N36" s="144">
        <v>8</v>
      </c>
      <c r="O36" s="91">
        <f>SUM(C36:N36)</f>
        <v>68</v>
      </c>
    </row>
    <row r="37" spans="1:15" ht="15.9" customHeight="1" x14ac:dyDescent="0.4">
      <c r="A37" s="170" t="s">
        <v>39</v>
      </c>
      <c r="B37" s="171"/>
      <c r="C37" s="92"/>
      <c r="D37" s="92">
        <f t="shared" ref="D37:G37" si="4">D36</f>
        <v>5</v>
      </c>
      <c r="E37" s="145">
        <f t="shared" si="4"/>
        <v>6</v>
      </c>
      <c r="F37" s="145">
        <f t="shared" si="4"/>
        <v>7</v>
      </c>
      <c r="G37" s="145">
        <f t="shared" si="4"/>
        <v>5</v>
      </c>
      <c r="H37" s="145"/>
      <c r="I37" s="145"/>
      <c r="J37" s="145"/>
      <c r="K37" s="145"/>
      <c r="L37" s="145"/>
      <c r="M37" s="145"/>
      <c r="N37" s="145"/>
      <c r="O37" s="93">
        <f>SUM(C37:N37)</f>
        <v>23</v>
      </c>
    </row>
    <row r="38" spans="1:15" ht="15.9" customHeight="1" x14ac:dyDescent="0.4"/>
    <row r="39" spans="1:15" ht="15.9" customHeight="1" x14ac:dyDescent="0.4">
      <c r="A39" s="7" t="s">
        <v>84</v>
      </c>
    </row>
    <row r="40" spans="1:15" ht="15.9" customHeight="1" x14ac:dyDescent="0.4">
      <c r="A40" s="165" t="s">
        <v>13</v>
      </c>
      <c r="B40" s="166"/>
      <c r="C40" s="79" t="s">
        <v>80</v>
      </c>
      <c r="D40" s="79" t="s">
        <v>43</v>
      </c>
      <c r="E40" s="139" t="s">
        <v>26</v>
      </c>
      <c r="F40" s="139" t="s">
        <v>24</v>
      </c>
      <c r="G40" s="139" t="s">
        <v>16</v>
      </c>
      <c r="H40" s="139" t="s">
        <v>27</v>
      </c>
      <c r="I40" s="139" t="s">
        <v>19</v>
      </c>
      <c r="J40" s="139" t="s">
        <v>18</v>
      </c>
      <c r="K40" s="139" t="s">
        <v>15</v>
      </c>
      <c r="L40" s="139" t="s">
        <v>23</v>
      </c>
      <c r="M40" s="139" t="s">
        <v>82</v>
      </c>
      <c r="N40" s="139" t="s">
        <v>81</v>
      </c>
      <c r="O40" s="80" t="s">
        <v>29</v>
      </c>
    </row>
    <row r="41" spans="1:15" ht="15.9" customHeight="1" x14ac:dyDescent="0.4">
      <c r="A41" s="78" t="s">
        <v>32</v>
      </c>
      <c r="B41" s="79" t="s">
        <v>41</v>
      </c>
      <c r="C41" s="94">
        <v>30</v>
      </c>
      <c r="D41" s="94">
        <v>31</v>
      </c>
      <c r="E41" s="146">
        <v>31</v>
      </c>
      <c r="F41" s="146">
        <v>28</v>
      </c>
      <c r="G41" s="146">
        <v>31</v>
      </c>
      <c r="H41" s="146">
        <v>30</v>
      </c>
      <c r="I41" s="146">
        <v>31</v>
      </c>
      <c r="J41" s="146">
        <v>30</v>
      </c>
      <c r="K41" s="146">
        <v>31</v>
      </c>
      <c r="L41" s="146">
        <v>31</v>
      </c>
      <c r="M41" s="146">
        <v>30</v>
      </c>
      <c r="N41" s="146">
        <v>31</v>
      </c>
      <c r="O41" s="95">
        <f t="shared" ref="O41:O46" si="5">SUM(C41:N41)</f>
        <v>365</v>
      </c>
    </row>
    <row r="42" spans="1:15" ht="15.9" customHeight="1" x14ac:dyDescent="0.4">
      <c r="A42" s="167" t="s">
        <v>33</v>
      </c>
      <c r="B42" s="82" t="s">
        <v>20</v>
      </c>
      <c r="C42" s="90">
        <f t="shared" ref="C42:N42" si="6">ROUND((C4+C12+C20+C28)*C$36/C$41,0)</f>
        <v>2</v>
      </c>
      <c r="D42" s="90">
        <f t="shared" si="6"/>
        <v>4</v>
      </c>
      <c r="E42" s="144">
        <f t="shared" si="6"/>
        <v>4</v>
      </c>
      <c r="F42" s="144">
        <f t="shared" si="6"/>
        <v>5</v>
      </c>
      <c r="G42" s="144">
        <f t="shared" si="6"/>
        <v>3</v>
      </c>
      <c r="H42" s="144">
        <f t="shared" si="6"/>
        <v>2</v>
      </c>
      <c r="I42" s="144">
        <f t="shared" si="6"/>
        <v>2</v>
      </c>
      <c r="J42" s="144">
        <f t="shared" si="6"/>
        <v>1</v>
      </c>
      <c r="K42" s="144">
        <f t="shared" si="6"/>
        <v>1</v>
      </c>
      <c r="L42" s="144">
        <f t="shared" si="6"/>
        <v>3</v>
      </c>
      <c r="M42" s="144">
        <f t="shared" si="6"/>
        <v>3</v>
      </c>
      <c r="N42" s="144">
        <f t="shared" si="6"/>
        <v>3</v>
      </c>
      <c r="O42" s="91">
        <f t="shared" si="5"/>
        <v>33</v>
      </c>
    </row>
    <row r="43" spans="1:15" ht="15.9" customHeight="1" x14ac:dyDescent="0.4">
      <c r="A43" s="168"/>
      <c r="B43" s="85" t="s">
        <v>30</v>
      </c>
      <c r="C43" s="96">
        <f t="shared" ref="C43:N43" si="7">ROUND((C5+C13+C21+C29)*C$36/C$41,0)</f>
        <v>1</v>
      </c>
      <c r="D43" s="96">
        <f t="shared" si="7"/>
        <v>0</v>
      </c>
      <c r="E43" s="147">
        <f t="shared" si="7"/>
        <v>1</v>
      </c>
      <c r="F43" s="147">
        <f t="shared" si="7"/>
        <v>1</v>
      </c>
      <c r="G43" s="147">
        <f t="shared" si="7"/>
        <v>1</v>
      </c>
      <c r="H43" s="147">
        <f t="shared" si="7"/>
        <v>1</v>
      </c>
      <c r="I43" s="147">
        <f t="shared" si="7"/>
        <v>1</v>
      </c>
      <c r="J43" s="147">
        <f t="shared" si="7"/>
        <v>1</v>
      </c>
      <c r="K43" s="147">
        <f t="shared" si="7"/>
        <v>1</v>
      </c>
      <c r="L43" s="147">
        <f t="shared" si="7"/>
        <v>2</v>
      </c>
      <c r="M43" s="147">
        <f t="shared" si="7"/>
        <v>2</v>
      </c>
      <c r="N43" s="147">
        <f t="shared" si="7"/>
        <v>1</v>
      </c>
      <c r="O43" s="97">
        <f t="shared" si="5"/>
        <v>13</v>
      </c>
    </row>
    <row r="44" spans="1:15" ht="15.9" customHeight="1" x14ac:dyDescent="0.4">
      <c r="A44" s="168"/>
      <c r="B44" s="85" t="s">
        <v>28</v>
      </c>
      <c r="C44" s="96">
        <f t="shared" ref="C44:N44" si="8">ROUND((C6+C14+C22+C30)*C$36/C$41,0)</f>
        <v>1</v>
      </c>
      <c r="D44" s="96">
        <f t="shared" si="8"/>
        <v>1</v>
      </c>
      <c r="E44" s="147">
        <f t="shared" si="8"/>
        <v>1</v>
      </c>
      <c r="F44" s="147">
        <f t="shared" si="8"/>
        <v>2</v>
      </c>
      <c r="G44" s="147">
        <f t="shared" si="8"/>
        <v>1</v>
      </c>
      <c r="H44" s="147">
        <f t="shared" si="8"/>
        <v>1</v>
      </c>
      <c r="I44" s="147">
        <f t="shared" si="8"/>
        <v>2</v>
      </c>
      <c r="J44" s="147">
        <f t="shared" si="8"/>
        <v>1</v>
      </c>
      <c r="K44" s="147">
        <f t="shared" si="8"/>
        <v>1</v>
      </c>
      <c r="L44" s="147">
        <f t="shared" si="8"/>
        <v>2</v>
      </c>
      <c r="M44" s="147">
        <f t="shared" si="8"/>
        <v>2</v>
      </c>
      <c r="N44" s="147">
        <f t="shared" si="8"/>
        <v>1</v>
      </c>
      <c r="O44" s="97">
        <f t="shared" si="5"/>
        <v>16</v>
      </c>
    </row>
    <row r="45" spans="1:15" ht="15.9" customHeight="1" x14ac:dyDescent="0.4">
      <c r="A45" s="169"/>
      <c r="B45" s="98" t="s">
        <v>22</v>
      </c>
      <c r="C45" s="101">
        <f t="shared" ref="C45:N45" si="9">ROUND((C7+C15+C23+C31)*C$36/C$41,0)</f>
        <v>1</v>
      </c>
      <c r="D45" s="101">
        <f t="shared" si="9"/>
        <v>2</v>
      </c>
      <c r="E45" s="148">
        <f t="shared" si="9"/>
        <v>2</v>
      </c>
      <c r="F45" s="148">
        <f t="shared" si="9"/>
        <v>2</v>
      </c>
      <c r="G45" s="148">
        <f t="shared" si="9"/>
        <v>2</v>
      </c>
      <c r="H45" s="148">
        <f t="shared" si="9"/>
        <v>1</v>
      </c>
      <c r="I45" s="148">
        <f t="shared" si="9"/>
        <v>2</v>
      </c>
      <c r="J45" s="148">
        <f t="shared" si="9"/>
        <v>1</v>
      </c>
      <c r="K45" s="148">
        <f t="shared" si="9"/>
        <v>2</v>
      </c>
      <c r="L45" s="148">
        <f t="shared" si="9"/>
        <v>3</v>
      </c>
      <c r="M45" s="148">
        <f t="shared" si="9"/>
        <v>2</v>
      </c>
      <c r="N45" s="148">
        <f t="shared" si="9"/>
        <v>2</v>
      </c>
      <c r="O45" s="102">
        <f t="shared" si="5"/>
        <v>22</v>
      </c>
    </row>
    <row r="46" spans="1:15" ht="15.9" customHeight="1" x14ac:dyDescent="0.4">
      <c r="A46" s="170" t="s">
        <v>39</v>
      </c>
      <c r="B46" s="171"/>
      <c r="C46" s="92"/>
      <c r="D46" s="92">
        <f t="shared" ref="D46:G46" si="10">D45</f>
        <v>2</v>
      </c>
      <c r="E46" s="145">
        <f t="shared" si="10"/>
        <v>2</v>
      </c>
      <c r="F46" s="145">
        <f t="shared" si="10"/>
        <v>2</v>
      </c>
      <c r="G46" s="145">
        <f t="shared" si="10"/>
        <v>2</v>
      </c>
      <c r="H46" s="145"/>
      <c r="I46" s="145"/>
      <c r="J46" s="145"/>
      <c r="K46" s="145"/>
      <c r="L46" s="145"/>
      <c r="M46" s="145"/>
      <c r="N46" s="145"/>
      <c r="O46" s="93">
        <f t="shared" si="5"/>
        <v>8</v>
      </c>
    </row>
  </sheetData>
  <mergeCells count="13">
    <mergeCell ref="A4:A7"/>
    <mergeCell ref="A8:B8"/>
    <mergeCell ref="A12:A15"/>
    <mergeCell ref="A16:B16"/>
    <mergeCell ref="A20:A23"/>
    <mergeCell ref="A40:B40"/>
    <mergeCell ref="A42:A45"/>
    <mergeCell ref="A46:B46"/>
    <mergeCell ref="A24:B24"/>
    <mergeCell ref="A28:A31"/>
    <mergeCell ref="A32:B32"/>
    <mergeCell ref="A35:B35"/>
    <mergeCell ref="A37:B37"/>
  </mergeCells>
  <phoneticPr fontId="15" type="noConversion"/>
  <printOptions horizontalCentered="1" verticalCentered="1"/>
  <pageMargins left="0.43305554986000061" right="0.43305554986000061" top="0.6691666841506958" bottom="0.39361110329627991" header="0.19680555164813995" footer="0.19680555164813995"/>
  <pageSetup paperSize="9" scale="9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1:L34"/>
  <sheetViews>
    <sheetView view="pageBreakPreview" zoomScaleNormal="115" zoomScaleSheetLayoutView="100" workbookViewId="0">
      <pane ySplit="4" topLeftCell="A5" activePane="bottomLeft" state="frozen"/>
      <selection pane="bottomLeft" activeCell="D15" sqref="D15"/>
    </sheetView>
  </sheetViews>
  <sheetFormatPr defaultColWidth="9" defaultRowHeight="13.2" x14ac:dyDescent="0.25"/>
  <cols>
    <col min="1" max="1" width="0.59765625" style="9" customWidth="1"/>
    <col min="2" max="2" width="4.59765625" style="9" customWidth="1"/>
    <col min="3" max="3" width="29.09765625" style="9" customWidth="1"/>
    <col min="4" max="4" width="18.59765625" style="9" customWidth="1"/>
    <col min="5" max="5" width="8.59765625" style="10" customWidth="1"/>
    <col min="6" max="6" width="4.59765625" style="9" customWidth="1"/>
    <col min="7" max="7" width="10.09765625" style="9" customWidth="1"/>
    <col min="8" max="8" width="4.5" style="9" customWidth="1"/>
    <col min="9" max="9" width="6.59765625" style="9" customWidth="1"/>
    <col min="10" max="10" width="10.8984375" style="9" customWidth="1"/>
    <col min="11" max="11" width="6.5" style="19" customWidth="1"/>
    <col min="12" max="252" width="8.8984375" style="9"/>
    <col min="253" max="253" width="0.59765625" style="9" customWidth="1"/>
    <col min="254" max="254" width="3.8984375" style="9" customWidth="1"/>
    <col min="255" max="255" width="21" style="9" customWidth="1"/>
    <col min="256" max="256" width="18" style="9" customWidth="1"/>
    <col min="257" max="257" width="6.09765625" style="9" customWidth="1"/>
    <col min="258" max="258" width="3.3984375" style="9" customWidth="1"/>
    <col min="259" max="259" width="9.59765625" style="9" customWidth="1"/>
    <col min="260" max="260" width="10.5" style="9" customWidth="1"/>
    <col min="261" max="261" width="9.3984375" style="9" customWidth="1"/>
    <col min="262" max="262" width="10.3984375" style="9" customWidth="1"/>
    <col min="263" max="263" width="9.3984375" style="9" customWidth="1"/>
    <col min="264" max="264" width="10.3984375" style="9" customWidth="1"/>
    <col min="265" max="265" width="9.5" style="9" customWidth="1"/>
    <col min="266" max="266" width="10.3984375" style="9" customWidth="1"/>
    <col min="267" max="267" width="6.8984375" style="9" customWidth="1"/>
    <col min="268" max="508" width="8.8984375" style="9"/>
    <col min="509" max="509" width="0.59765625" style="9" customWidth="1"/>
    <col min="510" max="510" width="3.8984375" style="9" customWidth="1"/>
    <col min="511" max="511" width="21" style="9" customWidth="1"/>
    <col min="512" max="512" width="18" style="9" customWidth="1"/>
    <col min="513" max="513" width="6.09765625" style="9" customWidth="1"/>
    <col min="514" max="514" width="3.3984375" style="9" customWidth="1"/>
    <col min="515" max="515" width="9.59765625" style="9" customWidth="1"/>
    <col min="516" max="516" width="10.5" style="9" customWidth="1"/>
    <col min="517" max="517" width="9.3984375" style="9" customWidth="1"/>
    <col min="518" max="518" width="10.3984375" style="9" customWidth="1"/>
    <col min="519" max="519" width="9.3984375" style="9" customWidth="1"/>
    <col min="520" max="520" width="10.3984375" style="9" customWidth="1"/>
    <col min="521" max="521" width="9.5" style="9" customWidth="1"/>
    <col min="522" max="522" width="10.3984375" style="9" customWidth="1"/>
    <col min="523" max="523" width="6.8984375" style="9" customWidth="1"/>
    <col min="524" max="764" width="8.8984375" style="9"/>
    <col min="765" max="765" width="0.59765625" style="9" customWidth="1"/>
    <col min="766" max="766" width="3.8984375" style="9" customWidth="1"/>
    <col min="767" max="767" width="21" style="9" customWidth="1"/>
    <col min="768" max="768" width="18" style="9" customWidth="1"/>
    <col min="769" max="769" width="6.09765625" style="9" customWidth="1"/>
    <col min="770" max="770" width="3.3984375" style="9" customWidth="1"/>
    <col min="771" max="771" width="9.59765625" style="9" customWidth="1"/>
    <col min="772" max="772" width="10.5" style="9" customWidth="1"/>
    <col min="773" max="773" width="9.3984375" style="9" customWidth="1"/>
    <col min="774" max="774" width="10.3984375" style="9" customWidth="1"/>
    <col min="775" max="775" width="9.3984375" style="9" customWidth="1"/>
    <col min="776" max="776" width="10.3984375" style="9" customWidth="1"/>
    <col min="777" max="777" width="9.5" style="9" customWidth="1"/>
    <col min="778" max="778" width="10.3984375" style="9" customWidth="1"/>
    <col min="779" max="779" width="6.8984375" style="9" customWidth="1"/>
    <col min="780" max="1020" width="8.8984375" style="9"/>
    <col min="1021" max="1021" width="0.59765625" style="9" customWidth="1"/>
    <col min="1022" max="1022" width="3.8984375" style="9" customWidth="1"/>
    <col min="1023" max="1023" width="21" style="9" customWidth="1"/>
    <col min="1024" max="1024" width="18" style="9" customWidth="1"/>
    <col min="1025" max="1025" width="6.09765625" style="9" customWidth="1"/>
    <col min="1026" max="1026" width="3.3984375" style="9" customWidth="1"/>
    <col min="1027" max="1027" width="9.59765625" style="9" customWidth="1"/>
    <col min="1028" max="1028" width="10.5" style="9" customWidth="1"/>
    <col min="1029" max="1029" width="9.3984375" style="9" customWidth="1"/>
    <col min="1030" max="1030" width="10.3984375" style="9" customWidth="1"/>
    <col min="1031" max="1031" width="9.3984375" style="9" customWidth="1"/>
    <col min="1032" max="1032" width="10.3984375" style="9" customWidth="1"/>
    <col min="1033" max="1033" width="9.5" style="9" customWidth="1"/>
    <col min="1034" max="1034" width="10.3984375" style="9" customWidth="1"/>
    <col min="1035" max="1035" width="6.8984375" style="9" customWidth="1"/>
    <col min="1036" max="1276" width="8.8984375" style="9"/>
    <col min="1277" max="1277" width="0.59765625" style="9" customWidth="1"/>
    <col min="1278" max="1278" width="3.8984375" style="9" customWidth="1"/>
    <col min="1279" max="1279" width="21" style="9" customWidth="1"/>
    <col min="1280" max="1280" width="18" style="9" customWidth="1"/>
    <col min="1281" max="1281" width="6.09765625" style="9" customWidth="1"/>
    <col min="1282" max="1282" width="3.3984375" style="9" customWidth="1"/>
    <col min="1283" max="1283" width="9.59765625" style="9" customWidth="1"/>
    <col min="1284" max="1284" width="10.5" style="9" customWidth="1"/>
    <col min="1285" max="1285" width="9.3984375" style="9" customWidth="1"/>
    <col min="1286" max="1286" width="10.3984375" style="9" customWidth="1"/>
    <col min="1287" max="1287" width="9.3984375" style="9" customWidth="1"/>
    <col min="1288" max="1288" width="10.3984375" style="9" customWidth="1"/>
    <col min="1289" max="1289" width="9.5" style="9" customWidth="1"/>
    <col min="1290" max="1290" width="10.3984375" style="9" customWidth="1"/>
    <col min="1291" max="1291" width="6.8984375" style="9" customWidth="1"/>
    <col min="1292" max="1532" width="8.8984375" style="9"/>
    <col min="1533" max="1533" width="0.59765625" style="9" customWidth="1"/>
    <col min="1534" max="1534" width="3.8984375" style="9" customWidth="1"/>
    <col min="1535" max="1535" width="21" style="9" customWidth="1"/>
    <col min="1536" max="1536" width="18" style="9" customWidth="1"/>
    <col min="1537" max="1537" width="6.09765625" style="9" customWidth="1"/>
    <col min="1538" max="1538" width="3.3984375" style="9" customWidth="1"/>
    <col min="1539" max="1539" width="9.59765625" style="9" customWidth="1"/>
    <col min="1540" max="1540" width="10.5" style="9" customWidth="1"/>
    <col min="1541" max="1541" width="9.3984375" style="9" customWidth="1"/>
    <col min="1542" max="1542" width="10.3984375" style="9" customWidth="1"/>
    <col min="1543" max="1543" width="9.3984375" style="9" customWidth="1"/>
    <col min="1544" max="1544" width="10.3984375" style="9" customWidth="1"/>
    <col min="1545" max="1545" width="9.5" style="9" customWidth="1"/>
    <col min="1546" max="1546" width="10.3984375" style="9" customWidth="1"/>
    <col min="1547" max="1547" width="6.8984375" style="9" customWidth="1"/>
    <col min="1548" max="1788" width="8.8984375" style="9"/>
    <col min="1789" max="1789" width="0.59765625" style="9" customWidth="1"/>
    <col min="1790" max="1790" width="3.8984375" style="9" customWidth="1"/>
    <col min="1791" max="1791" width="21" style="9" customWidth="1"/>
    <col min="1792" max="1792" width="18" style="9" customWidth="1"/>
    <col min="1793" max="1793" width="6.09765625" style="9" customWidth="1"/>
    <col min="1794" max="1794" width="3.3984375" style="9" customWidth="1"/>
    <col min="1795" max="1795" width="9.59765625" style="9" customWidth="1"/>
    <col min="1796" max="1796" width="10.5" style="9" customWidth="1"/>
    <col min="1797" max="1797" width="9.3984375" style="9" customWidth="1"/>
    <col min="1798" max="1798" width="10.3984375" style="9" customWidth="1"/>
    <col min="1799" max="1799" width="9.3984375" style="9" customWidth="1"/>
    <col min="1800" max="1800" width="10.3984375" style="9" customWidth="1"/>
    <col min="1801" max="1801" width="9.5" style="9" customWidth="1"/>
    <col min="1802" max="1802" width="10.3984375" style="9" customWidth="1"/>
    <col min="1803" max="1803" width="6.8984375" style="9" customWidth="1"/>
    <col min="1804" max="2044" width="8.8984375" style="9"/>
    <col min="2045" max="2045" width="0.59765625" style="9" customWidth="1"/>
    <col min="2046" max="2046" width="3.8984375" style="9" customWidth="1"/>
    <col min="2047" max="2047" width="21" style="9" customWidth="1"/>
    <col min="2048" max="2048" width="18" style="9" customWidth="1"/>
    <col min="2049" max="2049" width="6.09765625" style="9" customWidth="1"/>
    <col min="2050" max="2050" width="3.3984375" style="9" customWidth="1"/>
    <col min="2051" max="2051" width="9.59765625" style="9" customWidth="1"/>
    <col min="2052" max="2052" width="10.5" style="9" customWidth="1"/>
    <col min="2053" max="2053" width="9.3984375" style="9" customWidth="1"/>
    <col min="2054" max="2054" width="10.3984375" style="9" customWidth="1"/>
    <col min="2055" max="2055" width="9.3984375" style="9" customWidth="1"/>
    <col min="2056" max="2056" width="10.3984375" style="9" customWidth="1"/>
    <col min="2057" max="2057" width="9.5" style="9" customWidth="1"/>
    <col min="2058" max="2058" width="10.3984375" style="9" customWidth="1"/>
    <col min="2059" max="2059" width="6.8984375" style="9" customWidth="1"/>
    <col min="2060" max="2300" width="8.8984375" style="9"/>
    <col min="2301" max="2301" width="0.59765625" style="9" customWidth="1"/>
    <col min="2302" max="2302" width="3.8984375" style="9" customWidth="1"/>
    <col min="2303" max="2303" width="21" style="9" customWidth="1"/>
    <col min="2304" max="2304" width="18" style="9" customWidth="1"/>
    <col min="2305" max="2305" width="6.09765625" style="9" customWidth="1"/>
    <col min="2306" max="2306" width="3.3984375" style="9" customWidth="1"/>
    <col min="2307" max="2307" width="9.59765625" style="9" customWidth="1"/>
    <col min="2308" max="2308" width="10.5" style="9" customWidth="1"/>
    <col min="2309" max="2309" width="9.3984375" style="9" customWidth="1"/>
    <col min="2310" max="2310" width="10.3984375" style="9" customWidth="1"/>
    <col min="2311" max="2311" width="9.3984375" style="9" customWidth="1"/>
    <col min="2312" max="2312" width="10.3984375" style="9" customWidth="1"/>
    <col min="2313" max="2313" width="9.5" style="9" customWidth="1"/>
    <col min="2314" max="2314" width="10.3984375" style="9" customWidth="1"/>
    <col min="2315" max="2315" width="6.8984375" style="9" customWidth="1"/>
    <col min="2316" max="2556" width="8.8984375" style="9"/>
    <col min="2557" max="2557" width="0.59765625" style="9" customWidth="1"/>
    <col min="2558" max="2558" width="3.8984375" style="9" customWidth="1"/>
    <col min="2559" max="2559" width="21" style="9" customWidth="1"/>
    <col min="2560" max="2560" width="18" style="9" customWidth="1"/>
    <col min="2561" max="2561" width="6.09765625" style="9" customWidth="1"/>
    <col min="2562" max="2562" width="3.3984375" style="9" customWidth="1"/>
    <col min="2563" max="2563" width="9.59765625" style="9" customWidth="1"/>
    <col min="2564" max="2564" width="10.5" style="9" customWidth="1"/>
    <col min="2565" max="2565" width="9.3984375" style="9" customWidth="1"/>
    <col min="2566" max="2566" width="10.3984375" style="9" customWidth="1"/>
    <col min="2567" max="2567" width="9.3984375" style="9" customWidth="1"/>
    <col min="2568" max="2568" width="10.3984375" style="9" customWidth="1"/>
    <col min="2569" max="2569" width="9.5" style="9" customWidth="1"/>
    <col min="2570" max="2570" width="10.3984375" style="9" customWidth="1"/>
    <col min="2571" max="2571" width="6.8984375" style="9" customWidth="1"/>
    <col min="2572" max="2812" width="8.8984375" style="9"/>
    <col min="2813" max="2813" width="0.59765625" style="9" customWidth="1"/>
    <col min="2814" max="2814" width="3.8984375" style="9" customWidth="1"/>
    <col min="2815" max="2815" width="21" style="9" customWidth="1"/>
    <col min="2816" max="2816" width="18" style="9" customWidth="1"/>
    <col min="2817" max="2817" width="6.09765625" style="9" customWidth="1"/>
    <col min="2818" max="2818" width="3.3984375" style="9" customWidth="1"/>
    <col min="2819" max="2819" width="9.59765625" style="9" customWidth="1"/>
    <col min="2820" max="2820" width="10.5" style="9" customWidth="1"/>
    <col min="2821" max="2821" width="9.3984375" style="9" customWidth="1"/>
    <col min="2822" max="2822" width="10.3984375" style="9" customWidth="1"/>
    <col min="2823" max="2823" width="9.3984375" style="9" customWidth="1"/>
    <col min="2824" max="2824" width="10.3984375" style="9" customWidth="1"/>
    <col min="2825" max="2825" width="9.5" style="9" customWidth="1"/>
    <col min="2826" max="2826" width="10.3984375" style="9" customWidth="1"/>
    <col min="2827" max="2827" width="6.8984375" style="9" customWidth="1"/>
    <col min="2828" max="3068" width="8.8984375" style="9"/>
    <col min="3069" max="3069" width="0.59765625" style="9" customWidth="1"/>
    <col min="3070" max="3070" width="3.8984375" style="9" customWidth="1"/>
    <col min="3071" max="3071" width="21" style="9" customWidth="1"/>
    <col min="3072" max="3072" width="18" style="9" customWidth="1"/>
    <col min="3073" max="3073" width="6.09765625" style="9" customWidth="1"/>
    <col min="3074" max="3074" width="3.3984375" style="9" customWidth="1"/>
    <col min="3075" max="3075" width="9.59765625" style="9" customWidth="1"/>
    <col min="3076" max="3076" width="10.5" style="9" customWidth="1"/>
    <col min="3077" max="3077" width="9.3984375" style="9" customWidth="1"/>
    <col min="3078" max="3078" width="10.3984375" style="9" customWidth="1"/>
    <col min="3079" max="3079" width="9.3984375" style="9" customWidth="1"/>
    <col min="3080" max="3080" width="10.3984375" style="9" customWidth="1"/>
    <col min="3081" max="3081" width="9.5" style="9" customWidth="1"/>
    <col min="3082" max="3082" width="10.3984375" style="9" customWidth="1"/>
    <col min="3083" max="3083" width="6.8984375" style="9" customWidth="1"/>
    <col min="3084" max="3324" width="8.8984375" style="9"/>
    <col min="3325" max="3325" width="0.59765625" style="9" customWidth="1"/>
    <col min="3326" max="3326" width="3.8984375" style="9" customWidth="1"/>
    <col min="3327" max="3327" width="21" style="9" customWidth="1"/>
    <col min="3328" max="3328" width="18" style="9" customWidth="1"/>
    <col min="3329" max="3329" width="6.09765625" style="9" customWidth="1"/>
    <col min="3330" max="3330" width="3.3984375" style="9" customWidth="1"/>
    <col min="3331" max="3331" width="9.59765625" style="9" customWidth="1"/>
    <col min="3332" max="3332" width="10.5" style="9" customWidth="1"/>
    <col min="3333" max="3333" width="9.3984375" style="9" customWidth="1"/>
    <col min="3334" max="3334" width="10.3984375" style="9" customWidth="1"/>
    <col min="3335" max="3335" width="9.3984375" style="9" customWidth="1"/>
    <col min="3336" max="3336" width="10.3984375" style="9" customWidth="1"/>
    <col min="3337" max="3337" width="9.5" style="9" customWidth="1"/>
    <col min="3338" max="3338" width="10.3984375" style="9" customWidth="1"/>
    <col min="3339" max="3339" width="6.8984375" style="9" customWidth="1"/>
    <col min="3340" max="3580" width="8.8984375" style="9"/>
    <col min="3581" max="3581" width="0.59765625" style="9" customWidth="1"/>
    <col min="3582" max="3582" width="3.8984375" style="9" customWidth="1"/>
    <col min="3583" max="3583" width="21" style="9" customWidth="1"/>
    <col min="3584" max="3584" width="18" style="9" customWidth="1"/>
    <col min="3585" max="3585" width="6.09765625" style="9" customWidth="1"/>
    <col min="3586" max="3586" width="3.3984375" style="9" customWidth="1"/>
    <col min="3587" max="3587" width="9.59765625" style="9" customWidth="1"/>
    <col min="3588" max="3588" width="10.5" style="9" customWidth="1"/>
    <col min="3589" max="3589" width="9.3984375" style="9" customWidth="1"/>
    <col min="3590" max="3590" width="10.3984375" style="9" customWidth="1"/>
    <col min="3591" max="3591" width="9.3984375" style="9" customWidth="1"/>
    <col min="3592" max="3592" width="10.3984375" style="9" customWidth="1"/>
    <col min="3593" max="3593" width="9.5" style="9" customWidth="1"/>
    <col min="3594" max="3594" width="10.3984375" style="9" customWidth="1"/>
    <col min="3595" max="3595" width="6.8984375" style="9" customWidth="1"/>
    <col min="3596" max="3836" width="8.8984375" style="9"/>
    <col min="3837" max="3837" width="0.59765625" style="9" customWidth="1"/>
    <col min="3838" max="3838" width="3.8984375" style="9" customWidth="1"/>
    <col min="3839" max="3839" width="21" style="9" customWidth="1"/>
    <col min="3840" max="3840" width="18" style="9" customWidth="1"/>
    <col min="3841" max="3841" width="6.09765625" style="9" customWidth="1"/>
    <col min="3842" max="3842" width="3.3984375" style="9" customWidth="1"/>
    <col min="3843" max="3843" width="9.59765625" style="9" customWidth="1"/>
    <col min="3844" max="3844" width="10.5" style="9" customWidth="1"/>
    <col min="3845" max="3845" width="9.3984375" style="9" customWidth="1"/>
    <col min="3846" max="3846" width="10.3984375" style="9" customWidth="1"/>
    <col min="3847" max="3847" width="9.3984375" style="9" customWidth="1"/>
    <col min="3848" max="3848" width="10.3984375" style="9" customWidth="1"/>
    <col min="3849" max="3849" width="9.5" style="9" customWidth="1"/>
    <col min="3850" max="3850" width="10.3984375" style="9" customWidth="1"/>
    <col min="3851" max="3851" width="6.8984375" style="9" customWidth="1"/>
    <col min="3852" max="4092" width="8.8984375" style="9"/>
    <col min="4093" max="4093" width="0.59765625" style="9" customWidth="1"/>
    <col min="4094" max="4094" width="3.8984375" style="9" customWidth="1"/>
    <col min="4095" max="4095" width="21" style="9" customWidth="1"/>
    <col min="4096" max="4096" width="18" style="9" customWidth="1"/>
    <col min="4097" max="4097" width="6.09765625" style="9" customWidth="1"/>
    <col min="4098" max="4098" width="3.3984375" style="9" customWidth="1"/>
    <col min="4099" max="4099" width="9.59765625" style="9" customWidth="1"/>
    <col min="4100" max="4100" width="10.5" style="9" customWidth="1"/>
    <col min="4101" max="4101" width="9.3984375" style="9" customWidth="1"/>
    <col min="4102" max="4102" width="10.3984375" style="9" customWidth="1"/>
    <col min="4103" max="4103" width="9.3984375" style="9" customWidth="1"/>
    <col min="4104" max="4104" width="10.3984375" style="9" customWidth="1"/>
    <col min="4105" max="4105" width="9.5" style="9" customWidth="1"/>
    <col min="4106" max="4106" width="10.3984375" style="9" customWidth="1"/>
    <col min="4107" max="4107" width="6.8984375" style="9" customWidth="1"/>
    <col min="4108" max="4348" width="8.8984375" style="9"/>
    <col min="4349" max="4349" width="0.59765625" style="9" customWidth="1"/>
    <col min="4350" max="4350" width="3.8984375" style="9" customWidth="1"/>
    <col min="4351" max="4351" width="21" style="9" customWidth="1"/>
    <col min="4352" max="4352" width="18" style="9" customWidth="1"/>
    <col min="4353" max="4353" width="6.09765625" style="9" customWidth="1"/>
    <col min="4354" max="4354" width="3.3984375" style="9" customWidth="1"/>
    <col min="4355" max="4355" width="9.59765625" style="9" customWidth="1"/>
    <col min="4356" max="4356" width="10.5" style="9" customWidth="1"/>
    <col min="4357" max="4357" width="9.3984375" style="9" customWidth="1"/>
    <col min="4358" max="4358" width="10.3984375" style="9" customWidth="1"/>
    <col min="4359" max="4359" width="9.3984375" style="9" customWidth="1"/>
    <col min="4360" max="4360" width="10.3984375" style="9" customWidth="1"/>
    <col min="4361" max="4361" width="9.5" style="9" customWidth="1"/>
    <col min="4362" max="4362" width="10.3984375" style="9" customWidth="1"/>
    <col min="4363" max="4363" width="6.8984375" style="9" customWidth="1"/>
    <col min="4364" max="4604" width="8.8984375" style="9"/>
    <col min="4605" max="4605" width="0.59765625" style="9" customWidth="1"/>
    <col min="4606" max="4606" width="3.8984375" style="9" customWidth="1"/>
    <col min="4607" max="4607" width="21" style="9" customWidth="1"/>
    <col min="4608" max="4608" width="18" style="9" customWidth="1"/>
    <col min="4609" max="4609" width="6.09765625" style="9" customWidth="1"/>
    <col min="4610" max="4610" width="3.3984375" style="9" customWidth="1"/>
    <col min="4611" max="4611" width="9.59765625" style="9" customWidth="1"/>
    <col min="4612" max="4612" width="10.5" style="9" customWidth="1"/>
    <col min="4613" max="4613" width="9.3984375" style="9" customWidth="1"/>
    <col min="4614" max="4614" width="10.3984375" style="9" customWidth="1"/>
    <col min="4615" max="4615" width="9.3984375" style="9" customWidth="1"/>
    <col min="4616" max="4616" width="10.3984375" style="9" customWidth="1"/>
    <col min="4617" max="4617" width="9.5" style="9" customWidth="1"/>
    <col min="4618" max="4618" width="10.3984375" style="9" customWidth="1"/>
    <col min="4619" max="4619" width="6.8984375" style="9" customWidth="1"/>
    <col min="4620" max="4860" width="8.8984375" style="9"/>
    <col min="4861" max="4861" width="0.59765625" style="9" customWidth="1"/>
    <col min="4862" max="4862" width="3.8984375" style="9" customWidth="1"/>
    <col min="4863" max="4863" width="21" style="9" customWidth="1"/>
    <col min="4864" max="4864" width="18" style="9" customWidth="1"/>
    <col min="4865" max="4865" width="6.09765625" style="9" customWidth="1"/>
    <col min="4866" max="4866" width="3.3984375" style="9" customWidth="1"/>
    <col min="4867" max="4867" width="9.59765625" style="9" customWidth="1"/>
    <col min="4868" max="4868" width="10.5" style="9" customWidth="1"/>
    <col min="4869" max="4869" width="9.3984375" style="9" customWidth="1"/>
    <col min="4870" max="4870" width="10.3984375" style="9" customWidth="1"/>
    <col min="4871" max="4871" width="9.3984375" style="9" customWidth="1"/>
    <col min="4872" max="4872" width="10.3984375" style="9" customWidth="1"/>
    <col min="4873" max="4873" width="9.5" style="9" customWidth="1"/>
    <col min="4874" max="4874" width="10.3984375" style="9" customWidth="1"/>
    <col min="4875" max="4875" width="6.8984375" style="9" customWidth="1"/>
    <col min="4876" max="5116" width="8.8984375" style="9"/>
    <col min="5117" max="5117" width="0.59765625" style="9" customWidth="1"/>
    <col min="5118" max="5118" width="3.8984375" style="9" customWidth="1"/>
    <col min="5119" max="5119" width="21" style="9" customWidth="1"/>
    <col min="5120" max="5120" width="18" style="9" customWidth="1"/>
    <col min="5121" max="5121" width="6.09765625" style="9" customWidth="1"/>
    <col min="5122" max="5122" width="3.3984375" style="9" customWidth="1"/>
    <col min="5123" max="5123" width="9.59765625" style="9" customWidth="1"/>
    <col min="5124" max="5124" width="10.5" style="9" customWidth="1"/>
    <col min="5125" max="5125" width="9.3984375" style="9" customWidth="1"/>
    <col min="5126" max="5126" width="10.3984375" style="9" customWidth="1"/>
    <col min="5127" max="5127" width="9.3984375" style="9" customWidth="1"/>
    <col min="5128" max="5128" width="10.3984375" style="9" customWidth="1"/>
    <col min="5129" max="5129" width="9.5" style="9" customWidth="1"/>
    <col min="5130" max="5130" width="10.3984375" style="9" customWidth="1"/>
    <col min="5131" max="5131" width="6.8984375" style="9" customWidth="1"/>
    <col min="5132" max="5372" width="8.8984375" style="9"/>
    <col min="5373" max="5373" width="0.59765625" style="9" customWidth="1"/>
    <col min="5374" max="5374" width="3.8984375" style="9" customWidth="1"/>
    <col min="5375" max="5375" width="21" style="9" customWidth="1"/>
    <col min="5376" max="5376" width="18" style="9" customWidth="1"/>
    <col min="5377" max="5377" width="6.09765625" style="9" customWidth="1"/>
    <col min="5378" max="5378" width="3.3984375" style="9" customWidth="1"/>
    <col min="5379" max="5379" width="9.59765625" style="9" customWidth="1"/>
    <col min="5380" max="5380" width="10.5" style="9" customWidth="1"/>
    <col min="5381" max="5381" width="9.3984375" style="9" customWidth="1"/>
    <col min="5382" max="5382" width="10.3984375" style="9" customWidth="1"/>
    <col min="5383" max="5383" width="9.3984375" style="9" customWidth="1"/>
    <col min="5384" max="5384" width="10.3984375" style="9" customWidth="1"/>
    <col min="5385" max="5385" width="9.5" style="9" customWidth="1"/>
    <col min="5386" max="5386" width="10.3984375" style="9" customWidth="1"/>
    <col min="5387" max="5387" width="6.8984375" style="9" customWidth="1"/>
    <col min="5388" max="5628" width="8.8984375" style="9"/>
    <col min="5629" max="5629" width="0.59765625" style="9" customWidth="1"/>
    <col min="5630" max="5630" width="3.8984375" style="9" customWidth="1"/>
    <col min="5631" max="5631" width="21" style="9" customWidth="1"/>
    <col min="5632" max="5632" width="18" style="9" customWidth="1"/>
    <col min="5633" max="5633" width="6.09765625" style="9" customWidth="1"/>
    <col min="5634" max="5634" width="3.3984375" style="9" customWidth="1"/>
    <col min="5635" max="5635" width="9.59765625" style="9" customWidth="1"/>
    <col min="5636" max="5636" width="10.5" style="9" customWidth="1"/>
    <col min="5637" max="5637" width="9.3984375" style="9" customWidth="1"/>
    <col min="5638" max="5638" width="10.3984375" style="9" customWidth="1"/>
    <col min="5639" max="5639" width="9.3984375" style="9" customWidth="1"/>
    <col min="5640" max="5640" width="10.3984375" style="9" customWidth="1"/>
    <col min="5641" max="5641" width="9.5" style="9" customWidth="1"/>
    <col min="5642" max="5642" width="10.3984375" style="9" customWidth="1"/>
    <col min="5643" max="5643" width="6.8984375" style="9" customWidth="1"/>
    <col min="5644" max="5884" width="8.8984375" style="9"/>
    <col min="5885" max="5885" width="0.59765625" style="9" customWidth="1"/>
    <col min="5886" max="5886" width="3.8984375" style="9" customWidth="1"/>
    <col min="5887" max="5887" width="21" style="9" customWidth="1"/>
    <col min="5888" max="5888" width="18" style="9" customWidth="1"/>
    <col min="5889" max="5889" width="6.09765625" style="9" customWidth="1"/>
    <col min="5890" max="5890" width="3.3984375" style="9" customWidth="1"/>
    <col min="5891" max="5891" width="9.59765625" style="9" customWidth="1"/>
    <col min="5892" max="5892" width="10.5" style="9" customWidth="1"/>
    <col min="5893" max="5893" width="9.3984375" style="9" customWidth="1"/>
    <col min="5894" max="5894" width="10.3984375" style="9" customWidth="1"/>
    <col min="5895" max="5895" width="9.3984375" style="9" customWidth="1"/>
    <col min="5896" max="5896" width="10.3984375" style="9" customWidth="1"/>
    <col min="5897" max="5897" width="9.5" style="9" customWidth="1"/>
    <col min="5898" max="5898" width="10.3984375" style="9" customWidth="1"/>
    <col min="5899" max="5899" width="6.8984375" style="9" customWidth="1"/>
    <col min="5900" max="6140" width="8.8984375" style="9"/>
    <col min="6141" max="6141" width="0.59765625" style="9" customWidth="1"/>
    <col min="6142" max="6142" width="3.8984375" style="9" customWidth="1"/>
    <col min="6143" max="6143" width="21" style="9" customWidth="1"/>
    <col min="6144" max="6144" width="18" style="9" customWidth="1"/>
    <col min="6145" max="6145" width="6.09765625" style="9" customWidth="1"/>
    <col min="6146" max="6146" width="3.3984375" style="9" customWidth="1"/>
    <col min="6147" max="6147" width="9.59765625" style="9" customWidth="1"/>
    <col min="6148" max="6148" width="10.5" style="9" customWidth="1"/>
    <col min="6149" max="6149" width="9.3984375" style="9" customWidth="1"/>
    <col min="6150" max="6150" width="10.3984375" style="9" customWidth="1"/>
    <col min="6151" max="6151" width="9.3984375" style="9" customWidth="1"/>
    <col min="6152" max="6152" width="10.3984375" style="9" customWidth="1"/>
    <col min="6153" max="6153" width="9.5" style="9" customWidth="1"/>
    <col min="6154" max="6154" width="10.3984375" style="9" customWidth="1"/>
    <col min="6155" max="6155" width="6.8984375" style="9" customWidth="1"/>
    <col min="6156" max="6396" width="8.8984375" style="9"/>
    <col min="6397" max="6397" width="0.59765625" style="9" customWidth="1"/>
    <col min="6398" max="6398" width="3.8984375" style="9" customWidth="1"/>
    <col min="6399" max="6399" width="21" style="9" customWidth="1"/>
    <col min="6400" max="6400" width="18" style="9" customWidth="1"/>
    <col min="6401" max="6401" width="6.09765625" style="9" customWidth="1"/>
    <col min="6402" max="6402" width="3.3984375" style="9" customWidth="1"/>
    <col min="6403" max="6403" width="9.59765625" style="9" customWidth="1"/>
    <col min="6404" max="6404" width="10.5" style="9" customWidth="1"/>
    <col min="6405" max="6405" width="9.3984375" style="9" customWidth="1"/>
    <col min="6406" max="6406" width="10.3984375" style="9" customWidth="1"/>
    <col min="6407" max="6407" width="9.3984375" style="9" customWidth="1"/>
    <col min="6408" max="6408" width="10.3984375" style="9" customWidth="1"/>
    <col min="6409" max="6409" width="9.5" style="9" customWidth="1"/>
    <col min="6410" max="6410" width="10.3984375" style="9" customWidth="1"/>
    <col min="6411" max="6411" width="6.8984375" style="9" customWidth="1"/>
    <col min="6412" max="6652" width="8.8984375" style="9"/>
    <col min="6653" max="6653" width="0.59765625" style="9" customWidth="1"/>
    <col min="6654" max="6654" width="3.8984375" style="9" customWidth="1"/>
    <col min="6655" max="6655" width="21" style="9" customWidth="1"/>
    <col min="6656" max="6656" width="18" style="9" customWidth="1"/>
    <col min="6657" max="6657" width="6.09765625" style="9" customWidth="1"/>
    <col min="6658" max="6658" width="3.3984375" style="9" customWidth="1"/>
    <col min="6659" max="6659" width="9.59765625" style="9" customWidth="1"/>
    <col min="6660" max="6660" width="10.5" style="9" customWidth="1"/>
    <col min="6661" max="6661" width="9.3984375" style="9" customWidth="1"/>
    <col min="6662" max="6662" width="10.3984375" style="9" customWidth="1"/>
    <col min="6663" max="6663" width="9.3984375" style="9" customWidth="1"/>
    <col min="6664" max="6664" width="10.3984375" style="9" customWidth="1"/>
    <col min="6665" max="6665" width="9.5" style="9" customWidth="1"/>
    <col min="6666" max="6666" width="10.3984375" style="9" customWidth="1"/>
    <col min="6667" max="6667" width="6.8984375" style="9" customWidth="1"/>
    <col min="6668" max="6908" width="8.8984375" style="9"/>
    <col min="6909" max="6909" width="0.59765625" style="9" customWidth="1"/>
    <col min="6910" max="6910" width="3.8984375" style="9" customWidth="1"/>
    <col min="6911" max="6911" width="21" style="9" customWidth="1"/>
    <col min="6912" max="6912" width="18" style="9" customWidth="1"/>
    <col min="6913" max="6913" width="6.09765625" style="9" customWidth="1"/>
    <col min="6914" max="6914" width="3.3984375" style="9" customWidth="1"/>
    <col min="6915" max="6915" width="9.59765625" style="9" customWidth="1"/>
    <col min="6916" max="6916" width="10.5" style="9" customWidth="1"/>
    <col min="6917" max="6917" width="9.3984375" style="9" customWidth="1"/>
    <col min="6918" max="6918" width="10.3984375" style="9" customWidth="1"/>
    <col min="6919" max="6919" width="9.3984375" style="9" customWidth="1"/>
    <col min="6920" max="6920" width="10.3984375" style="9" customWidth="1"/>
    <col min="6921" max="6921" width="9.5" style="9" customWidth="1"/>
    <col min="6922" max="6922" width="10.3984375" style="9" customWidth="1"/>
    <col min="6923" max="6923" width="6.8984375" style="9" customWidth="1"/>
    <col min="6924" max="7164" width="8.8984375" style="9"/>
    <col min="7165" max="7165" width="0.59765625" style="9" customWidth="1"/>
    <col min="7166" max="7166" width="3.8984375" style="9" customWidth="1"/>
    <col min="7167" max="7167" width="21" style="9" customWidth="1"/>
    <col min="7168" max="7168" width="18" style="9" customWidth="1"/>
    <col min="7169" max="7169" width="6.09765625" style="9" customWidth="1"/>
    <col min="7170" max="7170" width="3.3984375" style="9" customWidth="1"/>
    <col min="7171" max="7171" width="9.59765625" style="9" customWidth="1"/>
    <col min="7172" max="7172" width="10.5" style="9" customWidth="1"/>
    <col min="7173" max="7173" width="9.3984375" style="9" customWidth="1"/>
    <col min="7174" max="7174" width="10.3984375" style="9" customWidth="1"/>
    <col min="7175" max="7175" width="9.3984375" style="9" customWidth="1"/>
    <col min="7176" max="7176" width="10.3984375" style="9" customWidth="1"/>
    <col min="7177" max="7177" width="9.5" style="9" customWidth="1"/>
    <col min="7178" max="7178" width="10.3984375" style="9" customWidth="1"/>
    <col min="7179" max="7179" width="6.8984375" style="9" customWidth="1"/>
    <col min="7180" max="7420" width="8.8984375" style="9"/>
    <col min="7421" max="7421" width="0.59765625" style="9" customWidth="1"/>
    <col min="7422" max="7422" width="3.8984375" style="9" customWidth="1"/>
    <col min="7423" max="7423" width="21" style="9" customWidth="1"/>
    <col min="7424" max="7424" width="18" style="9" customWidth="1"/>
    <col min="7425" max="7425" width="6.09765625" style="9" customWidth="1"/>
    <col min="7426" max="7426" width="3.3984375" style="9" customWidth="1"/>
    <col min="7427" max="7427" width="9.59765625" style="9" customWidth="1"/>
    <col min="7428" max="7428" width="10.5" style="9" customWidth="1"/>
    <col min="7429" max="7429" width="9.3984375" style="9" customWidth="1"/>
    <col min="7430" max="7430" width="10.3984375" style="9" customWidth="1"/>
    <col min="7431" max="7431" width="9.3984375" style="9" customWidth="1"/>
    <col min="7432" max="7432" width="10.3984375" style="9" customWidth="1"/>
    <col min="7433" max="7433" width="9.5" style="9" customWidth="1"/>
    <col min="7434" max="7434" width="10.3984375" style="9" customWidth="1"/>
    <col min="7435" max="7435" width="6.8984375" style="9" customWidth="1"/>
    <col min="7436" max="7676" width="8.8984375" style="9"/>
    <col min="7677" max="7677" width="0.59765625" style="9" customWidth="1"/>
    <col min="7678" max="7678" width="3.8984375" style="9" customWidth="1"/>
    <col min="7679" max="7679" width="21" style="9" customWidth="1"/>
    <col min="7680" max="7680" width="18" style="9" customWidth="1"/>
    <col min="7681" max="7681" width="6.09765625" style="9" customWidth="1"/>
    <col min="7682" max="7682" width="3.3984375" style="9" customWidth="1"/>
    <col min="7683" max="7683" width="9.59765625" style="9" customWidth="1"/>
    <col min="7684" max="7684" width="10.5" style="9" customWidth="1"/>
    <col min="7685" max="7685" width="9.3984375" style="9" customWidth="1"/>
    <col min="7686" max="7686" width="10.3984375" style="9" customWidth="1"/>
    <col min="7687" max="7687" width="9.3984375" style="9" customWidth="1"/>
    <col min="7688" max="7688" width="10.3984375" style="9" customWidth="1"/>
    <col min="7689" max="7689" width="9.5" style="9" customWidth="1"/>
    <col min="7690" max="7690" width="10.3984375" style="9" customWidth="1"/>
    <col min="7691" max="7691" width="6.8984375" style="9" customWidth="1"/>
    <col min="7692" max="7932" width="8.8984375" style="9"/>
    <col min="7933" max="7933" width="0.59765625" style="9" customWidth="1"/>
    <col min="7934" max="7934" width="3.8984375" style="9" customWidth="1"/>
    <col min="7935" max="7935" width="21" style="9" customWidth="1"/>
    <col min="7936" max="7936" width="18" style="9" customWidth="1"/>
    <col min="7937" max="7937" width="6.09765625" style="9" customWidth="1"/>
    <col min="7938" max="7938" width="3.3984375" style="9" customWidth="1"/>
    <col min="7939" max="7939" width="9.59765625" style="9" customWidth="1"/>
    <col min="7940" max="7940" width="10.5" style="9" customWidth="1"/>
    <col min="7941" max="7941" width="9.3984375" style="9" customWidth="1"/>
    <col min="7942" max="7942" width="10.3984375" style="9" customWidth="1"/>
    <col min="7943" max="7943" width="9.3984375" style="9" customWidth="1"/>
    <col min="7944" max="7944" width="10.3984375" style="9" customWidth="1"/>
    <col min="7945" max="7945" width="9.5" style="9" customWidth="1"/>
    <col min="7946" max="7946" width="10.3984375" style="9" customWidth="1"/>
    <col min="7947" max="7947" width="6.8984375" style="9" customWidth="1"/>
    <col min="7948" max="8188" width="8.8984375" style="9"/>
    <col min="8189" max="8189" width="0.59765625" style="9" customWidth="1"/>
    <col min="8190" max="8190" width="3.8984375" style="9" customWidth="1"/>
    <col min="8191" max="8191" width="21" style="9" customWidth="1"/>
    <col min="8192" max="8192" width="18" style="9" customWidth="1"/>
    <col min="8193" max="8193" width="6.09765625" style="9" customWidth="1"/>
    <col min="8194" max="8194" width="3.3984375" style="9" customWidth="1"/>
    <col min="8195" max="8195" width="9.59765625" style="9" customWidth="1"/>
    <col min="8196" max="8196" width="10.5" style="9" customWidth="1"/>
    <col min="8197" max="8197" width="9.3984375" style="9" customWidth="1"/>
    <col min="8198" max="8198" width="10.3984375" style="9" customWidth="1"/>
    <col min="8199" max="8199" width="9.3984375" style="9" customWidth="1"/>
    <col min="8200" max="8200" width="10.3984375" style="9" customWidth="1"/>
    <col min="8201" max="8201" width="9.5" style="9" customWidth="1"/>
    <col min="8202" max="8202" width="10.3984375" style="9" customWidth="1"/>
    <col min="8203" max="8203" width="6.8984375" style="9" customWidth="1"/>
    <col min="8204" max="8444" width="8.8984375" style="9"/>
    <col min="8445" max="8445" width="0.59765625" style="9" customWidth="1"/>
    <col min="8446" max="8446" width="3.8984375" style="9" customWidth="1"/>
    <col min="8447" max="8447" width="21" style="9" customWidth="1"/>
    <col min="8448" max="8448" width="18" style="9" customWidth="1"/>
    <col min="8449" max="8449" width="6.09765625" style="9" customWidth="1"/>
    <col min="8450" max="8450" width="3.3984375" style="9" customWidth="1"/>
    <col min="8451" max="8451" width="9.59765625" style="9" customWidth="1"/>
    <col min="8452" max="8452" width="10.5" style="9" customWidth="1"/>
    <col min="8453" max="8453" width="9.3984375" style="9" customWidth="1"/>
    <col min="8454" max="8454" width="10.3984375" style="9" customWidth="1"/>
    <col min="8455" max="8455" width="9.3984375" style="9" customWidth="1"/>
    <col min="8456" max="8456" width="10.3984375" style="9" customWidth="1"/>
    <col min="8457" max="8457" width="9.5" style="9" customWidth="1"/>
    <col min="8458" max="8458" width="10.3984375" style="9" customWidth="1"/>
    <col min="8459" max="8459" width="6.8984375" style="9" customWidth="1"/>
    <col min="8460" max="8700" width="8.8984375" style="9"/>
    <col min="8701" max="8701" width="0.59765625" style="9" customWidth="1"/>
    <col min="8702" max="8702" width="3.8984375" style="9" customWidth="1"/>
    <col min="8703" max="8703" width="21" style="9" customWidth="1"/>
    <col min="8704" max="8704" width="18" style="9" customWidth="1"/>
    <col min="8705" max="8705" width="6.09765625" style="9" customWidth="1"/>
    <col min="8706" max="8706" width="3.3984375" style="9" customWidth="1"/>
    <col min="8707" max="8707" width="9.59765625" style="9" customWidth="1"/>
    <col min="8708" max="8708" width="10.5" style="9" customWidth="1"/>
    <col min="8709" max="8709" width="9.3984375" style="9" customWidth="1"/>
    <col min="8710" max="8710" width="10.3984375" style="9" customWidth="1"/>
    <col min="8711" max="8711" width="9.3984375" style="9" customWidth="1"/>
    <col min="8712" max="8712" width="10.3984375" style="9" customWidth="1"/>
    <col min="8713" max="8713" width="9.5" style="9" customWidth="1"/>
    <col min="8714" max="8714" width="10.3984375" style="9" customWidth="1"/>
    <col min="8715" max="8715" width="6.8984375" style="9" customWidth="1"/>
    <col min="8716" max="8956" width="8.8984375" style="9"/>
    <col min="8957" max="8957" width="0.59765625" style="9" customWidth="1"/>
    <col min="8958" max="8958" width="3.8984375" style="9" customWidth="1"/>
    <col min="8959" max="8959" width="21" style="9" customWidth="1"/>
    <col min="8960" max="8960" width="18" style="9" customWidth="1"/>
    <col min="8961" max="8961" width="6.09765625" style="9" customWidth="1"/>
    <col min="8962" max="8962" width="3.3984375" style="9" customWidth="1"/>
    <col min="8963" max="8963" width="9.59765625" style="9" customWidth="1"/>
    <col min="8964" max="8964" width="10.5" style="9" customWidth="1"/>
    <col min="8965" max="8965" width="9.3984375" style="9" customWidth="1"/>
    <col min="8966" max="8966" width="10.3984375" style="9" customWidth="1"/>
    <col min="8967" max="8967" width="9.3984375" style="9" customWidth="1"/>
    <col min="8968" max="8968" width="10.3984375" style="9" customWidth="1"/>
    <col min="8969" max="8969" width="9.5" style="9" customWidth="1"/>
    <col min="8970" max="8970" width="10.3984375" style="9" customWidth="1"/>
    <col min="8971" max="8971" width="6.8984375" style="9" customWidth="1"/>
    <col min="8972" max="9212" width="8.8984375" style="9"/>
    <col min="9213" max="9213" width="0.59765625" style="9" customWidth="1"/>
    <col min="9214" max="9214" width="3.8984375" style="9" customWidth="1"/>
    <col min="9215" max="9215" width="21" style="9" customWidth="1"/>
    <col min="9216" max="9216" width="18" style="9" customWidth="1"/>
    <col min="9217" max="9217" width="6.09765625" style="9" customWidth="1"/>
    <col min="9218" max="9218" width="3.3984375" style="9" customWidth="1"/>
    <col min="9219" max="9219" width="9.59765625" style="9" customWidth="1"/>
    <col min="9220" max="9220" width="10.5" style="9" customWidth="1"/>
    <col min="9221" max="9221" width="9.3984375" style="9" customWidth="1"/>
    <col min="9222" max="9222" width="10.3984375" style="9" customWidth="1"/>
    <col min="9223" max="9223" width="9.3984375" style="9" customWidth="1"/>
    <col min="9224" max="9224" width="10.3984375" style="9" customWidth="1"/>
    <col min="9225" max="9225" width="9.5" style="9" customWidth="1"/>
    <col min="9226" max="9226" width="10.3984375" style="9" customWidth="1"/>
    <col min="9227" max="9227" width="6.8984375" style="9" customWidth="1"/>
    <col min="9228" max="9468" width="8.8984375" style="9"/>
    <col min="9469" max="9469" width="0.59765625" style="9" customWidth="1"/>
    <col min="9470" max="9470" width="3.8984375" style="9" customWidth="1"/>
    <col min="9471" max="9471" width="21" style="9" customWidth="1"/>
    <col min="9472" max="9472" width="18" style="9" customWidth="1"/>
    <col min="9473" max="9473" width="6.09765625" style="9" customWidth="1"/>
    <col min="9474" max="9474" width="3.3984375" style="9" customWidth="1"/>
    <col min="9475" max="9475" width="9.59765625" style="9" customWidth="1"/>
    <col min="9476" max="9476" width="10.5" style="9" customWidth="1"/>
    <col min="9477" max="9477" width="9.3984375" style="9" customWidth="1"/>
    <col min="9478" max="9478" width="10.3984375" style="9" customWidth="1"/>
    <col min="9479" max="9479" width="9.3984375" style="9" customWidth="1"/>
    <col min="9480" max="9480" width="10.3984375" style="9" customWidth="1"/>
    <col min="9481" max="9481" width="9.5" style="9" customWidth="1"/>
    <col min="9482" max="9482" width="10.3984375" style="9" customWidth="1"/>
    <col min="9483" max="9483" width="6.8984375" style="9" customWidth="1"/>
    <col min="9484" max="9724" width="8.8984375" style="9"/>
    <col min="9725" max="9725" width="0.59765625" style="9" customWidth="1"/>
    <col min="9726" max="9726" width="3.8984375" style="9" customWidth="1"/>
    <col min="9727" max="9727" width="21" style="9" customWidth="1"/>
    <col min="9728" max="9728" width="18" style="9" customWidth="1"/>
    <col min="9729" max="9729" width="6.09765625" style="9" customWidth="1"/>
    <col min="9730" max="9730" width="3.3984375" style="9" customWidth="1"/>
    <col min="9731" max="9731" width="9.59765625" style="9" customWidth="1"/>
    <col min="9732" max="9732" width="10.5" style="9" customWidth="1"/>
    <col min="9733" max="9733" width="9.3984375" style="9" customWidth="1"/>
    <col min="9734" max="9734" width="10.3984375" style="9" customWidth="1"/>
    <col min="9735" max="9735" width="9.3984375" style="9" customWidth="1"/>
    <col min="9736" max="9736" width="10.3984375" style="9" customWidth="1"/>
    <col min="9737" max="9737" width="9.5" style="9" customWidth="1"/>
    <col min="9738" max="9738" width="10.3984375" style="9" customWidth="1"/>
    <col min="9739" max="9739" width="6.8984375" style="9" customWidth="1"/>
    <col min="9740" max="9980" width="8.8984375" style="9"/>
    <col min="9981" max="9981" width="0.59765625" style="9" customWidth="1"/>
    <col min="9982" max="9982" width="3.8984375" style="9" customWidth="1"/>
    <col min="9983" max="9983" width="21" style="9" customWidth="1"/>
    <col min="9984" max="9984" width="18" style="9" customWidth="1"/>
    <col min="9985" max="9985" width="6.09765625" style="9" customWidth="1"/>
    <col min="9986" max="9986" width="3.3984375" style="9" customWidth="1"/>
    <col min="9987" max="9987" width="9.59765625" style="9" customWidth="1"/>
    <col min="9988" max="9988" width="10.5" style="9" customWidth="1"/>
    <col min="9989" max="9989" width="9.3984375" style="9" customWidth="1"/>
    <col min="9990" max="9990" width="10.3984375" style="9" customWidth="1"/>
    <col min="9991" max="9991" width="9.3984375" style="9" customWidth="1"/>
    <col min="9992" max="9992" width="10.3984375" style="9" customWidth="1"/>
    <col min="9993" max="9993" width="9.5" style="9" customWidth="1"/>
    <col min="9994" max="9994" width="10.3984375" style="9" customWidth="1"/>
    <col min="9995" max="9995" width="6.8984375" style="9" customWidth="1"/>
    <col min="9996" max="10236" width="8.8984375" style="9"/>
    <col min="10237" max="10237" width="0.59765625" style="9" customWidth="1"/>
    <col min="10238" max="10238" width="3.8984375" style="9" customWidth="1"/>
    <col min="10239" max="10239" width="21" style="9" customWidth="1"/>
    <col min="10240" max="10240" width="18" style="9" customWidth="1"/>
    <col min="10241" max="10241" width="6.09765625" style="9" customWidth="1"/>
    <col min="10242" max="10242" width="3.3984375" style="9" customWidth="1"/>
    <col min="10243" max="10243" width="9.59765625" style="9" customWidth="1"/>
    <col min="10244" max="10244" width="10.5" style="9" customWidth="1"/>
    <col min="10245" max="10245" width="9.3984375" style="9" customWidth="1"/>
    <col min="10246" max="10246" width="10.3984375" style="9" customWidth="1"/>
    <col min="10247" max="10247" width="9.3984375" style="9" customWidth="1"/>
    <col min="10248" max="10248" width="10.3984375" style="9" customWidth="1"/>
    <col min="10249" max="10249" width="9.5" style="9" customWidth="1"/>
    <col min="10250" max="10250" width="10.3984375" style="9" customWidth="1"/>
    <col min="10251" max="10251" width="6.8984375" style="9" customWidth="1"/>
    <col min="10252" max="10492" width="8.8984375" style="9"/>
    <col min="10493" max="10493" width="0.59765625" style="9" customWidth="1"/>
    <col min="10494" max="10494" width="3.8984375" style="9" customWidth="1"/>
    <col min="10495" max="10495" width="21" style="9" customWidth="1"/>
    <col min="10496" max="10496" width="18" style="9" customWidth="1"/>
    <col min="10497" max="10497" width="6.09765625" style="9" customWidth="1"/>
    <col min="10498" max="10498" width="3.3984375" style="9" customWidth="1"/>
    <col min="10499" max="10499" width="9.59765625" style="9" customWidth="1"/>
    <col min="10500" max="10500" width="10.5" style="9" customWidth="1"/>
    <col min="10501" max="10501" width="9.3984375" style="9" customWidth="1"/>
    <col min="10502" max="10502" width="10.3984375" style="9" customWidth="1"/>
    <col min="10503" max="10503" width="9.3984375" style="9" customWidth="1"/>
    <col min="10504" max="10504" width="10.3984375" style="9" customWidth="1"/>
    <col min="10505" max="10505" width="9.5" style="9" customWidth="1"/>
    <col min="10506" max="10506" width="10.3984375" style="9" customWidth="1"/>
    <col min="10507" max="10507" width="6.8984375" style="9" customWidth="1"/>
    <col min="10508" max="10748" width="8.8984375" style="9"/>
    <col min="10749" max="10749" width="0.59765625" style="9" customWidth="1"/>
    <col min="10750" max="10750" width="3.8984375" style="9" customWidth="1"/>
    <col min="10751" max="10751" width="21" style="9" customWidth="1"/>
    <col min="10752" max="10752" width="18" style="9" customWidth="1"/>
    <col min="10753" max="10753" width="6.09765625" style="9" customWidth="1"/>
    <col min="10754" max="10754" width="3.3984375" style="9" customWidth="1"/>
    <col min="10755" max="10755" width="9.59765625" style="9" customWidth="1"/>
    <col min="10756" max="10756" width="10.5" style="9" customWidth="1"/>
    <col min="10757" max="10757" width="9.3984375" style="9" customWidth="1"/>
    <col min="10758" max="10758" width="10.3984375" style="9" customWidth="1"/>
    <col min="10759" max="10759" width="9.3984375" style="9" customWidth="1"/>
    <col min="10760" max="10760" width="10.3984375" style="9" customWidth="1"/>
    <col min="10761" max="10761" width="9.5" style="9" customWidth="1"/>
    <col min="10762" max="10762" width="10.3984375" style="9" customWidth="1"/>
    <col min="10763" max="10763" width="6.8984375" style="9" customWidth="1"/>
    <col min="10764" max="11004" width="8.8984375" style="9"/>
    <col min="11005" max="11005" width="0.59765625" style="9" customWidth="1"/>
    <col min="11006" max="11006" width="3.8984375" style="9" customWidth="1"/>
    <col min="11007" max="11007" width="21" style="9" customWidth="1"/>
    <col min="11008" max="11008" width="18" style="9" customWidth="1"/>
    <col min="11009" max="11009" width="6.09765625" style="9" customWidth="1"/>
    <col min="11010" max="11010" width="3.3984375" style="9" customWidth="1"/>
    <col min="11011" max="11011" width="9.59765625" style="9" customWidth="1"/>
    <col min="11012" max="11012" width="10.5" style="9" customWidth="1"/>
    <col min="11013" max="11013" width="9.3984375" style="9" customWidth="1"/>
    <col min="11014" max="11014" width="10.3984375" style="9" customWidth="1"/>
    <col min="11015" max="11015" width="9.3984375" style="9" customWidth="1"/>
    <col min="11016" max="11016" width="10.3984375" style="9" customWidth="1"/>
    <col min="11017" max="11017" width="9.5" style="9" customWidth="1"/>
    <col min="11018" max="11018" width="10.3984375" style="9" customWidth="1"/>
    <col min="11019" max="11019" width="6.8984375" style="9" customWidth="1"/>
    <col min="11020" max="11260" width="8.8984375" style="9"/>
    <col min="11261" max="11261" width="0.59765625" style="9" customWidth="1"/>
    <col min="11262" max="11262" width="3.8984375" style="9" customWidth="1"/>
    <col min="11263" max="11263" width="21" style="9" customWidth="1"/>
    <col min="11264" max="11264" width="18" style="9" customWidth="1"/>
    <col min="11265" max="11265" width="6.09765625" style="9" customWidth="1"/>
    <col min="11266" max="11266" width="3.3984375" style="9" customWidth="1"/>
    <col min="11267" max="11267" width="9.59765625" style="9" customWidth="1"/>
    <col min="11268" max="11268" width="10.5" style="9" customWidth="1"/>
    <col min="11269" max="11269" width="9.3984375" style="9" customWidth="1"/>
    <col min="11270" max="11270" width="10.3984375" style="9" customWidth="1"/>
    <col min="11271" max="11271" width="9.3984375" style="9" customWidth="1"/>
    <col min="11272" max="11272" width="10.3984375" style="9" customWidth="1"/>
    <col min="11273" max="11273" width="9.5" style="9" customWidth="1"/>
    <col min="11274" max="11274" width="10.3984375" style="9" customWidth="1"/>
    <col min="11275" max="11275" width="6.8984375" style="9" customWidth="1"/>
    <col min="11276" max="11516" width="8.8984375" style="9"/>
    <col min="11517" max="11517" width="0.59765625" style="9" customWidth="1"/>
    <col min="11518" max="11518" width="3.8984375" style="9" customWidth="1"/>
    <col min="11519" max="11519" width="21" style="9" customWidth="1"/>
    <col min="11520" max="11520" width="18" style="9" customWidth="1"/>
    <col min="11521" max="11521" width="6.09765625" style="9" customWidth="1"/>
    <col min="11522" max="11522" width="3.3984375" style="9" customWidth="1"/>
    <col min="11523" max="11523" width="9.59765625" style="9" customWidth="1"/>
    <col min="11524" max="11524" width="10.5" style="9" customWidth="1"/>
    <col min="11525" max="11525" width="9.3984375" style="9" customWidth="1"/>
    <col min="11526" max="11526" width="10.3984375" style="9" customWidth="1"/>
    <col min="11527" max="11527" width="9.3984375" style="9" customWidth="1"/>
    <col min="11528" max="11528" width="10.3984375" style="9" customWidth="1"/>
    <col min="11529" max="11529" width="9.5" style="9" customWidth="1"/>
    <col min="11530" max="11530" width="10.3984375" style="9" customWidth="1"/>
    <col min="11531" max="11531" width="6.8984375" style="9" customWidth="1"/>
    <col min="11532" max="11772" width="8.8984375" style="9"/>
    <col min="11773" max="11773" width="0.59765625" style="9" customWidth="1"/>
    <col min="11774" max="11774" width="3.8984375" style="9" customWidth="1"/>
    <col min="11775" max="11775" width="21" style="9" customWidth="1"/>
    <col min="11776" max="11776" width="18" style="9" customWidth="1"/>
    <col min="11777" max="11777" width="6.09765625" style="9" customWidth="1"/>
    <col min="11778" max="11778" width="3.3984375" style="9" customWidth="1"/>
    <col min="11779" max="11779" width="9.59765625" style="9" customWidth="1"/>
    <col min="11780" max="11780" width="10.5" style="9" customWidth="1"/>
    <col min="11781" max="11781" width="9.3984375" style="9" customWidth="1"/>
    <col min="11782" max="11782" width="10.3984375" style="9" customWidth="1"/>
    <col min="11783" max="11783" width="9.3984375" style="9" customWidth="1"/>
    <col min="11784" max="11784" width="10.3984375" style="9" customWidth="1"/>
    <col min="11785" max="11785" width="9.5" style="9" customWidth="1"/>
    <col min="11786" max="11786" width="10.3984375" style="9" customWidth="1"/>
    <col min="11787" max="11787" width="6.8984375" style="9" customWidth="1"/>
    <col min="11788" max="12028" width="8.8984375" style="9"/>
    <col min="12029" max="12029" width="0.59765625" style="9" customWidth="1"/>
    <col min="12030" max="12030" width="3.8984375" style="9" customWidth="1"/>
    <col min="12031" max="12031" width="21" style="9" customWidth="1"/>
    <col min="12032" max="12032" width="18" style="9" customWidth="1"/>
    <col min="12033" max="12033" width="6.09765625" style="9" customWidth="1"/>
    <col min="12034" max="12034" width="3.3984375" style="9" customWidth="1"/>
    <col min="12035" max="12035" width="9.59765625" style="9" customWidth="1"/>
    <col min="12036" max="12036" width="10.5" style="9" customWidth="1"/>
    <col min="12037" max="12037" width="9.3984375" style="9" customWidth="1"/>
    <col min="12038" max="12038" width="10.3984375" style="9" customWidth="1"/>
    <col min="12039" max="12039" width="9.3984375" style="9" customWidth="1"/>
    <col min="12040" max="12040" width="10.3984375" style="9" customWidth="1"/>
    <col min="12041" max="12041" width="9.5" style="9" customWidth="1"/>
    <col min="12042" max="12042" width="10.3984375" style="9" customWidth="1"/>
    <col min="12043" max="12043" width="6.8984375" style="9" customWidth="1"/>
    <col min="12044" max="12284" width="8.8984375" style="9"/>
    <col min="12285" max="12285" width="0.59765625" style="9" customWidth="1"/>
    <col min="12286" max="12286" width="3.8984375" style="9" customWidth="1"/>
    <col min="12287" max="12287" width="21" style="9" customWidth="1"/>
    <col min="12288" max="12288" width="18" style="9" customWidth="1"/>
    <col min="12289" max="12289" width="6.09765625" style="9" customWidth="1"/>
    <col min="12290" max="12290" width="3.3984375" style="9" customWidth="1"/>
    <col min="12291" max="12291" width="9.59765625" style="9" customWidth="1"/>
    <col min="12292" max="12292" width="10.5" style="9" customWidth="1"/>
    <col min="12293" max="12293" width="9.3984375" style="9" customWidth="1"/>
    <col min="12294" max="12294" width="10.3984375" style="9" customWidth="1"/>
    <col min="12295" max="12295" width="9.3984375" style="9" customWidth="1"/>
    <col min="12296" max="12296" width="10.3984375" style="9" customWidth="1"/>
    <col min="12297" max="12297" width="9.5" style="9" customWidth="1"/>
    <col min="12298" max="12298" width="10.3984375" style="9" customWidth="1"/>
    <col min="12299" max="12299" width="6.8984375" style="9" customWidth="1"/>
    <col min="12300" max="12540" width="8.8984375" style="9"/>
    <col min="12541" max="12541" width="0.59765625" style="9" customWidth="1"/>
    <col min="12542" max="12542" width="3.8984375" style="9" customWidth="1"/>
    <col min="12543" max="12543" width="21" style="9" customWidth="1"/>
    <col min="12544" max="12544" width="18" style="9" customWidth="1"/>
    <col min="12545" max="12545" width="6.09765625" style="9" customWidth="1"/>
    <col min="12546" max="12546" width="3.3984375" style="9" customWidth="1"/>
    <col min="12547" max="12547" width="9.59765625" style="9" customWidth="1"/>
    <col min="12548" max="12548" width="10.5" style="9" customWidth="1"/>
    <col min="12549" max="12549" width="9.3984375" style="9" customWidth="1"/>
    <col min="12550" max="12550" width="10.3984375" style="9" customWidth="1"/>
    <col min="12551" max="12551" width="9.3984375" style="9" customWidth="1"/>
    <col min="12552" max="12552" width="10.3984375" style="9" customWidth="1"/>
    <col min="12553" max="12553" width="9.5" style="9" customWidth="1"/>
    <col min="12554" max="12554" width="10.3984375" style="9" customWidth="1"/>
    <col min="12555" max="12555" width="6.8984375" style="9" customWidth="1"/>
    <col min="12556" max="12796" width="8.8984375" style="9"/>
    <col min="12797" max="12797" width="0.59765625" style="9" customWidth="1"/>
    <col min="12798" max="12798" width="3.8984375" style="9" customWidth="1"/>
    <col min="12799" max="12799" width="21" style="9" customWidth="1"/>
    <col min="12800" max="12800" width="18" style="9" customWidth="1"/>
    <col min="12801" max="12801" width="6.09765625" style="9" customWidth="1"/>
    <col min="12802" max="12802" width="3.3984375" style="9" customWidth="1"/>
    <col min="12803" max="12803" width="9.59765625" style="9" customWidth="1"/>
    <col min="12804" max="12804" width="10.5" style="9" customWidth="1"/>
    <col min="12805" max="12805" width="9.3984375" style="9" customWidth="1"/>
    <col min="12806" max="12806" width="10.3984375" style="9" customWidth="1"/>
    <col min="12807" max="12807" width="9.3984375" style="9" customWidth="1"/>
    <col min="12808" max="12808" width="10.3984375" style="9" customWidth="1"/>
    <col min="12809" max="12809" width="9.5" style="9" customWidth="1"/>
    <col min="12810" max="12810" width="10.3984375" style="9" customWidth="1"/>
    <col min="12811" max="12811" width="6.8984375" style="9" customWidth="1"/>
    <col min="12812" max="13052" width="8.8984375" style="9"/>
    <col min="13053" max="13053" width="0.59765625" style="9" customWidth="1"/>
    <col min="13054" max="13054" width="3.8984375" style="9" customWidth="1"/>
    <col min="13055" max="13055" width="21" style="9" customWidth="1"/>
    <col min="13056" max="13056" width="18" style="9" customWidth="1"/>
    <col min="13057" max="13057" width="6.09765625" style="9" customWidth="1"/>
    <col min="13058" max="13058" width="3.3984375" style="9" customWidth="1"/>
    <col min="13059" max="13059" width="9.59765625" style="9" customWidth="1"/>
    <col min="13060" max="13060" width="10.5" style="9" customWidth="1"/>
    <col min="13061" max="13061" width="9.3984375" style="9" customWidth="1"/>
    <col min="13062" max="13062" width="10.3984375" style="9" customWidth="1"/>
    <col min="13063" max="13063" width="9.3984375" style="9" customWidth="1"/>
    <col min="13064" max="13064" width="10.3984375" style="9" customWidth="1"/>
    <col min="13065" max="13065" width="9.5" style="9" customWidth="1"/>
    <col min="13066" max="13066" width="10.3984375" style="9" customWidth="1"/>
    <col min="13067" max="13067" width="6.8984375" style="9" customWidth="1"/>
    <col min="13068" max="13308" width="8.8984375" style="9"/>
    <col min="13309" max="13309" width="0.59765625" style="9" customWidth="1"/>
    <col min="13310" max="13310" width="3.8984375" style="9" customWidth="1"/>
    <col min="13311" max="13311" width="21" style="9" customWidth="1"/>
    <col min="13312" max="13312" width="18" style="9" customWidth="1"/>
    <col min="13313" max="13313" width="6.09765625" style="9" customWidth="1"/>
    <col min="13314" max="13314" width="3.3984375" style="9" customWidth="1"/>
    <col min="13315" max="13315" width="9.59765625" style="9" customWidth="1"/>
    <col min="13316" max="13316" width="10.5" style="9" customWidth="1"/>
    <col min="13317" max="13317" width="9.3984375" style="9" customWidth="1"/>
    <col min="13318" max="13318" width="10.3984375" style="9" customWidth="1"/>
    <col min="13319" max="13319" width="9.3984375" style="9" customWidth="1"/>
    <col min="13320" max="13320" width="10.3984375" style="9" customWidth="1"/>
    <col min="13321" max="13321" width="9.5" style="9" customWidth="1"/>
    <col min="13322" max="13322" width="10.3984375" style="9" customWidth="1"/>
    <col min="13323" max="13323" width="6.8984375" style="9" customWidth="1"/>
    <col min="13324" max="13564" width="8.8984375" style="9"/>
    <col min="13565" max="13565" width="0.59765625" style="9" customWidth="1"/>
    <col min="13566" max="13566" width="3.8984375" style="9" customWidth="1"/>
    <col min="13567" max="13567" width="21" style="9" customWidth="1"/>
    <col min="13568" max="13568" width="18" style="9" customWidth="1"/>
    <col min="13569" max="13569" width="6.09765625" style="9" customWidth="1"/>
    <col min="13570" max="13570" width="3.3984375" style="9" customWidth="1"/>
    <col min="13571" max="13571" width="9.59765625" style="9" customWidth="1"/>
    <col min="13572" max="13572" width="10.5" style="9" customWidth="1"/>
    <col min="13573" max="13573" width="9.3984375" style="9" customWidth="1"/>
    <col min="13574" max="13574" width="10.3984375" style="9" customWidth="1"/>
    <col min="13575" max="13575" width="9.3984375" style="9" customWidth="1"/>
    <col min="13576" max="13576" width="10.3984375" style="9" customWidth="1"/>
    <col min="13577" max="13577" width="9.5" style="9" customWidth="1"/>
    <col min="13578" max="13578" width="10.3984375" style="9" customWidth="1"/>
    <col min="13579" max="13579" width="6.8984375" style="9" customWidth="1"/>
    <col min="13580" max="13820" width="8.8984375" style="9"/>
    <col min="13821" max="13821" width="0.59765625" style="9" customWidth="1"/>
    <col min="13822" max="13822" width="3.8984375" style="9" customWidth="1"/>
    <col min="13823" max="13823" width="21" style="9" customWidth="1"/>
    <col min="13824" max="13824" width="18" style="9" customWidth="1"/>
    <col min="13825" max="13825" width="6.09765625" style="9" customWidth="1"/>
    <col min="13826" max="13826" width="3.3984375" style="9" customWidth="1"/>
    <col min="13827" max="13827" width="9.59765625" style="9" customWidth="1"/>
    <col min="13828" max="13828" width="10.5" style="9" customWidth="1"/>
    <col min="13829" max="13829" width="9.3984375" style="9" customWidth="1"/>
    <col min="13830" max="13830" width="10.3984375" style="9" customWidth="1"/>
    <col min="13831" max="13831" width="9.3984375" style="9" customWidth="1"/>
    <col min="13832" max="13832" width="10.3984375" style="9" customWidth="1"/>
    <col min="13833" max="13833" width="9.5" style="9" customWidth="1"/>
    <col min="13834" max="13834" width="10.3984375" style="9" customWidth="1"/>
    <col min="13835" max="13835" width="6.8984375" style="9" customWidth="1"/>
    <col min="13836" max="14076" width="8.8984375" style="9"/>
    <col min="14077" max="14077" width="0.59765625" style="9" customWidth="1"/>
    <col min="14078" max="14078" width="3.8984375" style="9" customWidth="1"/>
    <col min="14079" max="14079" width="21" style="9" customWidth="1"/>
    <col min="14080" max="14080" width="18" style="9" customWidth="1"/>
    <col min="14081" max="14081" width="6.09765625" style="9" customWidth="1"/>
    <col min="14082" max="14082" width="3.3984375" style="9" customWidth="1"/>
    <col min="14083" max="14083" width="9.59765625" style="9" customWidth="1"/>
    <col min="14084" max="14084" width="10.5" style="9" customWidth="1"/>
    <col min="14085" max="14085" width="9.3984375" style="9" customWidth="1"/>
    <col min="14086" max="14086" width="10.3984375" style="9" customWidth="1"/>
    <col min="14087" max="14087" width="9.3984375" style="9" customWidth="1"/>
    <col min="14088" max="14088" width="10.3984375" style="9" customWidth="1"/>
    <col min="14089" max="14089" width="9.5" style="9" customWidth="1"/>
    <col min="14090" max="14090" width="10.3984375" style="9" customWidth="1"/>
    <col min="14091" max="14091" width="6.8984375" style="9" customWidth="1"/>
    <col min="14092" max="14332" width="8.8984375" style="9"/>
    <col min="14333" max="14333" width="0.59765625" style="9" customWidth="1"/>
    <col min="14334" max="14334" width="3.8984375" style="9" customWidth="1"/>
    <col min="14335" max="14335" width="21" style="9" customWidth="1"/>
    <col min="14336" max="14336" width="18" style="9" customWidth="1"/>
    <col min="14337" max="14337" width="6.09765625" style="9" customWidth="1"/>
    <col min="14338" max="14338" width="3.3984375" style="9" customWidth="1"/>
    <col min="14339" max="14339" width="9.59765625" style="9" customWidth="1"/>
    <col min="14340" max="14340" width="10.5" style="9" customWidth="1"/>
    <col min="14341" max="14341" width="9.3984375" style="9" customWidth="1"/>
    <col min="14342" max="14342" width="10.3984375" style="9" customWidth="1"/>
    <col min="14343" max="14343" width="9.3984375" style="9" customWidth="1"/>
    <col min="14344" max="14344" width="10.3984375" style="9" customWidth="1"/>
    <col min="14345" max="14345" width="9.5" style="9" customWidth="1"/>
    <col min="14346" max="14346" width="10.3984375" style="9" customWidth="1"/>
    <col min="14347" max="14347" width="6.8984375" style="9" customWidth="1"/>
    <col min="14348" max="14588" width="8.8984375" style="9"/>
    <col min="14589" max="14589" width="0.59765625" style="9" customWidth="1"/>
    <col min="14590" max="14590" width="3.8984375" style="9" customWidth="1"/>
    <col min="14591" max="14591" width="21" style="9" customWidth="1"/>
    <col min="14592" max="14592" width="18" style="9" customWidth="1"/>
    <col min="14593" max="14593" width="6.09765625" style="9" customWidth="1"/>
    <col min="14594" max="14594" width="3.3984375" style="9" customWidth="1"/>
    <col min="14595" max="14595" width="9.59765625" style="9" customWidth="1"/>
    <col min="14596" max="14596" width="10.5" style="9" customWidth="1"/>
    <col min="14597" max="14597" width="9.3984375" style="9" customWidth="1"/>
    <col min="14598" max="14598" width="10.3984375" style="9" customWidth="1"/>
    <col min="14599" max="14599" width="9.3984375" style="9" customWidth="1"/>
    <col min="14600" max="14600" width="10.3984375" style="9" customWidth="1"/>
    <col min="14601" max="14601" width="9.5" style="9" customWidth="1"/>
    <col min="14602" max="14602" width="10.3984375" style="9" customWidth="1"/>
    <col min="14603" max="14603" width="6.8984375" style="9" customWidth="1"/>
    <col min="14604" max="14844" width="8.8984375" style="9"/>
    <col min="14845" max="14845" width="0.59765625" style="9" customWidth="1"/>
    <col min="14846" max="14846" width="3.8984375" style="9" customWidth="1"/>
    <col min="14847" max="14847" width="21" style="9" customWidth="1"/>
    <col min="14848" max="14848" width="18" style="9" customWidth="1"/>
    <col min="14849" max="14849" width="6.09765625" style="9" customWidth="1"/>
    <col min="14850" max="14850" width="3.3984375" style="9" customWidth="1"/>
    <col min="14851" max="14851" width="9.59765625" style="9" customWidth="1"/>
    <col min="14852" max="14852" width="10.5" style="9" customWidth="1"/>
    <col min="14853" max="14853" width="9.3984375" style="9" customWidth="1"/>
    <col min="14854" max="14854" width="10.3984375" style="9" customWidth="1"/>
    <col min="14855" max="14855" width="9.3984375" style="9" customWidth="1"/>
    <col min="14856" max="14856" width="10.3984375" style="9" customWidth="1"/>
    <col min="14857" max="14857" width="9.5" style="9" customWidth="1"/>
    <col min="14858" max="14858" width="10.3984375" style="9" customWidth="1"/>
    <col min="14859" max="14859" width="6.8984375" style="9" customWidth="1"/>
    <col min="14860" max="15100" width="8.8984375" style="9"/>
    <col min="15101" max="15101" width="0.59765625" style="9" customWidth="1"/>
    <col min="15102" max="15102" width="3.8984375" style="9" customWidth="1"/>
    <col min="15103" max="15103" width="21" style="9" customWidth="1"/>
    <col min="15104" max="15104" width="18" style="9" customWidth="1"/>
    <col min="15105" max="15105" width="6.09765625" style="9" customWidth="1"/>
    <col min="15106" max="15106" width="3.3984375" style="9" customWidth="1"/>
    <col min="15107" max="15107" width="9.59765625" style="9" customWidth="1"/>
    <col min="15108" max="15108" width="10.5" style="9" customWidth="1"/>
    <col min="15109" max="15109" width="9.3984375" style="9" customWidth="1"/>
    <col min="15110" max="15110" width="10.3984375" style="9" customWidth="1"/>
    <col min="15111" max="15111" width="9.3984375" style="9" customWidth="1"/>
    <col min="15112" max="15112" width="10.3984375" style="9" customWidth="1"/>
    <col min="15113" max="15113" width="9.5" style="9" customWidth="1"/>
    <col min="15114" max="15114" width="10.3984375" style="9" customWidth="1"/>
    <col min="15115" max="15115" width="6.8984375" style="9" customWidth="1"/>
    <col min="15116" max="15356" width="8.8984375" style="9"/>
    <col min="15357" max="15357" width="0.59765625" style="9" customWidth="1"/>
    <col min="15358" max="15358" width="3.8984375" style="9" customWidth="1"/>
    <col min="15359" max="15359" width="21" style="9" customWidth="1"/>
    <col min="15360" max="15360" width="18" style="9" customWidth="1"/>
    <col min="15361" max="15361" width="6.09765625" style="9" customWidth="1"/>
    <col min="15362" max="15362" width="3.3984375" style="9" customWidth="1"/>
    <col min="15363" max="15363" width="9.59765625" style="9" customWidth="1"/>
    <col min="15364" max="15364" width="10.5" style="9" customWidth="1"/>
    <col min="15365" max="15365" width="9.3984375" style="9" customWidth="1"/>
    <col min="15366" max="15366" width="10.3984375" style="9" customWidth="1"/>
    <col min="15367" max="15367" width="9.3984375" style="9" customWidth="1"/>
    <col min="15368" max="15368" width="10.3984375" style="9" customWidth="1"/>
    <col min="15369" max="15369" width="9.5" style="9" customWidth="1"/>
    <col min="15370" max="15370" width="10.3984375" style="9" customWidth="1"/>
    <col min="15371" max="15371" width="6.8984375" style="9" customWidth="1"/>
    <col min="15372" max="15612" width="8.8984375" style="9"/>
    <col min="15613" max="15613" width="0.59765625" style="9" customWidth="1"/>
    <col min="15614" max="15614" width="3.8984375" style="9" customWidth="1"/>
    <col min="15615" max="15615" width="21" style="9" customWidth="1"/>
    <col min="15616" max="15616" width="18" style="9" customWidth="1"/>
    <col min="15617" max="15617" width="6.09765625" style="9" customWidth="1"/>
    <col min="15618" max="15618" width="3.3984375" style="9" customWidth="1"/>
    <col min="15619" max="15619" width="9.59765625" style="9" customWidth="1"/>
    <col min="15620" max="15620" width="10.5" style="9" customWidth="1"/>
    <col min="15621" max="15621" width="9.3984375" style="9" customWidth="1"/>
    <col min="15622" max="15622" width="10.3984375" style="9" customWidth="1"/>
    <col min="15623" max="15623" width="9.3984375" style="9" customWidth="1"/>
    <col min="15624" max="15624" width="10.3984375" style="9" customWidth="1"/>
    <col min="15625" max="15625" width="9.5" style="9" customWidth="1"/>
    <col min="15626" max="15626" width="10.3984375" style="9" customWidth="1"/>
    <col min="15627" max="15627" width="6.8984375" style="9" customWidth="1"/>
    <col min="15628" max="15868" width="8.8984375" style="9"/>
    <col min="15869" max="15869" width="0.59765625" style="9" customWidth="1"/>
    <col min="15870" max="15870" width="3.8984375" style="9" customWidth="1"/>
    <col min="15871" max="15871" width="21" style="9" customWidth="1"/>
    <col min="15872" max="15872" width="18" style="9" customWidth="1"/>
    <col min="15873" max="15873" width="6.09765625" style="9" customWidth="1"/>
    <col min="15874" max="15874" width="3.3984375" style="9" customWidth="1"/>
    <col min="15875" max="15875" width="9.59765625" style="9" customWidth="1"/>
    <col min="15876" max="15876" width="10.5" style="9" customWidth="1"/>
    <col min="15877" max="15877" width="9.3984375" style="9" customWidth="1"/>
    <col min="15878" max="15878" width="10.3984375" style="9" customWidth="1"/>
    <col min="15879" max="15879" width="9.3984375" style="9" customWidth="1"/>
    <col min="15880" max="15880" width="10.3984375" style="9" customWidth="1"/>
    <col min="15881" max="15881" width="9.5" style="9" customWidth="1"/>
    <col min="15882" max="15882" width="10.3984375" style="9" customWidth="1"/>
    <col min="15883" max="15883" width="6.8984375" style="9" customWidth="1"/>
    <col min="15884" max="16124" width="8.8984375" style="9"/>
    <col min="16125" max="16125" width="0.59765625" style="9" customWidth="1"/>
    <col min="16126" max="16126" width="3.8984375" style="9" customWidth="1"/>
    <col min="16127" max="16127" width="21" style="9" customWidth="1"/>
    <col min="16128" max="16128" width="18" style="9" customWidth="1"/>
    <col min="16129" max="16129" width="6.09765625" style="9" customWidth="1"/>
    <col min="16130" max="16130" width="3.3984375" style="9" customWidth="1"/>
    <col min="16131" max="16131" width="9.59765625" style="9" customWidth="1"/>
    <col min="16132" max="16132" width="10.5" style="9" customWidth="1"/>
    <col min="16133" max="16133" width="9.3984375" style="9" customWidth="1"/>
    <col min="16134" max="16134" width="10.3984375" style="9" customWidth="1"/>
    <col min="16135" max="16135" width="9.3984375" style="9" customWidth="1"/>
    <col min="16136" max="16136" width="10.3984375" style="9" customWidth="1"/>
    <col min="16137" max="16137" width="9.5" style="9" customWidth="1"/>
    <col min="16138" max="16138" width="10.3984375" style="9" customWidth="1"/>
    <col min="16139" max="16139" width="6.8984375" style="9" customWidth="1"/>
    <col min="16140" max="16384" width="8.8984375" style="9"/>
  </cols>
  <sheetData>
    <row r="1" spans="2:12" ht="25.35" customHeight="1" x14ac:dyDescent="0.25">
      <c r="B1" s="173" t="s">
        <v>8</v>
      </c>
      <c r="C1" s="174"/>
      <c r="D1" s="174"/>
      <c r="E1" s="174"/>
      <c r="F1" s="174"/>
      <c r="G1" s="174"/>
      <c r="H1" s="174"/>
      <c r="I1" s="174"/>
      <c r="J1" s="174"/>
      <c r="K1" s="174"/>
      <c r="L1" s="134">
        <f>총공사기간!G30</f>
        <v>120</v>
      </c>
    </row>
    <row r="2" spans="2:12" ht="10.35" customHeight="1" x14ac:dyDescent="0.25">
      <c r="B2" s="175"/>
      <c r="C2" s="175"/>
      <c r="D2" s="175"/>
      <c r="E2" s="175"/>
      <c r="F2" s="175"/>
      <c r="G2" s="175"/>
      <c r="H2" s="175"/>
      <c r="I2" s="175"/>
      <c r="J2" s="175"/>
      <c r="K2" s="175"/>
    </row>
    <row r="3" spans="2:12" ht="27.9" customHeight="1" x14ac:dyDescent="0.25">
      <c r="B3" s="176" t="s">
        <v>77</v>
      </c>
      <c r="C3" s="178" t="s">
        <v>53</v>
      </c>
      <c r="D3" s="178" t="s">
        <v>47</v>
      </c>
      <c r="E3" s="180" t="s">
        <v>31</v>
      </c>
      <c r="F3" s="178" t="s">
        <v>78</v>
      </c>
      <c r="G3" s="182" t="s">
        <v>42</v>
      </c>
      <c r="H3" s="182"/>
      <c r="I3" s="182"/>
      <c r="J3" s="182"/>
      <c r="K3" s="183" t="s">
        <v>21</v>
      </c>
    </row>
    <row r="4" spans="2:12" ht="27.9" customHeight="1" x14ac:dyDescent="0.25">
      <c r="B4" s="177"/>
      <c r="C4" s="179"/>
      <c r="D4" s="179"/>
      <c r="E4" s="181"/>
      <c r="F4" s="179"/>
      <c r="G4" s="131" t="s">
        <v>49</v>
      </c>
      <c r="H4" s="185" t="s">
        <v>67</v>
      </c>
      <c r="I4" s="185"/>
      <c r="J4" s="132" t="s">
        <v>54</v>
      </c>
      <c r="K4" s="184"/>
    </row>
    <row r="5" spans="2:12" s="109" customFormat="1" ht="21.9" customHeight="1" x14ac:dyDescent="0.35">
      <c r="B5" s="126" t="s">
        <v>25</v>
      </c>
      <c r="C5" s="103" t="s">
        <v>86</v>
      </c>
      <c r="D5" s="85"/>
      <c r="E5" s="111"/>
      <c r="F5" s="85"/>
      <c r="G5" s="112"/>
      <c r="H5" s="105"/>
      <c r="I5" s="106"/>
      <c r="J5" s="107"/>
      <c r="K5" s="127"/>
      <c r="L5" s="108"/>
    </row>
    <row r="6" spans="2:12" s="109" customFormat="1" ht="21.9" customHeight="1" x14ac:dyDescent="0.35">
      <c r="B6" s="126"/>
      <c r="C6" s="110" t="s">
        <v>95</v>
      </c>
      <c r="D6" s="110"/>
      <c r="E6" s="149">
        <v>0.03</v>
      </c>
      <c r="F6" s="133" t="s">
        <v>94</v>
      </c>
      <c r="G6" s="149">
        <v>0.1</v>
      </c>
      <c r="H6" s="105" t="str">
        <f>F6</f>
        <v>식</v>
      </c>
      <c r="I6" s="106" t="s">
        <v>79</v>
      </c>
      <c r="J6" s="107">
        <f>E6/G6</f>
        <v>0.3</v>
      </c>
      <c r="K6" s="128"/>
    </row>
    <row r="7" spans="2:12" s="109" customFormat="1" ht="21.9" customHeight="1" x14ac:dyDescent="0.35">
      <c r="B7" s="126"/>
      <c r="C7" s="110"/>
      <c r="D7" s="110"/>
      <c r="E7" s="149"/>
      <c r="F7" s="85"/>
      <c r="G7" s="149"/>
      <c r="H7" s="105"/>
      <c r="I7" s="106"/>
      <c r="J7" s="107"/>
      <c r="K7" s="128"/>
    </row>
    <row r="8" spans="2:12" s="109" customFormat="1" ht="21.9" customHeight="1" x14ac:dyDescent="0.35">
      <c r="B8" s="126" t="s">
        <v>17</v>
      </c>
      <c r="C8" s="103" t="s">
        <v>109</v>
      </c>
      <c r="D8" s="113"/>
      <c r="E8" s="149"/>
      <c r="F8" s="104"/>
      <c r="G8" s="149"/>
      <c r="H8" s="105"/>
      <c r="I8" s="106"/>
      <c r="J8" s="107"/>
      <c r="K8" s="127"/>
      <c r="L8" s="108"/>
    </row>
    <row r="9" spans="2:12" s="109" customFormat="1" ht="21.9" customHeight="1" x14ac:dyDescent="0.35">
      <c r="B9" s="126"/>
      <c r="C9" s="110" t="s">
        <v>96</v>
      </c>
      <c r="D9" s="110"/>
      <c r="E9" s="149">
        <v>1.5</v>
      </c>
      <c r="F9" s="133" t="s">
        <v>94</v>
      </c>
      <c r="G9" s="149">
        <v>0.5</v>
      </c>
      <c r="H9" s="105" t="str">
        <f>F9</f>
        <v>식</v>
      </c>
      <c r="I9" s="106" t="s">
        <v>79</v>
      </c>
      <c r="J9" s="107">
        <f t="shared" ref="J9" si="0">E9/G9</f>
        <v>3</v>
      </c>
      <c r="K9" s="128"/>
    </row>
    <row r="10" spans="2:12" s="109" customFormat="1" ht="21.9" customHeight="1" x14ac:dyDescent="0.35">
      <c r="B10" s="126"/>
      <c r="C10" s="110"/>
      <c r="D10" s="110"/>
      <c r="E10" s="149"/>
      <c r="F10" s="85"/>
      <c r="G10" s="149"/>
      <c r="H10" s="105"/>
      <c r="I10" s="106"/>
      <c r="J10" s="107"/>
      <c r="K10" s="128"/>
    </row>
    <row r="11" spans="2:12" s="109" customFormat="1" ht="21.9" customHeight="1" x14ac:dyDescent="0.35">
      <c r="B11" s="126" t="s">
        <v>88</v>
      </c>
      <c r="C11" s="103" t="s">
        <v>98</v>
      </c>
      <c r="D11" s="113"/>
      <c r="E11" s="149"/>
      <c r="F11" s="133"/>
      <c r="G11" s="149"/>
      <c r="H11" s="105"/>
      <c r="I11" s="106"/>
      <c r="J11" s="107"/>
      <c r="K11" s="127"/>
      <c r="L11" s="108"/>
    </row>
    <row r="12" spans="2:12" s="109" customFormat="1" ht="21.9" customHeight="1" x14ac:dyDescent="0.35">
      <c r="B12" s="126"/>
      <c r="C12" s="110" t="s">
        <v>99</v>
      </c>
      <c r="D12" s="110"/>
      <c r="E12" s="149">
        <v>1.2</v>
      </c>
      <c r="F12" s="133" t="s">
        <v>94</v>
      </c>
      <c r="G12" s="149">
        <v>0.2</v>
      </c>
      <c r="H12" s="105" t="str">
        <f>F12</f>
        <v>식</v>
      </c>
      <c r="I12" s="106" t="s">
        <v>79</v>
      </c>
      <c r="J12" s="107">
        <f t="shared" ref="J12" si="1">E12/G12</f>
        <v>5.9999999999999991</v>
      </c>
      <c r="K12" s="128"/>
    </row>
    <row r="13" spans="2:12" s="109" customFormat="1" ht="21.9" customHeight="1" x14ac:dyDescent="0.35">
      <c r="B13" s="126"/>
      <c r="C13" s="110"/>
      <c r="D13" s="110"/>
      <c r="E13" s="149"/>
      <c r="F13" s="133"/>
      <c r="G13" s="149"/>
      <c r="H13" s="105"/>
      <c r="I13" s="106"/>
      <c r="J13" s="107"/>
      <c r="K13" s="128"/>
    </row>
    <row r="14" spans="2:12" s="109" customFormat="1" ht="21.9" customHeight="1" x14ac:dyDescent="0.35">
      <c r="B14" s="126" t="s">
        <v>97</v>
      </c>
      <c r="C14" s="103" t="s">
        <v>87</v>
      </c>
      <c r="D14" s="113"/>
      <c r="E14" s="149"/>
      <c r="F14" s="104"/>
      <c r="G14" s="149"/>
      <c r="H14" s="105"/>
      <c r="I14" s="106"/>
      <c r="J14" s="107"/>
      <c r="K14" s="127"/>
    </row>
    <row r="15" spans="2:12" s="109" customFormat="1" ht="21.9" customHeight="1" x14ac:dyDescent="0.35">
      <c r="B15" s="126"/>
      <c r="C15" s="110" t="s">
        <v>100</v>
      </c>
      <c r="D15" s="110"/>
      <c r="E15" s="149">
        <v>1.2</v>
      </c>
      <c r="F15" s="133" t="s">
        <v>89</v>
      </c>
      <c r="G15" s="149">
        <v>0.05</v>
      </c>
      <c r="H15" s="105" t="str">
        <f>F15</f>
        <v>㎡</v>
      </c>
      <c r="I15" s="106" t="s">
        <v>79</v>
      </c>
      <c r="J15" s="107">
        <f t="shared" ref="J15" si="2">E15/G15</f>
        <v>23.999999999999996</v>
      </c>
      <c r="K15" s="128"/>
    </row>
    <row r="16" spans="2:12" s="109" customFormat="1" ht="21.9" customHeight="1" x14ac:dyDescent="0.35">
      <c r="B16" s="126"/>
      <c r="C16" s="110"/>
      <c r="D16" s="110"/>
      <c r="E16" s="149"/>
      <c r="F16" s="85"/>
      <c r="G16" s="149"/>
      <c r="H16" s="105"/>
      <c r="I16" s="106"/>
      <c r="J16" s="107"/>
      <c r="K16" s="128"/>
    </row>
    <row r="17" spans="2:12" s="109" customFormat="1" ht="21.9" customHeight="1" x14ac:dyDescent="0.35">
      <c r="B17" s="126" t="s">
        <v>101</v>
      </c>
      <c r="C17" s="103" t="s">
        <v>110</v>
      </c>
      <c r="D17" s="113"/>
      <c r="E17" s="149"/>
      <c r="F17" s="104"/>
      <c r="G17" s="149"/>
      <c r="H17" s="105"/>
      <c r="I17" s="106"/>
      <c r="J17" s="107"/>
      <c r="K17" s="128"/>
      <c r="L17" s="108"/>
    </row>
    <row r="18" spans="2:12" s="109" customFormat="1" ht="21.9" customHeight="1" x14ac:dyDescent="0.35">
      <c r="B18" s="126"/>
      <c r="C18" s="122" t="s">
        <v>105</v>
      </c>
      <c r="D18" s="135"/>
      <c r="E18" s="149">
        <v>1.2</v>
      </c>
      <c r="F18" s="133" t="s">
        <v>89</v>
      </c>
      <c r="G18" s="149">
        <v>0.4</v>
      </c>
      <c r="H18" s="105" t="str">
        <f>F18</f>
        <v>㎡</v>
      </c>
      <c r="I18" s="106" t="s">
        <v>79</v>
      </c>
      <c r="J18" s="107">
        <f>E18/G18</f>
        <v>2.9999999999999996</v>
      </c>
      <c r="K18" s="128"/>
      <c r="L18" s="108"/>
    </row>
    <row r="19" spans="2:12" s="109" customFormat="1" ht="21.9" customHeight="1" x14ac:dyDescent="0.35">
      <c r="B19" s="126"/>
      <c r="C19" s="122"/>
      <c r="D19" s="135"/>
      <c r="E19" s="149"/>
      <c r="F19" s="133"/>
      <c r="G19" s="149"/>
      <c r="H19" s="105"/>
      <c r="I19" s="106"/>
      <c r="J19" s="107"/>
      <c r="K19" s="128"/>
      <c r="L19" s="108"/>
    </row>
    <row r="20" spans="2:12" s="109" customFormat="1" ht="21.9" customHeight="1" x14ac:dyDescent="0.35">
      <c r="B20" s="126" t="s">
        <v>102</v>
      </c>
      <c r="C20" s="103" t="s">
        <v>111</v>
      </c>
      <c r="D20" s="113"/>
      <c r="E20" s="149"/>
      <c r="F20" s="104"/>
      <c r="G20" s="149"/>
      <c r="H20" s="105"/>
      <c r="I20" s="106"/>
      <c r="J20" s="107"/>
      <c r="K20" s="128"/>
      <c r="L20" s="108"/>
    </row>
    <row r="21" spans="2:12" s="109" customFormat="1" ht="21.9" customHeight="1" x14ac:dyDescent="0.35">
      <c r="B21" s="126"/>
      <c r="C21" s="122" t="s">
        <v>106</v>
      </c>
      <c r="D21" s="135"/>
      <c r="E21" s="149">
        <v>1.6</v>
      </c>
      <c r="F21" s="133" t="s">
        <v>89</v>
      </c>
      <c r="G21" s="149">
        <v>0.4</v>
      </c>
      <c r="H21" s="105" t="str">
        <f>F21</f>
        <v>㎡</v>
      </c>
      <c r="I21" s="106" t="s">
        <v>79</v>
      </c>
      <c r="J21" s="107">
        <f>E21/G21</f>
        <v>4</v>
      </c>
      <c r="K21" s="128"/>
      <c r="L21" s="108"/>
    </row>
    <row r="22" spans="2:12" s="109" customFormat="1" ht="21.9" customHeight="1" x14ac:dyDescent="0.35">
      <c r="B22" s="126"/>
      <c r="C22" s="122"/>
      <c r="D22" s="135"/>
      <c r="E22" s="149"/>
      <c r="F22" s="133"/>
      <c r="G22" s="149"/>
      <c r="H22" s="105"/>
      <c r="I22" s="106"/>
      <c r="J22" s="107"/>
      <c r="K22" s="128"/>
      <c r="L22" s="108"/>
    </row>
    <row r="23" spans="2:12" s="109" customFormat="1" ht="21.9" customHeight="1" x14ac:dyDescent="0.35">
      <c r="B23" s="126" t="s">
        <v>117</v>
      </c>
      <c r="C23" s="103" t="s">
        <v>107</v>
      </c>
      <c r="D23" s="113"/>
      <c r="E23" s="149"/>
      <c r="F23" s="104"/>
      <c r="G23" s="149"/>
      <c r="H23" s="105"/>
      <c r="I23" s="106"/>
      <c r="J23" s="107"/>
      <c r="K23" s="128"/>
      <c r="L23" s="108"/>
    </row>
    <row r="24" spans="2:12" s="109" customFormat="1" ht="21.9" customHeight="1" x14ac:dyDescent="0.35">
      <c r="B24" s="126"/>
      <c r="C24" s="122" t="s">
        <v>108</v>
      </c>
      <c r="D24" s="135"/>
      <c r="E24" s="149">
        <v>2.4</v>
      </c>
      <c r="F24" s="133"/>
      <c r="G24" s="149">
        <v>0.4</v>
      </c>
      <c r="H24" s="105">
        <f>F24</f>
        <v>0</v>
      </c>
      <c r="I24" s="106" t="s">
        <v>79</v>
      </c>
      <c r="J24" s="107">
        <f>E24/G24</f>
        <v>5.9999999999999991</v>
      </c>
      <c r="K24" s="128"/>
      <c r="L24" s="108"/>
    </row>
    <row r="25" spans="2:12" s="109" customFormat="1" ht="21.9" customHeight="1" x14ac:dyDescent="0.35">
      <c r="B25" s="126"/>
      <c r="C25" s="122"/>
      <c r="D25" s="135"/>
      <c r="E25" s="149"/>
      <c r="F25" s="133"/>
      <c r="G25" s="149"/>
      <c r="H25" s="105"/>
      <c r="I25" s="106"/>
      <c r="J25" s="107"/>
      <c r="K25" s="128"/>
      <c r="L25" s="108"/>
    </row>
    <row r="26" spans="2:12" s="109" customFormat="1" ht="21.9" customHeight="1" x14ac:dyDescent="0.35">
      <c r="B26" s="126" t="s">
        <v>103</v>
      </c>
      <c r="C26" s="103" t="s">
        <v>112</v>
      </c>
      <c r="D26" s="113"/>
      <c r="E26" s="149"/>
      <c r="F26" s="104"/>
      <c r="G26" s="149"/>
      <c r="H26" s="105"/>
      <c r="I26" s="106"/>
      <c r="J26" s="107"/>
      <c r="K26" s="128"/>
      <c r="L26" s="108"/>
    </row>
    <row r="27" spans="2:12" s="109" customFormat="1" ht="21.9" customHeight="1" x14ac:dyDescent="0.35">
      <c r="B27" s="126"/>
      <c r="C27" s="122" t="s">
        <v>113</v>
      </c>
      <c r="D27" s="135"/>
      <c r="E27" s="149">
        <v>3</v>
      </c>
      <c r="F27" s="133" t="s">
        <v>89</v>
      </c>
      <c r="G27" s="149">
        <v>0.5</v>
      </c>
      <c r="H27" s="105" t="str">
        <f>F27</f>
        <v>㎡</v>
      </c>
      <c r="I27" s="106" t="s">
        <v>79</v>
      </c>
      <c r="J27" s="107">
        <f>E27/G27</f>
        <v>6</v>
      </c>
      <c r="K27" s="128"/>
      <c r="L27" s="108"/>
    </row>
    <row r="28" spans="2:12" s="109" customFormat="1" ht="21.9" customHeight="1" x14ac:dyDescent="0.35">
      <c r="B28" s="126"/>
      <c r="C28" s="122"/>
      <c r="D28" s="135"/>
      <c r="E28" s="149"/>
      <c r="F28" s="133"/>
      <c r="G28" s="149"/>
      <c r="H28" s="105"/>
      <c r="I28" s="106"/>
      <c r="J28" s="107"/>
      <c r="K28" s="128"/>
      <c r="L28" s="108"/>
    </row>
    <row r="29" spans="2:12" s="109" customFormat="1" ht="21.9" customHeight="1" x14ac:dyDescent="0.35">
      <c r="B29" s="126" t="s">
        <v>104</v>
      </c>
      <c r="C29" s="103" t="s">
        <v>114</v>
      </c>
      <c r="D29" s="113"/>
      <c r="E29" s="149"/>
      <c r="F29" s="104"/>
      <c r="G29" s="149"/>
      <c r="H29" s="105"/>
      <c r="I29" s="106"/>
      <c r="J29" s="107"/>
      <c r="K29" s="128"/>
      <c r="L29" s="108"/>
    </row>
    <row r="30" spans="2:12" s="109" customFormat="1" ht="21.9" customHeight="1" x14ac:dyDescent="0.35">
      <c r="B30" s="126"/>
      <c r="C30" s="122" t="s">
        <v>115</v>
      </c>
      <c r="D30" s="135"/>
      <c r="E30" s="149">
        <v>1.6</v>
      </c>
      <c r="F30" s="133" t="s">
        <v>89</v>
      </c>
      <c r="G30" s="149">
        <v>0.4</v>
      </c>
      <c r="H30" s="105" t="str">
        <f>F30</f>
        <v>㎡</v>
      </c>
      <c r="I30" s="106" t="s">
        <v>79</v>
      </c>
      <c r="J30" s="107">
        <f>E30/G30</f>
        <v>4</v>
      </c>
      <c r="K30" s="128"/>
      <c r="L30" s="108"/>
    </row>
    <row r="31" spans="2:12" s="109" customFormat="1" ht="21.9" customHeight="1" x14ac:dyDescent="0.35">
      <c r="B31" s="126"/>
      <c r="C31" s="122" t="s">
        <v>116</v>
      </c>
      <c r="D31" s="135"/>
      <c r="E31" s="149">
        <v>1.2</v>
      </c>
      <c r="F31" s="133" t="s">
        <v>89</v>
      </c>
      <c r="G31" s="149">
        <v>0.2</v>
      </c>
      <c r="H31" s="105" t="str">
        <f>F31</f>
        <v>㎡</v>
      </c>
      <c r="I31" s="106" t="s">
        <v>79</v>
      </c>
      <c r="J31" s="107">
        <f>E31/G31</f>
        <v>5.9999999999999991</v>
      </c>
      <c r="K31" s="128"/>
      <c r="L31" s="108"/>
    </row>
    <row r="32" spans="2:12" s="109" customFormat="1" ht="21.9" customHeight="1" x14ac:dyDescent="0.35">
      <c r="B32" s="126"/>
      <c r="C32" s="110"/>
      <c r="D32" s="110"/>
      <c r="E32" s="111"/>
      <c r="F32" s="85"/>
      <c r="G32" s="120"/>
      <c r="H32" s="105"/>
      <c r="I32" s="106"/>
      <c r="J32" s="107"/>
      <c r="K32" s="127"/>
    </row>
    <row r="33" spans="2:11" s="109" customFormat="1" ht="21.9" customHeight="1" x14ac:dyDescent="0.35">
      <c r="B33" s="129" t="s">
        <v>74</v>
      </c>
      <c r="C33" s="114" t="s">
        <v>36</v>
      </c>
      <c r="D33" s="114" t="s">
        <v>74</v>
      </c>
      <c r="E33" s="115"/>
      <c r="F33" s="116" t="s">
        <v>74</v>
      </c>
      <c r="G33" s="115">
        <v>0</v>
      </c>
      <c r="H33" s="117" t="s">
        <v>74</v>
      </c>
      <c r="I33" s="118">
        <v>0</v>
      </c>
      <c r="J33" s="119">
        <f>SUM(J5:J32)</f>
        <v>62.3</v>
      </c>
      <c r="K33" s="130" t="s">
        <v>74</v>
      </c>
    </row>
    <row r="34" spans="2:11" x14ac:dyDescent="0.25">
      <c r="B34" s="17"/>
      <c r="C34" s="17"/>
      <c r="D34" s="17"/>
      <c r="E34" s="18"/>
      <c r="F34" s="17"/>
    </row>
  </sheetData>
  <mergeCells count="9">
    <mergeCell ref="B1:K2"/>
    <mergeCell ref="B3:B4"/>
    <mergeCell ref="C3:C4"/>
    <mergeCell ref="D3:D4"/>
    <mergeCell ref="E3:E4"/>
    <mergeCell ref="F3:F4"/>
    <mergeCell ref="G3:J3"/>
    <mergeCell ref="K3:K4"/>
    <mergeCell ref="H4:I4"/>
  </mergeCells>
  <phoneticPr fontId="15" type="noConversion"/>
  <conditionalFormatting sqref="E5:F5 F6:F31 E32:F32">
    <cfRule type="expression" dxfId="0" priority="1" stopIfTrue="1">
      <formula>AND(E5&lt;&gt;0,INT(E5)=E5)</formula>
    </cfRule>
  </conditionalFormatting>
  <printOptions horizontalCentered="1"/>
  <pageMargins left="0.43305554986000061" right="0.43305554986000061" top="0.6691666841506958" bottom="0.59041666984558105" header="0.51180553436279297" footer="0.51180553436279297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4</vt:i4>
      </vt:variant>
    </vt:vector>
  </HeadingPairs>
  <TitlesOfParts>
    <vt:vector size="7" baseType="lpstr">
      <vt:lpstr>총공사기간</vt:lpstr>
      <vt:lpstr>비작업일수</vt:lpstr>
      <vt:lpstr>작업(순공사)일수</vt:lpstr>
      <vt:lpstr>비작업일수!Print_Area</vt:lpstr>
      <vt:lpstr>'작업(순공사)일수'!Print_Area</vt:lpstr>
      <vt:lpstr>총공사기간!Print_Area</vt:lpstr>
      <vt:lpstr>'작업(순공사)일수'!Print_Titles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.</cp:lastModifiedBy>
  <cp:revision>1</cp:revision>
  <cp:lastPrinted>2026-11-02T08:22:08Z</cp:lastPrinted>
  <dcterms:created xsi:type="dcterms:W3CDTF">2019-01-21T06:31:16Z</dcterms:created>
  <dcterms:modified xsi:type="dcterms:W3CDTF">2026-11-02T08:25:02Z</dcterms:modified>
  <cp:version>1200.0100.01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NTU4IiwibG9nVGltZSI6IjIwMjYtMDgtMjVUMDE6MjE6MDNaIiwicElEIjoxLCJwcm9jZXNzSWQiOjEzMzM2LCJwcm9jZXNzTmFtZSI6ImhjZWxsLmV4ZSIsInRyYWNlSWQiOiIyNjNEOTgxMzMzQjk0ODI4QTY4NUUzOTgyMTc5QTMyMyIsInVzZXJDb2RlIjoibWluajk1MCJ9LCJub2RlMiI6eyJkc2QiOiIwMTAwMDAwMDAwMDAyNTU4IiwibG9nVGltZSI6IjIwMjYtMDgtMjZUMDE6MDI6NDlaIiwicElEIjoxLCJwcm9jZXNzSWQiOjEzMzM2LCJwcm9jZXNzTmFtZSI6IkVYQ0VMLkVYRSIsInRyYWNlSWQiOiI2Mjg0QUMzQzhGMEM0NkQyOTQ2QzQ1OTE1MTMzNTE4NiIsInVzZXJDb2RlIjoibWluajk1MCJ9LCJub2RlMyI6eyJkc2QiOiIwMDAwMDAwMDAwMDAwMDAwIiwibG9nVGltZSI6IjIwMjYtMDgtMjZUMDE6NDI6NTdaIiwicElEIjoyMDQ4LCJwcm9jZXNzSWQiOjEzMzM2LCJwcm9jZXNzTmFtZSI6IkVYQ0VMLkVYRSIsInRyYWNlSWQiOiJEMkU4QUIwRjU0MjA0OEFCOUFERjlEQUI5QTA2NEQ2NyIsInVzZXJDb2RlIjoibWluajk1MCJ9LCJub2RlNCI6eyJkc2QiOiIwMTAwMDAwMDAwMDAyNTU4IiwibG9nVGltZSI6IjIwMjYtMTEtMDJUMDU6Mzk6MDRaIiwicElEIjoxLCJwcm9jZXNzSWQiOjEzMzM2LCJwcm9jZXNzTmFtZSI6IkVYQ0VMLkVYRSIsInRyYWNlSWQiOiI2MDU5ODE5MzJEMEI0RDlBQjgwREU5RDczRDkyODcxQSIsInVzZXJDb2RlIjoieWpoNDYxMCJ9LCJub2RlNSI6eyJkc2QiOiIwMDAwMDAwMDAwMDAwMDAwIiwibG9nVGltZSI6IjIwMjYtMTEtMDJUMDU6Mzk6NDVaIiwicElEIjoyMDQ4LCJwcm9jZXNzSWQiOjI4MzE2LCJwcm9jZXNzTmFtZSI6IkVYQ0VMLkVYRSIsInRyYWNlSWQiOiJGRTAxMzI3OEU0QUE0RTY5OUYzRDA3MUE4MDQyMjMzRSIsInVzZXJDb2RlIjoieWpoNDYxMCJ9LCJub2RlQ291bnQiOjUsInJvb3RUcmFjZUlkIjoiMjYzRDk4MTMzM0I5NDgyOEE2ODVFMzk4MjE3OUEzMjMifQ==</vt:lpwstr>
  </property>
</Properties>
</file>